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C\ЕРЦ\Документооборот\для работы\Отопление 2022\Римский\НЕ ТРОГАТЬ!!!\"/>
    </mc:Choice>
  </mc:AlternateContent>
  <bookViews>
    <workbookView xWindow="0" yWindow="0" windowWidth="28800" windowHeight="11400"/>
  </bookViews>
  <sheets>
    <sheet name="расшифровка" sheetId="1" r:id="rId1"/>
  </sheets>
  <externalReferences>
    <externalReference r:id="rId2"/>
    <externalReference r:id="rId3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16" i="1"/>
  <c r="B27" i="1" s="1"/>
  <c r="S11" i="1"/>
  <c r="R11" i="1"/>
  <c r="T11" i="1" s="1"/>
  <c r="V11" i="1" s="1"/>
  <c r="Q11" i="1"/>
  <c r="P11" i="1"/>
  <c r="N11" i="1"/>
  <c r="L11" i="1"/>
  <c r="J11" i="1"/>
  <c r="I11" i="1"/>
  <c r="K11" i="1" s="1"/>
  <c r="M11" i="1" s="1"/>
  <c r="O11" i="1" s="1"/>
  <c r="H11" i="1"/>
  <c r="F11" i="1"/>
  <c r="E11" i="1"/>
  <c r="G11" i="1" s="1"/>
  <c r="B20" i="1" l="1"/>
  <c r="B17" i="1"/>
  <c r="B24" i="1" s="1"/>
  <c r="B21" i="1"/>
  <c r="B23" i="1" s="1"/>
  <c r="B18" i="1"/>
  <c r="B26" i="1"/>
  <c r="B28" i="1" s="1"/>
  <c r="B19" i="1"/>
  <c r="B25" i="1" l="1"/>
</calcChain>
</file>

<file path=xl/sharedStrings.xml><?xml version="1.0" encoding="utf-8"?>
<sst xmlns="http://schemas.openxmlformats.org/spreadsheetml/2006/main" count="61" uniqueCount="58">
  <si>
    <t>Ниже приведена подробная расшифровка перерасчета по услуге "Отопление" за 2022 г. по Вашему лицевому счету.</t>
  </si>
  <si>
    <t>Общая информация по дому, на основании которой рассчитан расход тепла в местах общего пользования на 1 кв.м.</t>
  </si>
  <si>
    <t>Дом</t>
  </si>
  <si>
    <t>Площадь МКД, кв.м</t>
  </si>
  <si>
    <t>Общий расход тепловой энергии по ОДПУ за 1 пг, Гкал</t>
  </si>
  <si>
    <t>Расход тепловой энергии на подогрев ХВС для ГВС в 1 пг 2022, Гкал</t>
  </si>
  <si>
    <t>Расход тепловой энергии на отопление в 1 пг 2022, Гкал</t>
  </si>
  <si>
    <t>Суммарный расход тепловой энергии по ИПУ за 1 пг 2022, Гкал</t>
  </si>
  <si>
    <t>Объем тепловой энергии на ОДН к распределению, Гкал</t>
  </si>
  <si>
    <t>Тариф 1 пг, руб./Гкал</t>
  </si>
  <si>
    <t>Общий расход тепловой энергии по ОДПУ за 2 пг 2022, Гкал</t>
  </si>
  <si>
    <t>Расход тепловой энергии на подогрев ХВС для ГВС за  2 пг, Гкал</t>
  </si>
  <si>
    <t>Расход тепловой энергии на отопление за  2 пг 2022, Гкал</t>
  </si>
  <si>
    <t>Суммарный расход тепловой энергии по ИПУ за 2 пг 2022, Гкал</t>
  </si>
  <si>
    <t>Тариф 2 пг, руб./Гкал</t>
  </si>
  <si>
    <t>Расход тепла в местах общего пользования на 1 кв.м., Гкал</t>
  </si>
  <si>
    <t>Общий расход тепловой энергии по ОДПУ за декабрь 2022, Гкал</t>
  </si>
  <si>
    <t>Расход тепловой энергии на подогрев ХВС для ГВС за  декабрь, Гкал</t>
  </si>
  <si>
    <t>Расход тепловой энергии на отопление за   декабрь 2022, Гкал</t>
  </si>
  <si>
    <t>Суммарный расход тепловой энергии по ИПУ за  декабрь 2022, Гкал</t>
  </si>
  <si>
    <t>Тариф  декабрь, руб./Гкал</t>
  </si>
  <si>
    <t>5=3-4</t>
  </si>
  <si>
    <t>7=5-6</t>
  </si>
  <si>
    <t>11=9-10</t>
  </si>
  <si>
    <t>13=11-12</t>
  </si>
  <si>
    <t>15=13/2</t>
  </si>
  <si>
    <t>18=16-17</t>
  </si>
  <si>
    <t>20=18-19</t>
  </si>
  <si>
    <t>22=20/2</t>
  </si>
  <si>
    <t>142715, Московская обл, Развилковское с/п, Римский проезд, дом № 3</t>
  </si>
  <si>
    <t>Информация по лицевому счету</t>
  </si>
  <si>
    <t>Лицевой счет</t>
  </si>
  <si>
    <t>Необходимо вставить нужный лс</t>
  </si>
  <si>
    <t>Помещение</t>
  </si>
  <si>
    <t>Площадь помещения</t>
  </si>
  <si>
    <t>Показания на январь 2022</t>
  </si>
  <si>
    <t>Показания на июнь 2022</t>
  </si>
  <si>
    <t xml:space="preserve"> - В случае если в данной ячейке указан "0", при наличии показания на январь 2022 года, то расчет ИПУ в первом полугодии произведен по среднему потреблению.</t>
  </si>
  <si>
    <t>Показания на декабрь 2022</t>
  </si>
  <si>
    <t xml:space="preserve"> - В случае если в данной ячейке указан "0", при наличии показания на январь 2022 года и/или июнь 2022, то расчет ИПУ во втором полугодии произведен по среднему потреблению.</t>
  </si>
  <si>
    <t>Расход за 1 полугодие</t>
  </si>
  <si>
    <t xml:space="preserve"> - Формула расчета = "Показания на июнь 2022" - "Показания на январь 2022 г"</t>
  </si>
  <si>
    <t>Расход за 2 полугодие</t>
  </si>
  <si>
    <t xml:space="preserve"> - Формула расчета = "Показания на декабрь 2022" - "Показания на июнь 2022 г"</t>
  </si>
  <si>
    <t xml:space="preserve">Индивидуальный объем </t>
  </si>
  <si>
    <t xml:space="preserve"> - Сумма расходов по первому и второму полугодиям</t>
  </si>
  <si>
    <t>Объем по ОДН</t>
  </si>
  <si>
    <t xml:space="preserve"> - Формула расчета = "Расход тепла в местах общего пользования на 1 кв.м" * Площадь помещения</t>
  </si>
  <si>
    <t>Общий расход тепловой энергии за 2022 г., Гкал</t>
  </si>
  <si>
    <t xml:space="preserve"> - Сумма расходов по ИПУ и ОДН</t>
  </si>
  <si>
    <t>Сумма начислений по отоплению 1/12 в течение 2022 г.</t>
  </si>
  <si>
    <t>Расчетная сумма по отоплению исходя из фактического расхода за 2022 г.</t>
  </si>
  <si>
    <t>Сумма перерасчета, руб.</t>
  </si>
  <si>
    <t xml:space="preserve"> - Разница между фактической стоиомостью отопления и суммой начисления по услуге за 2022 год, включая текущие начисления декабря 2022 г.</t>
  </si>
  <si>
    <t>Начисления по услуге «Отопление» в течение календарного года производится по среднему расходу за предыдущий год. По итогам года выполняется перерасчёт по фактическому потреблению тепловой энергии.</t>
  </si>
  <si>
    <t xml:space="preserve">"В платежных документах за март 2023 года, направленных в апреле 2023 года, произведен перерасчет платы за услугу «Отопление» по фактическому потреблению за 2022 год.
Перерасчет был выполнен по фактическому расходу общедомового прибора учета с  учетом индивидуальных приборов учета.
Перерасчет произведен в соответствии с 3(4) приложения N 2 Правил, утвержденных Постановлением Российской Федерации от 06.05.2011 №354."  </t>
  </si>
  <si>
    <t>Для получения подробной расшифровки произведённого перерасчета платы за услугу «Отопление» по фактическому потреблению необходимо в ячейке выделенной цветом указать Ваш лицевой счет, в итоге данные, принятые для расчетов, будут отображены в расчетной таблице.</t>
  </si>
  <si>
    <t>л/с №0000000123520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</si>
</sst>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</font>
    <font>
      <sz val="8"/>
      <color indexed="59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</font>
    <font>
      <b/>
      <sz val="8"/>
      <name val="Arial"/>
      <family val="2"/>
      <charset val="204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1" fillId="0" borderId="0" xfId="0" applyFont="1" applyAlignment="1"/>
    <xf numFmtId="0" fontId="3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2" fontId="1" fillId="0" borderId="1" xfId="2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7" fillId="0" borderId="0" xfId="0" applyFont="1" applyAlignment="1">
      <alignment vertical="center"/>
    </xf>
    <xf numFmtId="164" fontId="1" fillId="0" borderId="1" xfId="0" applyNumberFormat="1" applyFont="1" applyBorder="1"/>
    <xf numFmtId="4" fontId="1" fillId="0" borderId="1" xfId="0" applyNumberFormat="1" applyFont="1" applyBorder="1"/>
    <xf numFmtId="4" fontId="7" fillId="3" borderId="1" xfId="0" applyNumberFormat="1" applyFont="1" applyFill="1" applyBorder="1"/>
    <xf numFmtId="0" fontId="8" fillId="0" borderId="0" xfId="4" applyNumberFormat="1" applyFont="1" applyBorder="1" applyAlignment="1">
      <alignment horizontal="right" vertical="top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/>
    </xf>
    <xf numFmtId="0" fontId="6" fillId="4" borderId="1" xfId="3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5">
    <cellStyle name="Обычный" xfId="0" builtinId="0"/>
    <cellStyle name="Обычный_Лист1" xfId="1"/>
    <cellStyle name="Обычный_Лист5" xfId="2"/>
    <cellStyle name="Обычный_Лист6" xfId="3"/>
    <cellStyle name="Обычный_расшифровка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C/&#1045;&#1056;&#1062;/&#1044;&#1086;&#1082;&#1091;&#1084;&#1077;&#1085;&#1090;&#1086;&#1086;&#1073;&#1086;&#1088;&#1086;&#1090;/&#1076;&#1083;&#1103;%20&#1088;&#1072;&#1073;&#1086;&#1090;&#1099;/&#1054;&#1090;&#1086;&#1087;&#1083;&#1077;&#1085;&#1080;&#1077;%202022/&#1056;&#1080;&#1084;&#1089;&#1082;&#1080;&#1081;/3%20&#1056;&#1080;&#1084;&#1089;&#1082;&#1080;&#1081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C/&#1045;&#1056;&#1062;/&#1044;&#1086;&#1082;&#1091;&#1084;&#1077;&#1085;&#1090;&#1086;&#1086;&#1073;&#1086;&#1088;&#1086;&#1090;/&#1076;&#1083;&#1103;%20&#1088;&#1072;&#1073;&#1086;&#1090;&#1099;/&#1054;&#1090;&#1086;&#1087;&#1083;&#1077;&#1085;&#1080;&#1077;%202022/&#1056;&#1080;&#1084;&#1089;&#1082;&#1080;&#1081;/&#1055;&#1077;&#1088;&#1077;&#1088;&#1072;&#1089;&#1095;&#1077;&#1090;%20&#1052;&#1056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фровка"/>
      <sheetName val="02"/>
      <sheetName val="03"/>
      <sheetName val="расчет"/>
      <sheetName val="6"/>
      <sheetName val="8"/>
      <sheetName val="9"/>
      <sheetName val="10"/>
      <sheetName val="11"/>
      <sheetName val="12"/>
      <sheetName val="04"/>
      <sheetName val="01"/>
      <sheetName val="12.22"/>
      <sheetName val="05"/>
      <sheetName val="1 12"/>
      <sheetName val="объем"/>
      <sheetName val="счет"/>
      <sheetName val="площадь"/>
    </sheetNames>
    <sheetDataSet>
      <sheetData sheetId="0"/>
      <sheetData sheetId="1"/>
      <sheetData sheetId="2"/>
      <sheetData sheetId="3">
        <row r="1">
          <cell r="I1" t="str">
            <v>По ипу</v>
          </cell>
          <cell r="J1" t="str">
            <v xml:space="preserve">Площадь ипу </v>
          </cell>
          <cell r="L1" t="str">
            <v>Норма</v>
          </cell>
          <cell r="M1" t="str">
            <v>По ипу</v>
          </cell>
          <cell r="N1" t="str">
            <v xml:space="preserve">Площадь ипу </v>
          </cell>
          <cell r="P1" t="str">
            <v>Норма</v>
          </cell>
        </row>
        <row r="2">
          <cell r="I2">
            <v>6.4669999999999996</v>
          </cell>
          <cell r="J2">
            <v>44.5</v>
          </cell>
          <cell r="L2">
            <v>0.14532584269662921</v>
          </cell>
          <cell r="M2">
            <v>4.2233999999999998</v>
          </cell>
          <cell r="N2">
            <v>89.3</v>
          </cell>
          <cell r="P2">
            <v>4.729451287793953E-2</v>
          </cell>
          <cell r="AA2" t="str">
            <v>ОДН</v>
          </cell>
          <cell r="AI2" t="str">
            <v>ДБ</v>
          </cell>
        </row>
        <row r="3">
          <cell r="C3" t="str">
            <v>Помещение</v>
          </cell>
          <cell r="D3" t="str">
            <v>Помещение</v>
          </cell>
          <cell r="E3" t="str">
            <v>Площадь</v>
          </cell>
          <cell r="F3" t="str">
            <v xml:space="preserve">Прибор учета </v>
          </cell>
          <cell r="G3" t="str">
            <v>Показания на декабрь 2021</v>
          </cell>
          <cell r="H3" t="str">
            <v>Показания на июнь 2022</v>
          </cell>
          <cell r="I3" t="str">
            <v>Расход 1пг</v>
          </cell>
          <cell r="J3" t="str">
            <v>Среднее</v>
          </cell>
          <cell r="K3" t="str">
            <v>ИПУ+Среднее</v>
          </cell>
          <cell r="L3" t="str">
            <v>Показания на декабрь 2022</v>
          </cell>
          <cell r="M3" t="str">
            <v>Расход 2пг</v>
          </cell>
          <cell r="N3" t="str">
            <v>Среднее</v>
          </cell>
          <cell r="O3" t="str">
            <v>ИПУ+Среднее</v>
          </cell>
          <cell r="P3">
            <v>44227</v>
          </cell>
          <cell r="Q3">
            <v>44255</v>
          </cell>
          <cell r="R3">
            <v>44286</v>
          </cell>
          <cell r="S3">
            <v>44316</v>
          </cell>
          <cell r="T3">
            <v>44347</v>
          </cell>
          <cell r="U3" t="str">
            <v>ИТОГО ИПУ 1 полугодие</v>
          </cell>
          <cell r="V3">
            <v>44469</v>
          </cell>
          <cell r="W3">
            <v>44500</v>
          </cell>
          <cell r="X3">
            <v>44530</v>
          </cell>
          <cell r="Y3">
            <v>44561</v>
          </cell>
          <cell r="Z3" t="str">
            <v>ИТОГО ИПУ 2 полугодие</v>
          </cell>
          <cell r="AA3">
            <v>44377</v>
          </cell>
          <cell r="AB3">
            <v>44408</v>
          </cell>
          <cell r="AC3">
            <v>44439</v>
          </cell>
          <cell r="AD3">
            <v>44469</v>
          </cell>
          <cell r="AE3">
            <v>44500</v>
          </cell>
          <cell r="AF3">
            <v>44530</v>
          </cell>
          <cell r="AG3">
            <v>44561</v>
          </cell>
          <cell r="AI3">
            <v>44227</v>
          </cell>
          <cell r="AJ3">
            <v>44255</v>
          </cell>
          <cell r="AK3">
            <v>44286</v>
          </cell>
          <cell r="AL3">
            <v>44316</v>
          </cell>
          <cell r="AM3">
            <v>44347</v>
          </cell>
          <cell r="AN3">
            <v>44377</v>
          </cell>
          <cell r="AO3">
            <v>44408</v>
          </cell>
          <cell r="AP3">
            <v>44439</v>
          </cell>
          <cell r="AQ3">
            <v>44469</v>
          </cell>
          <cell r="AR3">
            <v>44500</v>
          </cell>
          <cell r="AS3">
            <v>44530</v>
          </cell>
          <cell r="AT3">
            <v>44561</v>
          </cell>
        </row>
        <row r="4">
          <cell r="B4" t="str">
            <v>л/с №0000000129411</v>
          </cell>
          <cell r="C4" t="str">
            <v>Кв. 1</v>
          </cell>
          <cell r="D4">
            <v>1</v>
          </cell>
          <cell r="E4">
            <v>84.7</v>
          </cell>
          <cell r="G4">
            <v>16.010000000000002</v>
          </cell>
          <cell r="J4">
            <v>12.309098876404494</v>
          </cell>
          <cell r="K4">
            <v>12.309098876404494</v>
          </cell>
          <cell r="N4">
            <v>4.0058452407614782</v>
          </cell>
          <cell r="O4">
            <v>4.0058452407614782</v>
          </cell>
          <cell r="P4">
            <v>3.2185382280887058</v>
          </cell>
          <cell r="Q4">
            <v>2.6765060260998537</v>
          </cell>
          <cell r="R4">
            <v>2.6016885907892617</v>
          </cell>
          <cell r="S4">
            <v>2.458299162582485</v>
          </cell>
          <cell r="T4">
            <v>1.3540668688441868</v>
          </cell>
          <cell r="U4">
            <v>12.309098876404493</v>
          </cell>
          <cell r="V4">
            <v>0.4241114995226154</v>
          </cell>
          <cell r="W4">
            <v>0.82925080314850963</v>
          </cell>
          <cell r="X4">
            <v>1.2135266161271636</v>
          </cell>
          <cell r="Y4">
            <v>1.5389563219631892</v>
          </cell>
          <cell r="Z4">
            <v>4.0058452407614782</v>
          </cell>
          <cell r="AA4">
            <v>0.10670079023661562</v>
          </cell>
          <cell r="AB4">
            <v>0.33715883595696045</v>
          </cell>
          <cell r="AC4">
            <v>0.19787342690507573</v>
          </cell>
          <cell r="AD4">
            <v>0.19045018237850134</v>
          </cell>
          <cell r="AE4">
            <v>0.30470693015182082</v>
          </cell>
          <cell r="AF4">
            <v>0.4572756058168892</v>
          </cell>
          <cell r="AG4">
            <v>0.67990396412101428</v>
          </cell>
          <cell r="AI4">
            <v>7372.4802214068322</v>
          </cell>
          <cell r="AJ4">
            <v>6130.8849985651077</v>
          </cell>
          <cell r="AK4">
            <v>5959.5059367196072</v>
          </cell>
          <cell r="AL4">
            <v>5631.0538107863176</v>
          </cell>
          <cell r="AM4">
            <v>3101.66619178056</v>
          </cell>
          <cell r="AN4">
            <v>244.41203113969885</v>
          </cell>
          <cell r="AO4">
            <v>798.78322779579241</v>
          </cell>
          <cell r="AP4">
            <v>468.79380808642918</v>
          </cell>
          <cell r="AQ4">
            <v>1455.9949542928496</v>
          </cell>
          <cell r="AR4">
            <v>2686.5273034258103</v>
          </cell>
          <cell r="AS4">
            <v>3958.3977921409719</v>
          </cell>
          <cell r="AT4">
            <v>5665.4381570616579</v>
          </cell>
          <cell r="AU4">
            <v>43473.938433201642</v>
          </cell>
        </row>
        <row r="5">
          <cell r="B5" t="str">
            <v>л/с №0000000118432</v>
          </cell>
          <cell r="C5" t="str">
            <v>Кв. 10</v>
          </cell>
          <cell r="D5">
            <v>10</v>
          </cell>
          <cell r="E5">
            <v>37</v>
          </cell>
          <cell r="G5">
            <v>10.497</v>
          </cell>
          <cell r="J5">
            <v>5.3770561797752805</v>
          </cell>
          <cell r="K5">
            <v>5.3770561797752805</v>
          </cell>
          <cell r="N5">
            <v>1.7498969764837626</v>
          </cell>
          <cell r="O5">
            <v>1.7498969764837626</v>
          </cell>
          <cell r="P5">
            <v>1.4059730158120674</v>
          </cell>
          <cell r="Q5">
            <v>1.1691938956988734</v>
          </cell>
          <cell r="R5">
            <v>1.1365109546541048</v>
          </cell>
          <cell r="S5">
            <v>1.073873305968736</v>
          </cell>
          <cell r="T5">
            <v>0.59150500764149838</v>
          </cell>
          <cell r="U5">
            <v>5.3770561797752796</v>
          </cell>
          <cell r="V5">
            <v>0.18526712493904099</v>
          </cell>
          <cell r="W5">
            <v>0.36224651377207623</v>
          </cell>
          <cell r="X5">
            <v>0.53011198107089796</v>
          </cell>
          <cell r="Y5">
            <v>0.67227135670174742</v>
          </cell>
          <cell r="Z5">
            <v>1.7498969764837629</v>
          </cell>
          <cell r="AA5">
            <v>4.6610734814105992E-2</v>
          </cell>
          <cell r="AB5">
            <v>0.14728308064235579</v>
          </cell>
          <cell r="AC5">
            <v>8.6438214822760345E-2</v>
          </cell>
          <cell r="AD5">
            <v>8.3195475183052522E-2</v>
          </cell>
          <cell r="AE5">
            <v>0.13310692344294417</v>
          </cell>
          <cell r="AF5">
            <v>0.19975439687396576</v>
          </cell>
          <cell r="AG5">
            <v>0.29700645422051392</v>
          </cell>
          <cell r="AI5">
            <v>3220.5639692095961</v>
          </cell>
          <cell r="AJ5">
            <v>2678.1906133047105</v>
          </cell>
          <cell r="AK5">
            <v>2603.3260880593321</v>
          </cell>
          <cell r="AL5">
            <v>2459.8464108511657</v>
          </cell>
          <cell r="AM5">
            <v>1354.9191156538454</v>
          </cell>
          <cell r="AN5">
            <v>106.76794748723562</v>
          </cell>
          <cell r="AO5">
            <v>348.93718333464363</v>
          </cell>
          <cell r="AP5">
            <v>204.78596102949089</v>
          </cell>
          <cell r="AQ5">
            <v>636.03085370525901</v>
          </cell>
          <cell r="AR5">
            <v>1173.5715493123378</v>
          </cell>
          <cell r="AS5">
            <v>1729.1702279718534</v>
          </cell>
          <cell r="AT5">
            <v>2474.8667274059189</v>
          </cell>
          <cell r="AU5">
            <v>18990.976647325384</v>
          </cell>
        </row>
        <row r="6">
          <cell r="B6" t="str">
            <v>л/с №0000000115322</v>
          </cell>
          <cell r="C6" t="str">
            <v>Кв. 11</v>
          </cell>
          <cell r="D6">
            <v>11</v>
          </cell>
          <cell r="E6">
            <v>44.1</v>
          </cell>
          <cell r="G6">
            <v>7.5949999999999998</v>
          </cell>
          <cell r="J6">
            <v>6.4088696629213482</v>
          </cell>
          <cell r="K6">
            <v>6.4088696629213482</v>
          </cell>
          <cell r="N6">
            <v>2.0856880179171333</v>
          </cell>
          <cell r="O6">
            <v>2.0856880179171333</v>
          </cell>
          <cell r="P6">
            <v>1.6757678377651939</v>
          </cell>
          <cell r="Q6">
            <v>1.3935527243329817</v>
          </cell>
          <cell r="R6">
            <v>1.3545981918985412</v>
          </cell>
          <cell r="S6">
            <v>1.2799408863032773</v>
          </cell>
          <cell r="T6">
            <v>0.70501002262135348</v>
          </cell>
          <cell r="U6">
            <v>6.4088696629213473</v>
          </cell>
          <cell r="V6">
            <v>0.22081838404896506</v>
          </cell>
          <cell r="W6">
            <v>0.43175868263104222</v>
          </cell>
          <cell r="X6">
            <v>0.63183617203315134</v>
          </cell>
          <cell r="Y6">
            <v>0.80127477920397461</v>
          </cell>
          <cell r="Z6">
            <v>2.0856880179171333</v>
          </cell>
          <cell r="AA6">
            <v>5.5554956900056067E-2</v>
          </cell>
          <cell r="AB6">
            <v>0.17554550963048354</v>
          </cell>
          <cell r="AC6">
            <v>0.1030250073968576</v>
          </cell>
          <cell r="AD6">
            <v>9.9160012312773424E-2</v>
          </cell>
          <cell r="AE6">
            <v>0.15864906280631993</v>
          </cell>
          <cell r="AF6">
            <v>0.23808564600383486</v>
          </cell>
          <cell r="AG6">
            <v>0.35399958462499093</v>
          </cell>
          <cell r="AI6">
            <v>3838.5640822200862</v>
          </cell>
          <cell r="AJ6">
            <v>3192.1136769388581</v>
          </cell>
          <cell r="AK6">
            <v>3102.8832563085557</v>
          </cell>
          <cell r="AL6">
            <v>2931.8709923928764</v>
          </cell>
          <cell r="AM6">
            <v>1614.917108117151</v>
          </cell>
          <cell r="AN6">
            <v>127.25585092397543</v>
          </cell>
          <cell r="AO6">
            <v>415.89539959615638</v>
          </cell>
          <cell r="AP6">
            <v>244.08272652433914</v>
          </cell>
          <cell r="AQ6">
            <v>758.08001752437622</v>
          </cell>
          <cell r="AR6">
            <v>1398.7704141803808</v>
          </cell>
          <cell r="AS6">
            <v>2060.983974420506</v>
          </cell>
          <cell r="AT6">
            <v>2949.7735859081358</v>
          </cell>
          <cell r="AU6">
            <v>22635.191085055398</v>
          </cell>
        </row>
        <row r="7">
          <cell r="B7" t="str">
            <v>л/с №0000000123010</v>
          </cell>
          <cell r="C7" t="str">
            <v>Кв. 12</v>
          </cell>
          <cell r="D7">
            <v>12</v>
          </cell>
          <cell r="E7">
            <v>78.900000000000006</v>
          </cell>
          <cell r="G7">
            <v>11.622999999999999</v>
          </cell>
          <cell r="J7">
            <v>11.466208988764045</v>
          </cell>
          <cell r="K7">
            <v>11.466208988764045</v>
          </cell>
          <cell r="N7">
            <v>3.7315370660694294</v>
          </cell>
          <cell r="O7">
            <v>3.7315370660694294</v>
          </cell>
          <cell r="P7">
            <v>2.9981424580424898</v>
          </cell>
          <cell r="Q7">
            <v>2.4932269829903007</v>
          </cell>
          <cell r="R7">
            <v>2.423532819519159</v>
          </cell>
          <cell r="S7">
            <v>2.2899622659711696</v>
          </cell>
          <cell r="T7">
            <v>1.2613444622409249</v>
          </cell>
          <cell r="U7">
            <v>11.466208988764045</v>
          </cell>
          <cell r="V7">
            <v>0.39506962588352257</v>
          </cell>
          <cell r="W7">
            <v>0.77246621450315722</v>
          </cell>
          <cell r="X7">
            <v>1.1304279812565907</v>
          </cell>
          <cell r="Y7">
            <v>1.4335732444261589</v>
          </cell>
          <cell r="Z7">
            <v>3.7315370660694294</v>
          </cell>
          <cell r="AA7">
            <v>9.9394242617107109E-2</v>
          </cell>
          <cell r="AB7">
            <v>0.31407121791032089</v>
          </cell>
          <cell r="AC7">
            <v>0.18432365268961601</v>
          </cell>
          <cell r="AD7">
            <v>0.17740872951196879</v>
          </cell>
          <cell r="AE7">
            <v>0.28384152053103501</v>
          </cell>
          <cell r="AF7">
            <v>0.42596275441502429</v>
          </cell>
          <cell r="AG7">
            <v>0.63334619562158234</v>
          </cell>
          <cell r="AI7">
            <v>6867.6350586658691</v>
          </cell>
          <cell r="AJ7">
            <v>5711.0605240470722</v>
          </cell>
          <cell r="AK7">
            <v>5551.4169823751718</v>
          </cell>
          <cell r="AL7">
            <v>5245.45626530154</v>
          </cell>
          <cell r="AM7">
            <v>2889.2734655429299</v>
          </cell>
          <cell r="AN7">
            <v>227.67543396602406</v>
          </cell>
          <cell r="AO7">
            <v>744.08496662441576</v>
          </cell>
          <cell r="AP7">
            <v>436.69222500613063</v>
          </cell>
          <cell r="AQ7">
            <v>1356.2928204687821</v>
          </cell>
          <cell r="AR7">
            <v>2502.5620335336071</v>
          </cell>
          <cell r="AS7">
            <v>3687.3386753237633</v>
          </cell>
          <cell r="AT7">
            <v>5277.4860754682986</v>
          </cell>
          <cell r="AU7">
            <v>40496.974526323604</v>
          </cell>
        </row>
        <row r="8">
          <cell r="B8" t="str">
            <v>л/с №0000000113614</v>
          </cell>
          <cell r="C8" t="str">
            <v>Кв. 13</v>
          </cell>
          <cell r="D8">
            <v>13</v>
          </cell>
          <cell r="E8">
            <v>84.1</v>
          </cell>
          <cell r="G8">
            <v>5.758</v>
          </cell>
          <cell r="J8">
            <v>12.221903370786515</v>
          </cell>
          <cell r="K8">
            <v>12.221903370786515</v>
          </cell>
          <cell r="N8">
            <v>3.9774685330347141</v>
          </cell>
          <cell r="O8">
            <v>3.9774685330347141</v>
          </cell>
          <cell r="P8">
            <v>3.195738665670131</v>
          </cell>
          <cell r="Q8">
            <v>2.6575461250885204</v>
          </cell>
          <cell r="R8">
            <v>2.5832586834164921</v>
          </cell>
          <cell r="S8">
            <v>2.440885000864073</v>
          </cell>
          <cell r="T8">
            <v>1.3444748957472976</v>
          </cell>
          <cell r="U8">
            <v>12.221903370786514</v>
          </cell>
          <cell r="V8">
            <v>0.42110716776684715</v>
          </cell>
          <cell r="W8">
            <v>0.82337653535761113</v>
          </cell>
          <cell r="X8">
            <v>1.2049302056233111</v>
          </cell>
          <cell r="Y8">
            <v>1.5280546242869446</v>
          </cell>
          <cell r="Z8">
            <v>3.9774685330347141</v>
          </cell>
          <cell r="AA8">
            <v>0.10594494048287335</v>
          </cell>
          <cell r="AB8">
            <v>0.33477046167627356</v>
          </cell>
          <cell r="AC8">
            <v>0.19647172612416608</v>
          </cell>
          <cell r="AD8">
            <v>0.18910106656472209</v>
          </cell>
          <cell r="AE8">
            <v>0.30254843950139471</v>
          </cell>
          <cell r="AF8">
            <v>0.45403634532704101</v>
          </cell>
          <cell r="AG8">
            <v>0.67508764324176262</v>
          </cell>
          <cell r="AI8">
            <v>7320.2548597439727</v>
          </cell>
          <cell r="AJ8">
            <v>6087.4548805115173</v>
          </cell>
          <cell r="AK8">
            <v>5917.2898379943199</v>
          </cell>
          <cell r="AL8">
            <v>5591.1644095292722</v>
          </cell>
          <cell r="AM8">
            <v>3079.6945304456326</v>
          </cell>
          <cell r="AN8">
            <v>242.68065901828419</v>
          </cell>
          <cell r="AO8">
            <v>793.12478698496022</v>
          </cell>
          <cell r="AP8">
            <v>465.47295466432928</v>
          </cell>
          <cell r="AQ8">
            <v>1445.6809404489804</v>
          </cell>
          <cell r="AR8">
            <v>2667.496413436962</v>
          </cell>
          <cell r="AS8">
            <v>3930.3571938495361</v>
          </cell>
          <cell r="AT8">
            <v>5625.3051831037237</v>
          </cell>
          <cell r="AU8">
            <v>43165.976649731485</v>
          </cell>
        </row>
        <row r="9">
          <cell r="B9" t="str">
            <v>л/с №0000000120997</v>
          </cell>
          <cell r="C9" t="str">
            <v>Кв. 14</v>
          </cell>
          <cell r="D9">
            <v>14</v>
          </cell>
          <cell r="E9">
            <v>36</v>
          </cell>
          <cell r="G9">
            <v>6.0289999999999999</v>
          </cell>
          <cell r="J9">
            <v>5.2317303370786519</v>
          </cell>
          <cell r="K9">
            <v>5.2317303370786519</v>
          </cell>
          <cell r="N9">
            <v>1.702602463605823</v>
          </cell>
          <cell r="O9">
            <v>1.702602463605823</v>
          </cell>
          <cell r="P9">
            <v>1.367973745114444</v>
          </cell>
          <cell r="Q9">
            <v>1.1375940606799853</v>
          </cell>
          <cell r="R9">
            <v>1.1057944423661563</v>
          </cell>
          <cell r="S9">
            <v>1.0448497031047164</v>
          </cell>
          <cell r="T9">
            <v>0.5755183858133498</v>
          </cell>
          <cell r="U9">
            <v>5.2317303370786519</v>
          </cell>
          <cell r="V9">
            <v>0.18025990534609393</v>
          </cell>
          <cell r="W9">
            <v>0.352456067453912</v>
          </cell>
          <cell r="X9">
            <v>0.51578463023114396</v>
          </cell>
          <cell r="Y9">
            <v>0.65410186057467312</v>
          </cell>
          <cell r="Z9">
            <v>1.702602463605823</v>
          </cell>
          <cell r="AA9">
            <v>4.535098522453556E-2</v>
          </cell>
          <cell r="AB9">
            <v>0.14330245684121104</v>
          </cell>
          <cell r="AC9">
            <v>8.4102046854577631E-2</v>
          </cell>
          <cell r="AD9">
            <v>8.0946948826753809E-2</v>
          </cell>
          <cell r="AE9">
            <v>0.1295094390255673</v>
          </cell>
          <cell r="AF9">
            <v>0.1943556293908856</v>
          </cell>
          <cell r="AG9">
            <v>0.28897925275509462</v>
          </cell>
          <cell r="AI9">
            <v>3133.5216997714992</v>
          </cell>
          <cell r="AJ9">
            <v>2605.8070832153949</v>
          </cell>
          <cell r="AK9">
            <v>2532.9659235171889</v>
          </cell>
          <cell r="AL9">
            <v>2393.3640754227567</v>
          </cell>
          <cell r="AM9">
            <v>1318.2996800956334</v>
          </cell>
          <cell r="AN9">
            <v>103.88232728487789</v>
          </cell>
          <cell r="AO9">
            <v>339.50644864992353</v>
          </cell>
          <cell r="AP9">
            <v>199.25120532599112</v>
          </cell>
          <cell r="AQ9">
            <v>618.84083063214382</v>
          </cell>
          <cell r="AR9">
            <v>1141.8533993309231</v>
          </cell>
          <cell r="AS9">
            <v>1682.4358974861275</v>
          </cell>
          <cell r="AT9">
            <v>2407.9784374760293</v>
          </cell>
          <cell r="AU9">
            <v>18477.70700820849</v>
          </cell>
        </row>
        <row r="10">
          <cell r="B10" t="str">
            <v>л/с №0000000115909</v>
          </cell>
          <cell r="C10" t="str">
            <v>Кв. 15</v>
          </cell>
          <cell r="D10">
            <v>15</v>
          </cell>
          <cell r="E10">
            <v>37.700000000000003</v>
          </cell>
          <cell r="G10">
            <v>6.7850000000000001</v>
          </cell>
          <cell r="J10">
            <v>5.4787842696629214</v>
          </cell>
          <cell r="K10">
            <v>5.4787842696629214</v>
          </cell>
          <cell r="N10">
            <v>1.7830031354983205</v>
          </cell>
          <cell r="O10">
            <v>1.7830031354983205</v>
          </cell>
          <cell r="P10">
            <v>1.4325725053004039</v>
          </cell>
          <cell r="Q10">
            <v>1.1913137802120954</v>
          </cell>
          <cell r="R10">
            <v>1.1580125132556691</v>
          </cell>
          <cell r="S10">
            <v>1.09418982797355</v>
          </cell>
          <cell r="T10">
            <v>0.60269564292120237</v>
          </cell>
          <cell r="U10">
            <v>5.4787842696629214</v>
          </cell>
          <cell r="V10">
            <v>0.18877217865410392</v>
          </cell>
          <cell r="W10">
            <v>0.36909982619479126</v>
          </cell>
          <cell r="X10">
            <v>0.54014112665872582</v>
          </cell>
          <cell r="Y10">
            <v>0.68499000399069943</v>
          </cell>
          <cell r="Z10">
            <v>1.7830031354983205</v>
          </cell>
          <cell r="AA10">
            <v>4.7492559526805304E-2</v>
          </cell>
          <cell r="AB10">
            <v>0.15006951730315712</v>
          </cell>
          <cell r="AC10">
            <v>8.807353240048825E-2</v>
          </cell>
          <cell r="AD10">
            <v>8.4769443632461638E-2</v>
          </cell>
          <cell r="AE10">
            <v>0.13562516253510798</v>
          </cell>
          <cell r="AF10">
            <v>0.20353353411212188</v>
          </cell>
          <cell r="AG10">
            <v>0.30262549524630744</v>
          </cell>
          <cell r="AI10">
            <v>3281.4935578162645</v>
          </cell>
          <cell r="AJ10">
            <v>2728.8590843672323</v>
          </cell>
          <cell r="AK10">
            <v>2652.5782032388333</v>
          </cell>
          <cell r="AL10">
            <v>2506.3840456510529</v>
          </cell>
          <cell r="AM10">
            <v>1380.5527205445937</v>
          </cell>
          <cell r="AN10">
            <v>108.78788162888604</v>
          </cell>
          <cell r="AO10">
            <v>355.5386976139477</v>
          </cell>
          <cell r="AP10">
            <v>208.66029002194074</v>
          </cell>
          <cell r="AQ10">
            <v>648.06386985643951</v>
          </cell>
          <cell r="AR10">
            <v>1195.774254299328</v>
          </cell>
          <cell r="AS10">
            <v>1761.8842593118616</v>
          </cell>
          <cell r="AT10">
            <v>2521.688530356842</v>
          </cell>
          <cell r="AU10">
            <v>19350.265394707221</v>
          </cell>
        </row>
        <row r="11">
          <cell r="B11" t="str">
            <v>л/с №0000000113636</v>
          </cell>
          <cell r="C11" t="str">
            <v>Кв. 16</v>
          </cell>
          <cell r="D11">
            <v>16</v>
          </cell>
          <cell r="E11">
            <v>36.9</v>
          </cell>
          <cell r="G11">
            <v>5.6959999999999997</v>
          </cell>
          <cell r="J11">
            <v>5.3625235955056176</v>
          </cell>
          <cell r="K11">
            <v>5.3625235955056176</v>
          </cell>
          <cell r="N11">
            <v>1.7451675251959686</v>
          </cell>
          <cell r="O11">
            <v>1.7451675251959686</v>
          </cell>
          <cell r="P11">
            <v>1.402173088742305</v>
          </cell>
          <cell r="Q11">
            <v>1.1660339121969847</v>
          </cell>
          <cell r="R11">
            <v>1.1334393034253101</v>
          </cell>
          <cell r="S11">
            <v>1.070970945682334</v>
          </cell>
          <cell r="T11">
            <v>0.58990634545868348</v>
          </cell>
          <cell r="U11">
            <v>5.3625235955056176</v>
          </cell>
          <cell r="V11">
            <v>0.18476640297974628</v>
          </cell>
          <cell r="W11">
            <v>0.36126746914025981</v>
          </cell>
          <cell r="X11">
            <v>0.52867924598692251</v>
          </cell>
          <cell r="Y11">
            <v>0.67045440708903992</v>
          </cell>
          <cell r="Z11">
            <v>1.7451675251959686</v>
          </cell>
          <cell r="AA11">
            <v>4.6484759855148952E-2</v>
          </cell>
          <cell r="AB11">
            <v>0.14688501826224132</v>
          </cell>
          <cell r="AC11">
            <v>8.6204598025942075E-2</v>
          </cell>
          <cell r="AD11">
            <v>8.2970622547422657E-2</v>
          </cell>
          <cell r="AE11">
            <v>0.13274717500120647</v>
          </cell>
          <cell r="AF11">
            <v>0.19921452012565771</v>
          </cell>
          <cell r="AG11">
            <v>0.29620373407397194</v>
          </cell>
          <cell r="AI11">
            <v>3211.8597422657863</v>
          </cell>
          <cell r="AJ11">
            <v>2670.9522602957791</v>
          </cell>
          <cell r="AK11">
            <v>2596.2900716051181</v>
          </cell>
          <cell r="AL11">
            <v>2453.1981773083248</v>
          </cell>
          <cell r="AM11">
            <v>1351.2571720980243</v>
          </cell>
          <cell r="AN11">
            <v>106.47938546699984</v>
          </cell>
          <cell r="AO11">
            <v>347.99410986617164</v>
          </cell>
          <cell r="AP11">
            <v>204.23248545914092</v>
          </cell>
          <cell r="AQ11">
            <v>634.31185139794752</v>
          </cell>
          <cell r="AR11">
            <v>1170.3997343141962</v>
          </cell>
          <cell r="AS11">
            <v>1724.4967949232803</v>
          </cell>
          <cell r="AT11">
            <v>2468.1778984129296</v>
          </cell>
          <cell r="AU11">
            <v>18939.6496834137</v>
          </cell>
        </row>
        <row r="12">
          <cell r="B12" t="str">
            <v>л/с №0000000113607</v>
          </cell>
          <cell r="C12" t="str">
            <v>Кв. 17</v>
          </cell>
          <cell r="D12">
            <v>17</v>
          </cell>
          <cell r="E12">
            <v>43.9</v>
          </cell>
          <cell r="G12">
            <v>0.39400000000000002</v>
          </cell>
          <cell r="J12">
            <v>6.3798044943820225</v>
          </cell>
          <cell r="K12">
            <v>6.3798044943820225</v>
          </cell>
          <cell r="N12">
            <v>2.0762291153415453</v>
          </cell>
          <cell r="O12">
            <v>2.0762291153415453</v>
          </cell>
          <cell r="P12">
            <v>1.6681679836256691</v>
          </cell>
          <cell r="Q12">
            <v>1.387232757329204</v>
          </cell>
          <cell r="R12">
            <v>1.3484548894409516</v>
          </cell>
          <cell r="S12">
            <v>1.2741361657304735</v>
          </cell>
          <cell r="T12">
            <v>0.70181269825572379</v>
          </cell>
          <cell r="U12">
            <v>6.3798044943820216</v>
          </cell>
          <cell r="V12">
            <v>0.21981694013037564</v>
          </cell>
          <cell r="W12">
            <v>0.42980059336740939</v>
          </cell>
          <cell r="X12">
            <v>0.62897070186520054</v>
          </cell>
          <cell r="Y12">
            <v>0.7976408799785597</v>
          </cell>
          <cell r="Z12">
            <v>2.0762291153415453</v>
          </cell>
          <cell r="AA12">
            <v>5.5303006982141974E-2</v>
          </cell>
          <cell r="AB12">
            <v>0.17474938487025457</v>
          </cell>
          <cell r="AC12">
            <v>0.10255777380322105</v>
          </cell>
          <cell r="AD12">
            <v>9.8710307041513665E-2</v>
          </cell>
          <cell r="AE12">
            <v>0.15792956592284457</v>
          </cell>
          <cell r="AF12">
            <v>0.23700589250721882</v>
          </cell>
          <cell r="AG12">
            <v>0.35239414433190702</v>
          </cell>
          <cell r="AI12">
            <v>3821.1556283324667</v>
          </cell>
          <cell r="AJ12">
            <v>3177.6369709209948</v>
          </cell>
          <cell r="AK12">
            <v>3088.8112234001269</v>
          </cell>
          <cell r="AL12">
            <v>2918.5745253071946</v>
          </cell>
          <cell r="AM12">
            <v>1607.5932210055087</v>
          </cell>
          <cell r="AN12">
            <v>126.67872688350387</v>
          </cell>
          <cell r="AO12">
            <v>414.00925265921228</v>
          </cell>
          <cell r="AP12">
            <v>242.97577538363916</v>
          </cell>
          <cell r="AQ12">
            <v>754.64201290975325</v>
          </cell>
          <cell r="AR12">
            <v>1392.4267841840981</v>
          </cell>
          <cell r="AS12">
            <v>2051.6371083233607</v>
          </cell>
          <cell r="AT12">
            <v>2936.3959279221576</v>
          </cell>
          <cell r="AU12">
            <v>22532.537157232015</v>
          </cell>
        </row>
        <row r="13">
          <cell r="B13" t="str">
            <v>л/с №0000000113613</v>
          </cell>
          <cell r="C13" t="str">
            <v>Кв. 18</v>
          </cell>
          <cell r="D13">
            <v>18</v>
          </cell>
          <cell r="E13">
            <v>79.099999999999994</v>
          </cell>
          <cell r="G13">
            <v>8.2690000000000001</v>
          </cell>
          <cell r="J13">
            <v>11.495274157303369</v>
          </cell>
          <cell r="K13">
            <v>11.495274157303369</v>
          </cell>
          <cell r="N13">
            <v>3.7409959686450165</v>
          </cell>
          <cell r="O13">
            <v>3.7409959686450165</v>
          </cell>
          <cell r="P13">
            <v>3.0057423121820137</v>
          </cell>
          <cell r="Q13">
            <v>2.4995469499940781</v>
          </cell>
          <cell r="R13">
            <v>2.4296761219767484</v>
          </cell>
          <cell r="S13">
            <v>2.2957669865439732</v>
          </cell>
          <cell r="T13">
            <v>1.2645417866065545</v>
          </cell>
          <cell r="U13">
            <v>11.495274157303367</v>
          </cell>
          <cell r="V13">
            <v>0.39607106980211187</v>
          </cell>
          <cell r="W13">
            <v>0.77442430376678995</v>
          </cell>
          <cell r="X13">
            <v>1.1332934514245412</v>
          </cell>
          <cell r="Y13">
            <v>1.4372071436515734</v>
          </cell>
          <cell r="Z13">
            <v>3.7409959686450165</v>
          </cell>
          <cell r="AA13">
            <v>9.9646192535021189E-2</v>
          </cell>
          <cell r="AB13">
            <v>0.31486734267054978</v>
          </cell>
          <cell r="AC13">
            <v>0.18479088628325252</v>
          </cell>
          <cell r="AD13">
            <v>0.17785843478322849</v>
          </cell>
          <cell r="AE13">
            <v>0.28456101741451034</v>
          </cell>
          <cell r="AF13">
            <v>0.42704250791164028</v>
          </cell>
          <cell r="AG13">
            <v>0.63495163591466619</v>
          </cell>
          <cell r="AI13">
            <v>6885.0435125534868</v>
          </cell>
          <cell r="AJ13">
            <v>5725.5372300649351</v>
          </cell>
          <cell r="AK13">
            <v>5565.4890152835997</v>
          </cell>
          <cell r="AL13">
            <v>5258.7527323872218</v>
          </cell>
          <cell r="AM13">
            <v>2896.5973526545722</v>
          </cell>
          <cell r="AN13">
            <v>228.2525580064956</v>
          </cell>
          <cell r="AO13">
            <v>745.97111356135963</v>
          </cell>
          <cell r="AP13">
            <v>437.79917614683052</v>
          </cell>
          <cell r="AQ13">
            <v>1359.7308250834049</v>
          </cell>
          <cell r="AR13">
            <v>2508.9056635298894</v>
          </cell>
          <cell r="AS13">
            <v>3696.6855414209072</v>
          </cell>
          <cell r="AT13">
            <v>5290.8637334542746</v>
          </cell>
          <cell r="AU13">
            <v>40599.628454146965</v>
          </cell>
        </row>
        <row r="14">
          <cell r="B14" t="str">
            <v>л/с №0000000125989</v>
          </cell>
          <cell r="C14" t="str">
            <v>Кв. 19</v>
          </cell>
          <cell r="D14">
            <v>19</v>
          </cell>
          <cell r="E14">
            <v>70.3</v>
          </cell>
          <cell r="G14">
            <v>21.818000000000001</v>
          </cell>
          <cell r="J14">
            <v>10.216406741573033</v>
          </cell>
          <cell r="K14">
            <v>10.216406741573033</v>
          </cell>
          <cell r="N14">
            <v>3.3248042553191488</v>
          </cell>
          <cell r="O14">
            <v>3.3248042553191488</v>
          </cell>
          <cell r="P14">
            <v>2.6713487300429279</v>
          </cell>
          <cell r="Q14">
            <v>2.2214684018278597</v>
          </cell>
          <cell r="R14">
            <v>2.1593708138427994</v>
          </cell>
          <cell r="S14">
            <v>2.0403592813405984</v>
          </cell>
          <cell r="T14">
            <v>1.1238595145188468</v>
          </cell>
          <cell r="U14">
            <v>10.216406741573032</v>
          </cell>
          <cell r="V14">
            <v>0.35200753738417784</v>
          </cell>
          <cell r="W14">
            <v>0.68826837616694481</v>
          </cell>
          <cell r="X14">
            <v>1.0072127640347059</v>
          </cell>
          <cell r="Y14">
            <v>1.2773155777333201</v>
          </cell>
          <cell r="Z14">
            <v>3.3248042553191488</v>
          </cell>
          <cell r="AA14">
            <v>8.856039614680139E-2</v>
          </cell>
          <cell r="AB14">
            <v>0.279837853220476</v>
          </cell>
          <cell r="AC14">
            <v>0.16423260816324464</v>
          </cell>
          <cell r="AD14">
            <v>0.1580714028477998</v>
          </cell>
          <cell r="AE14">
            <v>0.2529031545415939</v>
          </cell>
          <cell r="AF14">
            <v>0.3795333540605349</v>
          </cell>
          <cell r="AG14">
            <v>0.56431226301897641</v>
          </cell>
          <cell r="AI14">
            <v>6119.0715414982324</v>
          </cell>
          <cell r="AJ14">
            <v>5088.5621652789505</v>
          </cell>
          <cell r="AK14">
            <v>4946.319567312732</v>
          </cell>
          <cell r="AL14">
            <v>4673.7081806172155</v>
          </cell>
          <cell r="AM14">
            <v>2574.3463197423062</v>
          </cell>
          <cell r="AN14">
            <v>202.85910022574768</v>
          </cell>
          <cell r="AO14">
            <v>662.98064833582282</v>
          </cell>
          <cell r="AP14">
            <v>389.09332595603263</v>
          </cell>
          <cell r="AQ14">
            <v>1208.4586220399922</v>
          </cell>
          <cell r="AR14">
            <v>2229.7859436934414</v>
          </cell>
          <cell r="AS14">
            <v>3285.4234331465204</v>
          </cell>
          <cell r="AT14">
            <v>4702.2467820712463</v>
          </cell>
          <cell r="AU14">
            <v>36082.855629918238</v>
          </cell>
        </row>
        <row r="15">
          <cell r="B15" t="str">
            <v>л/с №0000000113610</v>
          </cell>
          <cell r="C15" t="str">
            <v>Кв. 2</v>
          </cell>
          <cell r="D15">
            <v>2</v>
          </cell>
          <cell r="E15">
            <v>37</v>
          </cell>
          <cell r="G15">
            <v>1.984</v>
          </cell>
          <cell r="J15">
            <v>5.3770561797752805</v>
          </cell>
          <cell r="K15">
            <v>5.3770561797752805</v>
          </cell>
          <cell r="N15">
            <v>1.7498969764837626</v>
          </cell>
          <cell r="O15">
            <v>1.7498969764837626</v>
          </cell>
          <cell r="P15">
            <v>1.4059730158120674</v>
          </cell>
          <cell r="Q15">
            <v>1.1691938956988734</v>
          </cell>
          <cell r="R15">
            <v>1.1365109546541048</v>
          </cell>
          <cell r="S15">
            <v>1.073873305968736</v>
          </cell>
          <cell r="T15">
            <v>0.59150500764149838</v>
          </cell>
          <cell r="U15">
            <v>5.3770561797752796</v>
          </cell>
          <cell r="V15">
            <v>0.18526712493904099</v>
          </cell>
          <cell r="W15">
            <v>0.36224651377207623</v>
          </cell>
          <cell r="X15">
            <v>0.53011198107089796</v>
          </cell>
          <cell r="Y15">
            <v>0.67227135670174742</v>
          </cell>
          <cell r="Z15">
            <v>1.7498969764837629</v>
          </cell>
          <cell r="AA15">
            <v>4.6610734814105992E-2</v>
          </cell>
          <cell r="AB15">
            <v>0.14728308064235579</v>
          </cell>
          <cell r="AC15">
            <v>8.6438214822760345E-2</v>
          </cell>
          <cell r="AD15">
            <v>8.3195475183052522E-2</v>
          </cell>
          <cell r="AE15">
            <v>0.13310692344294417</v>
          </cell>
          <cell r="AF15">
            <v>0.19975439687396576</v>
          </cell>
          <cell r="AG15">
            <v>0.29700645422051392</v>
          </cell>
          <cell r="AI15">
            <v>3220.5639692095961</v>
          </cell>
          <cell r="AJ15">
            <v>2678.1906133047105</v>
          </cell>
          <cell r="AK15">
            <v>2603.3260880593321</v>
          </cell>
          <cell r="AL15">
            <v>2459.8464108511657</v>
          </cell>
          <cell r="AM15">
            <v>1354.9191156538454</v>
          </cell>
          <cell r="AN15">
            <v>106.76794748723562</v>
          </cell>
          <cell r="AO15">
            <v>348.93718333464363</v>
          </cell>
          <cell r="AP15">
            <v>204.78596102949089</v>
          </cell>
          <cell r="AQ15">
            <v>636.03085370525901</v>
          </cell>
          <cell r="AR15">
            <v>1173.5715493123378</v>
          </cell>
          <cell r="AS15">
            <v>1729.1702279718534</v>
          </cell>
          <cell r="AT15">
            <v>2474.8667274059189</v>
          </cell>
          <cell r="AU15">
            <v>18990.976647325384</v>
          </cell>
        </row>
        <row r="16">
          <cell r="B16" t="str">
            <v>л/с №0000000113616</v>
          </cell>
          <cell r="C16" t="str">
            <v>Кв. 20</v>
          </cell>
          <cell r="D16">
            <v>20</v>
          </cell>
          <cell r="E16">
            <v>44.5</v>
          </cell>
          <cell r="G16">
            <v>0.03</v>
          </cell>
          <cell r="H16">
            <v>6.4969999999999999</v>
          </cell>
          <cell r="I16">
            <v>6.4669999999999996</v>
          </cell>
          <cell r="K16">
            <v>6.4669999999999996</v>
          </cell>
          <cell r="L16">
            <v>9.5274000000000001</v>
          </cell>
          <cell r="M16">
            <v>3.0304000000000002</v>
          </cell>
          <cell r="O16">
            <v>3.0304000000000002</v>
          </cell>
          <cell r="P16">
            <v>1.690967546044243</v>
          </cell>
          <cell r="Q16">
            <v>1.4061926583405371</v>
          </cell>
          <cell r="R16">
            <v>1.3668847968137208</v>
          </cell>
          <cell r="S16">
            <v>1.2915503274488853</v>
          </cell>
          <cell r="T16">
            <v>0.71140467135261287</v>
          </cell>
          <cell r="U16">
            <v>6.4669999999999987</v>
          </cell>
          <cell r="V16">
            <v>0.32083802815832763</v>
          </cell>
          <cell r="W16">
            <v>0.62732369395866894</v>
          </cell>
          <cell r="X16">
            <v>0.91802624327361682</v>
          </cell>
          <cell r="Y16">
            <v>1.1642120346093867</v>
          </cell>
          <cell r="Z16">
            <v>3.0304000000000002</v>
          </cell>
          <cell r="AA16">
            <v>5.605885673588424E-2</v>
          </cell>
          <cell r="AB16">
            <v>0.17713775915094143</v>
          </cell>
          <cell r="AC16">
            <v>0.10395947458413068</v>
          </cell>
          <cell r="AD16">
            <v>0.1000594228552929</v>
          </cell>
          <cell r="AE16">
            <v>0.16008805657327069</v>
          </cell>
          <cell r="AF16">
            <v>0.24024515299706692</v>
          </cell>
          <cell r="AG16">
            <v>0.35721046521115862</v>
          </cell>
          <cell r="AI16">
            <v>3873.3809899953244</v>
          </cell>
          <cell r="AJ16">
            <v>3221.0670889745847</v>
          </cell>
          <cell r="AK16">
            <v>3131.0273221254133</v>
          </cell>
          <cell r="AL16">
            <v>2958.4639265642404</v>
          </cell>
          <cell r="AM16">
            <v>1629.5648823404356</v>
          </cell>
          <cell r="AN16">
            <v>128.41009900491852</v>
          </cell>
          <cell r="AO16">
            <v>419.66769347004436</v>
          </cell>
          <cell r="AP16">
            <v>246.29662880573903</v>
          </cell>
          <cell r="AQ16">
            <v>997.17340504342917</v>
          </cell>
          <cell r="AR16">
            <v>1865.5044228902498</v>
          </cell>
          <cell r="AS16">
            <v>2744.1302611886526</v>
          </cell>
          <cell r="AT16">
            <v>3884.6632830167964</v>
          </cell>
          <cell r="AU16">
            <v>25099.35000341983</v>
          </cell>
        </row>
        <row r="17">
          <cell r="B17" t="str">
            <v>л/с №0000000113612</v>
          </cell>
          <cell r="C17" t="str">
            <v>Кв. 21</v>
          </cell>
          <cell r="D17">
            <v>21</v>
          </cell>
          <cell r="E17">
            <v>69.8</v>
          </cell>
          <cell r="G17">
            <v>5.2290000000000001</v>
          </cell>
          <cell r="J17">
            <v>10.143743820224719</v>
          </cell>
          <cell r="K17">
            <v>10.143743820224719</v>
          </cell>
          <cell r="N17">
            <v>3.3011569988801792</v>
          </cell>
          <cell r="O17">
            <v>3.3011569988801792</v>
          </cell>
          <cell r="P17">
            <v>2.6523490946941162</v>
          </cell>
          <cell r="Q17">
            <v>2.2056684843184153</v>
          </cell>
          <cell r="R17">
            <v>2.1440125576988249</v>
          </cell>
          <cell r="S17">
            <v>2.0258474799085886</v>
          </cell>
          <cell r="T17">
            <v>1.1158662036047726</v>
          </cell>
          <cell r="U17">
            <v>10.143743820224717</v>
          </cell>
          <cell r="V17">
            <v>0.34950392758770432</v>
          </cell>
          <cell r="W17">
            <v>0.68337315300786272</v>
          </cell>
          <cell r="X17">
            <v>1.0000490886148292</v>
          </cell>
          <cell r="Y17">
            <v>1.2682308296697828</v>
          </cell>
          <cell r="Z17">
            <v>3.3011569988801792</v>
          </cell>
          <cell r="AA17">
            <v>8.7930521352016178E-2</v>
          </cell>
          <cell r="AB17">
            <v>0.27784754131990363</v>
          </cell>
          <cell r="AC17">
            <v>0.16306452417915329</v>
          </cell>
          <cell r="AD17">
            <v>0.15694713966965043</v>
          </cell>
          <cell r="AE17">
            <v>0.25110441233290548</v>
          </cell>
          <cell r="AF17">
            <v>0.37683397031899485</v>
          </cell>
          <cell r="AG17">
            <v>0.56029866228626679</v>
          </cell>
          <cell r="AI17">
            <v>6075.5504067791835</v>
          </cell>
          <cell r="AJ17">
            <v>5052.370400234292</v>
          </cell>
          <cell r="AK17">
            <v>4911.13948504166</v>
          </cell>
          <cell r="AL17">
            <v>4640.4670129030101</v>
          </cell>
          <cell r="AM17">
            <v>2556.0366019632006</v>
          </cell>
          <cell r="AN17">
            <v>201.41629012456883</v>
          </cell>
          <cell r="AO17">
            <v>658.26528099346285</v>
          </cell>
          <cell r="AP17">
            <v>386.32594810428282</v>
          </cell>
          <cell r="AQ17">
            <v>1199.8636105034345</v>
          </cell>
          <cell r="AR17">
            <v>2213.9268687027343</v>
          </cell>
          <cell r="AS17">
            <v>3262.0562679036584</v>
          </cell>
          <cell r="AT17">
            <v>4668.8026371063015</v>
          </cell>
          <cell r="AU17">
            <v>35826.220810359795</v>
          </cell>
        </row>
        <row r="18">
          <cell r="B18" t="str">
            <v>л/с №0000000113617</v>
          </cell>
          <cell r="C18" t="str">
            <v>Кв. 3</v>
          </cell>
          <cell r="D18">
            <v>3</v>
          </cell>
          <cell r="E18">
            <v>42.4</v>
          </cell>
          <cell r="G18">
            <v>1E-3</v>
          </cell>
          <cell r="J18">
            <v>6.1618157303370786</v>
          </cell>
          <cell r="K18">
            <v>6.1618157303370786</v>
          </cell>
          <cell r="N18">
            <v>2.0052873460246361</v>
          </cell>
          <cell r="O18">
            <v>2.0052873460246361</v>
          </cell>
          <cell r="P18">
            <v>1.611169077579234</v>
          </cell>
          <cell r="Q18">
            <v>1.3398330048008713</v>
          </cell>
          <cell r="R18">
            <v>1.3023801210090284</v>
          </cell>
          <cell r="S18">
            <v>1.2306007614344436</v>
          </cell>
          <cell r="T18">
            <v>0.6778327655135008</v>
          </cell>
          <cell r="U18">
            <v>6.1618157303370777</v>
          </cell>
          <cell r="V18">
            <v>0.21230611074095507</v>
          </cell>
          <cell r="W18">
            <v>0.41511492389016308</v>
          </cell>
          <cell r="X18">
            <v>0.60747967560556959</v>
          </cell>
          <cell r="Y18">
            <v>0.77038663578794842</v>
          </cell>
          <cell r="Z18">
            <v>2.0052873460246361</v>
          </cell>
          <cell r="AA18">
            <v>5.341338259778633E-2</v>
          </cell>
          <cell r="AB18">
            <v>0.16877844916853746</v>
          </cell>
          <cell r="AC18">
            <v>9.9053521850946985E-2</v>
          </cell>
          <cell r="AD18">
            <v>9.5337517507065594E-2</v>
          </cell>
          <cell r="AE18">
            <v>0.15253333929677926</v>
          </cell>
          <cell r="AF18">
            <v>0.22890774128259858</v>
          </cell>
          <cell r="AG18">
            <v>0.3403533421337781</v>
          </cell>
          <cell r="AI18">
            <v>3690.592224175321</v>
          </cell>
          <cell r="AJ18">
            <v>3069.0616757870198</v>
          </cell>
          <cell r="AK18">
            <v>2983.2709765869108</v>
          </cell>
          <cell r="AL18">
            <v>2818.8510221645797</v>
          </cell>
          <cell r="AM18">
            <v>1552.6640676681905</v>
          </cell>
          <cell r="AN18">
            <v>122.35029657996731</v>
          </cell>
          <cell r="AO18">
            <v>399.8631506321322</v>
          </cell>
          <cell r="AP18">
            <v>234.67364182838955</v>
          </cell>
          <cell r="AQ18">
            <v>728.85697830008064</v>
          </cell>
          <cell r="AR18">
            <v>1344.8495592119764</v>
          </cell>
          <cell r="AS18">
            <v>1981.5356125947724</v>
          </cell>
          <cell r="AT18">
            <v>2836.0634930273231</v>
          </cell>
          <cell r="AU18">
            <v>21762.632698556663</v>
          </cell>
        </row>
        <row r="19">
          <cell r="B19" t="str">
            <v>л/с №0000000123494</v>
          </cell>
          <cell r="C19" t="str">
            <v>Кв. 4</v>
          </cell>
          <cell r="D19">
            <v>4</v>
          </cell>
          <cell r="E19">
            <v>41.8</v>
          </cell>
          <cell r="G19">
            <v>0.90200000000000002</v>
          </cell>
          <cell r="J19">
            <v>6.0746202247191006</v>
          </cell>
          <cell r="K19">
            <v>6.0746202247191006</v>
          </cell>
          <cell r="N19">
            <v>1.9769106382978723</v>
          </cell>
          <cell r="O19">
            <v>1.9769106382978723</v>
          </cell>
          <cell r="P19">
            <v>1.5883695151606598</v>
          </cell>
          <cell r="Q19">
            <v>1.320873103789538</v>
          </cell>
          <cell r="R19">
            <v>1.2839502136362591</v>
          </cell>
          <cell r="S19">
            <v>1.2131865997160316</v>
          </cell>
          <cell r="T19">
            <v>0.66824079241661161</v>
          </cell>
          <cell r="U19">
            <v>6.0746202247190997</v>
          </cell>
          <cell r="V19">
            <v>0.20930177898518681</v>
          </cell>
          <cell r="W19">
            <v>0.40924065609926452</v>
          </cell>
          <cell r="X19">
            <v>0.59888326510171708</v>
          </cell>
          <cell r="Y19">
            <v>0.75948493811170381</v>
          </cell>
          <cell r="Z19">
            <v>1.9769106382978721</v>
          </cell>
          <cell r="AA19">
            <v>5.2657532844044064E-2</v>
          </cell>
          <cell r="AB19">
            <v>0.1663900748878506</v>
          </cell>
          <cell r="AC19">
            <v>9.7651821070037351E-2</v>
          </cell>
          <cell r="AD19">
            <v>9.3988401693286358E-2</v>
          </cell>
          <cell r="AE19">
            <v>0.15037484864635312</v>
          </cell>
          <cell r="AF19">
            <v>0.22566848079275048</v>
          </cell>
          <cell r="AG19">
            <v>0.3355370212545265</v>
          </cell>
          <cell r="AI19">
            <v>3638.3668625124624</v>
          </cell>
          <cell r="AJ19">
            <v>3025.6315577334299</v>
          </cell>
          <cell r="AK19">
            <v>2941.0548778616244</v>
          </cell>
          <cell r="AL19">
            <v>2778.9616209075334</v>
          </cell>
          <cell r="AM19">
            <v>1530.6924063332631</v>
          </cell>
          <cell r="AN19">
            <v>120.61892445855266</v>
          </cell>
          <cell r="AO19">
            <v>394.20470982130007</v>
          </cell>
          <cell r="AP19">
            <v>231.35278840628968</v>
          </cell>
          <cell r="AQ19">
            <v>718.54296445621151</v>
          </cell>
          <cell r="AR19">
            <v>1325.8186692231272</v>
          </cell>
          <cell r="AS19">
            <v>1953.4950143033366</v>
          </cell>
          <cell r="AT19">
            <v>2795.9305190693894</v>
          </cell>
          <cell r="AU19">
            <v>21454.670915086524</v>
          </cell>
        </row>
        <row r="20">
          <cell r="B20" t="str">
            <v>л/с №0000000120042</v>
          </cell>
          <cell r="C20" t="str">
            <v>Кв. 5</v>
          </cell>
          <cell r="D20">
            <v>5</v>
          </cell>
          <cell r="E20">
            <v>44.8</v>
          </cell>
          <cell r="H20">
            <v>1E-3</v>
          </cell>
          <cell r="J20">
            <v>6.5105977528089882</v>
          </cell>
          <cell r="K20">
            <v>6.5105977528089882</v>
          </cell>
          <cell r="L20">
            <v>1.194</v>
          </cell>
          <cell r="M20">
            <v>1.1930000000000001</v>
          </cell>
          <cell r="O20">
            <v>1.1930000000000001</v>
          </cell>
          <cell r="P20">
            <v>1.70236732725353</v>
          </cell>
          <cell r="Q20">
            <v>1.4156726088462035</v>
          </cell>
          <cell r="R20">
            <v>1.3760997505001054</v>
          </cell>
          <cell r="S20">
            <v>1.3002574083080911</v>
          </cell>
          <cell r="T20">
            <v>0.71620065790105747</v>
          </cell>
          <cell r="U20">
            <v>6.5105977528089882</v>
          </cell>
          <cell r="V20">
            <v>0.12630668149184426</v>
          </cell>
          <cell r="W20">
            <v>0.24696316225339623</v>
          </cell>
          <cell r="X20">
            <v>0.36140618671641528</v>
          </cell>
          <cell r="Y20">
            <v>0.4583239695383442</v>
          </cell>
          <cell r="Z20">
            <v>1.1930000000000001</v>
          </cell>
          <cell r="AA20">
            <v>5.6436781612755366E-2</v>
          </cell>
          <cell r="AB20">
            <v>0.17833194629128485</v>
          </cell>
          <cell r="AC20">
            <v>0.10466032497458549</v>
          </cell>
          <cell r="AD20">
            <v>0.10073398076218251</v>
          </cell>
          <cell r="AE20">
            <v>0.16116730189848374</v>
          </cell>
          <cell r="AF20">
            <v>0.24186478324199095</v>
          </cell>
          <cell r="AG20">
            <v>0.3596186256507844</v>
          </cell>
          <cell r="AI20">
            <v>3899.4936708267537</v>
          </cell>
          <cell r="AJ20">
            <v>3242.7821480013795</v>
          </cell>
          <cell r="AK20">
            <v>3152.1353714880565</v>
          </cell>
          <cell r="AL20">
            <v>2978.4086271927631</v>
          </cell>
          <cell r="AM20">
            <v>1640.5507130078993</v>
          </cell>
          <cell r="AN20">
            <v>129.27578506562583</v>
          </cell>
          <cell r="AO20">
            <v>422.49691387546039</v>
          </cell>
          <cell r="AP20">
            <v>247.95705551678896</v>
          </cell>
          <cell r="AQ20">
            <v>537.89565538575005</v>
          </cell>
          <cell r="AR20">
            <v>966.92637045006791</v>
          </cell>
          <cell r="AS20">
            <v>1429.2454511866576</v>
          </cell>
          <cell r="AT20">
            <v>2088.4610077223538</v>
          </cell>
          <cell r="AU20">
            <v>20735.628769719555</v>
          </cell>
        </row>
        <row r="21">
          <cell r="B21" t="str">
            <v>л/с №0000000113753</v>
          </cell>
          <cell r="C21" t="str">
            <v>Кв. 6</v>
          </cell>
          <cell r="D21">
            <v>6</v>
          </cell>
          <cell r="E21">
            <v>78.900000000000006</v>
          </cell>
          <cell r="G21">
            <v>14.426</v>
          </cell>
          <cell r="J21">
            <v>11.466208988764045</v>
          </cell>
          <cell r="K21">
            <v>11.466208988764045</v>
          </cell>
          <cell r="N21">
            <v>3.7315370660694294</v>
          </cell>
          <cell r="O21">
            <v>3.7315370660694294</v>
          </cell>
          <cell r="P21">
            <v>2.9981424580424898</v>
          </cell>
          <cell r="Q21">
            <v>2.4932269829903007</v>
          </cell>
          <cell r="R21">
            <v>2.423532819519159</v>
          </cell>
          <cell r="S21">
            <v>2.2899622659711696</v>
          </cell>
          <cell r="T21">
            <v>1.2613444622409249</v>
          </cell>
          <cell r="U21">
            <v>11.466208988764045</v>
          </cell>
          <cell r="V21">
            <v>0.39506962588352257</v>
          </cell>
          <cell r="W21">
            <v>0.77246621450315722</v>
          </cell>
          <cell r="X21">
            <v>1.1304279812565907</v>
          </cell>
          <cell r="Y21">
            <v>1.4335732444261589</v>
          </cell>
          <cell r="Z21">
            <v>3.7315370660694294</v>
          </cell>
          <cell r="AA21">
            <v>9.9394242617107109E-2</v>
          </cell>
          <cell r="AB21">
            <v>0.31407121791032089</v>
          </cell>
          <cell r="AC21">
            <v>0.18432365268961601</v>
          </cell>
          <cell r="AD21">
            <v>0.17740872951196879</v>
          </cell>
          <cell r="AE21">
            <v>0.28384152053103501</v>
          </cell>
          <cell r="AF21">
            <v>0.42596275441502429</v>
          </cell>
          <cell r="AG21">
            <v>0.63334619562158234</v>
          </cell>
          <cell r="AI21">
            <v>6867.6350586658691</v>
          </cell>
          <cell r="AJ21">
            <v>5711.0605240470722</v>
          </cell>
          <cell r="AK21">
            <v>5551.4169823751718</v>
          </cell>
          <cell r="AL21">
            <v>5245.45626530154</v>
          </cell>
          <cell r="AM21">
            <v>2889.2734655429299</v>
          </cell>
          <cell r="AN21">
            <v>227.67543396602406</v>
          </cell>
          <cell r="AO21">
            <v>744.08496662441576</v>
          </cell>
          <cell r="AP21">
            <v>436.69222500613063</v>
          </cell>
          <cell r="AQ21">
            <v>1356.2928204687821</v>
          </cell>
          <cell r="AR21">
            <v>2502.5620335336071</v>
          </cell>
          <cell r="AS21">
            <v>3687.3386753237633</v>
          </cell>
          <cell r="AT21">
            <v>5277.4860754682986</v>
          </cell>
          <cell r="AU21">
            <v>40496.974526323604</v>
          </cell>
        </row>
        <row r="22">
          <cell r="B22" t="str">
            <v>л/с №0000000119751</v>
          </cell>
          <cell r="C22" t="str">
            <v>Кв. 7</v>
          </cell>
          <cell r="D22">
            <v>7</v>
          </cell>
          <cell r="E22">
            <v>84</v>
          </cell>
          <cell r="G22">
            <v>19.292000000000002</v>
          </cell>
          <cell r="J22">
            <v>12.207370786516854</v>
          </cell>
          <cell r="K22">
            <v>12.207370786516854</v>
          </cell>
          <cell r="N22">
            <v>3.9727390817469206</v>
          </cell>
          <cell r="O22">
            <v>3.9727390817469206</v>
          </cell>
          <cell r="P22">
            <v>3.1919387386003693</v>
          </cell>
          <cell r="Q22">
            <v>2.6543861415866319</v>
          </cell>
          <cell r="R22">
            <v>2.5801870321876978</v>
          </cell>
          <cell r="S22">
            <v>2.4379826405776712</v>
          </cell>
          <cell r="T22">
            <v>1.3428762335644828</v>
          </cell>
          <cell r="U22">
            <v>12.207370786516854</v>
          </cell>
          <cell r="V22">
            <v>0.42060644580755252</v>
          </cell>
          <cell r="W22">
            <v>0.82239749072579471</v>
          </cell>
          <cell r="X22">
            <v>1.203497470539336</v>
          </cell>
          <cell r="Y22">
            <v>1.5262376746742374</v>
          </cell>
          <cell r="Z22">
            <v>3.9727390817469206</v>
          </cell>
          <cell r="AA22">
            <v>0.10581896552391631</v>
          </cell>
          <cell r="AB22">
            <v>0.33437239929615908</v>
          </cell>
          <cell r="AC22">
            <v>0.19623810932734781</v>
          </cell>
          <cell r="AD22">
            <v>0.18887621392909221</v>
          </cell>
          <cell r="AE22">
            <v>0.30218869105965701</v>
          </cell>
          <cell r="AF22">
            <v>0.45349646857873305</v>
          </cell>
          <cell r="AG22">
            <v>0.6742849230952207</v>
          </cell>
          <cell r="AI22">
            <v>7311.5506328001638</v>
          </cell>
          <cell r="AJ22">
            <v>6080.2165275025873</v>
          </cell>
          <cell r="AK22">
            <v>5910.2538215401064</v>
          </cell>
          <cell r="AL22">
            <v>5584.5161759864313</v>
          </cell>
          <cell r="AM22">
            <v>3076.0325868898112</v>
          </cell>
          <cell r="AN22">
            <v>242.39209699804843</v>
          </cell>
          <cell r="AO22">
            <v>792.18171351648823</v>
          </cell>
          <cell r="AP22">
            <v>464.91947909397931</v>
          </cell>
          <cell r="AQ22">
            <v>1443.9619381416692</v>
          </cell>
          <cell r="AR22">
            <v>2664.3245984388204</v>
          </cell>
          <cell r="AS22">
            <v>3925.6837608009641</v>
          </cell>
          <cell r="AT22">
            <v>5618.6163541107353</v>
          </cell>
          <cell r="AU22">
            <v>43114.649685819815</v>
          </cell>
        </row>
        <row r="23">
          <cell r="B23" t="str">
            <v>л/с №0000000137534</v>
          </cell>
          <cell r="C23" t="str">
            <v>Кв. 8</v>
          </cell>
          <cell r="D23">
            <v>8</v>
          </cell>
          <cell r="E23">
            <v>36.200000000000003</v>
          </cell>
          <cell r="G23">
            <v>20.405000000000001</v>
          </cell>
          <cell r="J23">
            <v>5.2607955056179776</v>
          </cell>
          <cell r="K23">
            <v>5.2607955056179776</v>
          </cell>
          <cell r="N23">
            <v>1.712061366181411</v>
          </cell>
          <cell r="O23">
            <v>1.712061366181411</v>
          </cell>
          <cell r="P23">
            <v>1.3755735992539686</v>
          </cell>
          <cell r="Q23">
            <v>1.1439140276837627</v>
          </cell>
          <cell r="R23">
            <v>1.111937744823746</v>
          </cell>
          <cell r="S23">
            <v>1.0506544236775202</v>
          </cell>
          <cell r="T23">
            <v>0.57871571017897949</v>
          </cell>
          <cell r="U23">
            <v>5.2607955056179767</v>
          </cell>
          <cell r="V23">
            <v>0.18126134926468335</v>
          </cell>
          <cell r="W23">
            <v>0.35441415671754489</v>
          </cell>
          <cell r="X23">
            <v>0.51865010039909476</v>
          </cell>
          <cell r="Y23">
            <v>0.65773575980008803</v>
          </cell>
          <cell r="Z23">
            <v>1.7120613661814108</v>
          </cell>
          <cell r="AA23">
            <v>4.5602935142449653E-2</v>
          </cell>
          <cell r="AB23">
            <v>0.14409858160144001</v>
          </cell>
          <cell r="AC23">
            <v>8.4569280448214185E-2</v>
          </cell>
          <cell r="AD23">
            <v>8.1396654098013554E-2</v>
          </cell>
          <cell r="AE23">
            <v>0.13022893590904269</v>
          </cell>
          <cell r="AF23">
            <v>0.19543538288750165</v>
          </cell>
          <cell r="AG23">
            <v>0.29058469304817847</v>
          </cell>
          <cell r="AI23">
            <v>3150.9301536591183</v>
          </cell>
          <cell r="AJ23">
            <v>2620.2837892332577</v>
          </cell>
          <cell r="AK23">
            <v>2547.0379564256173</v>
          </cell>
          <cell r="AL23">
            <v>2406.6605425084381</v>
          </cell>
          <cell r="AM23">
            <v>1325.6235672072758</v>
          </cell>
          <cell r="AN23">
            <v>104.45945132534945</v>
          </cell>
          <cell r="AO23">
            <v>341.39259558686757</v>
          </cell>
          <cell r="AP23">
            <v>200.3581564666911</v>
          </cell>
          <cell r="AQ23">
            <v>622.2788352467669</v>
          </cell>
          <cell r="AR23">
            <v>1148.1970293272061</v>
          </cell>
          <cell r="AS23">
            <v>1691.7827635832725</v>
          </cell>
          <cell r="AT23">
            <v>2421.3560954620075</v>
          </cell>
          <cell r="AU23">
            <v>18580.36093603187</v>
          </cell>
        </row>
        <row r="24">
          <cell r="B24" t="str">
            <v>л/с №0000000128565</v>
          </cell>
          <cell r="C24" t="str">
            <v>Кв. 9</v>
          </cell>
          <cell r="D24">
            <v>9</v>
          </cell>
          <cell r="E24">
            <v>42.2</v>
          </cell>
          <cell r="G24">
            <v>0.81</v>
          </cell>
          <cell r="J24">
            <v>6.1327505617977529</v>
          </cell>
          <cell r="K24">
            <v>6.1327505617977529</v>
          </cell>
          <cell r="N24">
            <v>1.9958284434490483</v>
          </cell>
          <cell r="O24">
            <v>1.9958284434490483</v>
          </cell>
          <cell r="P24">
            <v>1.6035692234397094</v>
          </cell>
          <cell r="Q24">
            <v>1.3335130377970936</v>
          </cell>
          <cell r="R24">
            <v>1.2962368185514386</v>
          </cell>
          <cell r="S24">
            <v>1.2247960408616396</v>
          </cell>
          <cell r="T24">
            <v>0.67463544114787111</v>
          </cell>
          <cell r="U24">
            <v>6.1327505617977529</v>
          </cell>
          <cell r="V24">
            <v>0.21130466682236568</v>
          </cell>
          <cell r="W24">
            <v>0.41315683462653024</v>
          </cell>
          <cell r="X24">
            <v>0.60461420543761879</v>
          </cell>
          <cell r="Y24">
            <v>0.76675273656253351</v>
          </cell>
          <cell r="Z24">
            <v>1.9958284434490481</v>
          </cell>
          <cell r="AA24">
            <v>5.3161432679872243E-2</v>
          </cell>
          <cell r="AB24">
            <v>0.16798232440830851</v>
          </cell>
          <cell r="AC24">
            <v>9.8586288257310459E-2</v>
          </cell>
          <cell r="AD24">
            <v>9.4887812235805863E-2</v>
          </cell>
          <cell r="AE24">
            <v>0.1518138424133039</v>
          </cell>
          <cell r="AF24">
            <v>0.22782798778598257</v>
          </cell>
          <cell r="AG24">
            <v>0.33874790184069425</v>
          </cell>
          <cell r="AI24">
            <v>3673.1837702877019</v>
          </cell>
          <cell r="AJ24">
            <v>3054.5849697691569</v>
          </cell>
          <cell r="AK24">
            <v>2969.198943678482</v>
          </cell>
          <cell r="AL24">
            <v>2805.5545550788979</v>
          </cell>
          <cell r="AM24">
            <v>1545.3401805565481</v>
          </cell>
          <cell r="AN24">
            <v>121.77317253949576</v>
          </cell>
          <cell r="AO24">
            <v>397.97700369518816</v>
          </cell>
          <cell r="AP24">
            <v>233.56669068768963</v>
          </cell>
          <cell r="AQ24">
            <v>725.41897368545767</v>
          </cell>
          <cell r="AR24">
            <v>1338.5059292156934</v>
          </cell>
          <cell r="AS24">
            <v>1972.1887464976273</v>
          </cell>
          <cell r="AT24">
            <v>2822.6858350413454</v>
          </cell>
          <cell r="AU24">
            <v>21659.978770733287</v>
          </cell>
        </row>
        <row r="25">
          <cell r="B25" t="str">
            <v>л/с №0000000128285</v>
          </cell>
          <cell r="C25" t="str">
            <v>Кл. №2.1</v>
          </cell>
          <cell r="D25" t="str">
            <v>Кл. №2.1</v>
          </cell>
          <cell r="E25">
            <v>4.2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5.2909482761958155E-3</v>
          </cell>
          <cell r="AB25">
            <v>1.6718619964807956E-2</v>
          </cell>
          <cell r="AC25">
            <v>9.8119054663673919E-3</v>
          </cell>
          <cell r="AD25">
            <v>9.4438106964546114E-3</v>
          </cell>
          <cell r="AE25">
            <v>1.5109434552982852E-2</v>
          </cell>
          <cell r="AF25">
            <v>2.2674823428936654E-2</v>
          </cell>
          <cell r="AG25">
            <v>3.3714246154761041E-2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12.119604849902421</v>
          </cell>
          <cell r="AO25">
            <v>39.609085675824417</v>
          </cell>
          <cell r="AP25">
            <v>23.245973954698968</v>
          </cell>
          <cell r="AQ25">
            <v>22.373898549612406</v>
          </cell>
          <cell r="AR25">
            <v>35.796667965544849</v>
          </cell>
          <cell r="AS25">
            <v>53.72028467489956</v>
          </cell>
          <cell r="AT25">
            <v>86.082921849412912</v>
          </cell>
          <cell r="AU25">
            <v>272.94843751989555</v>
          </cell>
        </row>
        <row r="26">
          <cell r="B26" t="str">
            <v>л/с №0000000130547</v>
          </cell>
          <cell r="C26" t="str">
            <v>Кл. №2.2</v>
          </cell>
          <cell r="D26" t="str">
            <v>Кл. №2.2</v>
          </cell>
          <cell r="E26">
            <v>3.5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4.4091235634965134E-3</v>
          </cell>
          <cell r="AB26">
            <v>1.393218330400663E-2</v>
          </cell>
          <cell r="AC26">
            <v>8.1765878886394926E-3</v>
          </cell>
          <cell r="AD26">
            <v>7.8698422470455092E-3</v>
          </cell>
          <cell r="AE26">
            <v>1.2591195460819042E-2</v>
          </cell>
          <cell r="AF26">
            <v>1.8895686190780542E-2</v>
          </cell>
          <cell r="AG26">
            <v>2.8095205128967529E-2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10.099670708252019</v>
          </cell>
          <cell r="AO26">
            <v>33.007571396520348</v>
          </cell>
          <cell r="AP26">
            <v>19.371644962249139</v>
          </cell>
          <cell r="AQ26">
            <v>18.644915458010338</v>
          </cell>
          <cell r="AR26">
            <v>29.830556637954039</v>
          </cell>
          <cell r="AS26">
            <v>44.766903895749628</v>
          </cell>
          <cell r="AT26">
            <v>71.735768207844075</v>
          </cell>
          <cell r="AU26">
            <v>227.45703126657958</v>
          </cell>
        </row>
        <row r="27">
          <cell r="B27" t="str">
            <v>л/с №0000000151439</v>
          </cell>
          <cell r="C27" t="str">
            <v>Кл. №2.3</v>
          </cell>
          <cell r="D27" t="str">
            <v>Кл. №2.3</v>
          </cell>
          <cell r="E27">
            <v>4.3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5.4169232351528587E-3</v>
          </cell>
          <cell r="AB27">
            <v>1.7116682344922429E-2</v>
          </cell>
          <cell r="AC27">
            <v>1.0045522263185662E-2</v>
          </cell>
          <cell r="AD27">
            <v>9.6686633320844824E-3</v>
          </cell>
          <cell r="AE27">
            <v>1.5469182994720538E-2</v>
          </cell>
          <cell r="AF27">
            <v>2.3214700177244668E-2</v>
          </cell>
          <cell r="AG27">
            <v>3.4516966301302965E-2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12.408166870138194</v>
          </cell>
          <cell r="AO27">
            <v>40.552159144296418</v>
          </cell>
          <cell r="AP27">
            <v>23.799449525048942</v>
          </cell>
          <cell r="AQ27">
            <v>22.906610419841272</v>
          </cell>
          <cell r="AR27">
            <v>36.648969583772107</v>
          </cell>
          <cell r="AS27">
            <v>54.999339071920971</v>
          </cell>
          <cell r="AT27">
            <v>88.132515226779873</v>
          </cell>
          <cell r="AU27">
            <v>279.44720984179776</v>
          </cell>
        </row>
        <row r="28">
          <cell r="B28" t="str">
            <v>л/с №0000000128283</v>
          </cell>
          <cell r="C28" t="str">
            <v>Кл. №2.4</v>
          </cell>
          <cell r="D28" t="str">
            <v>Кл. №2.4</v>
          </cell>
          <cell r="E28">
            <v>3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3.7792487687112967E-3</v>
          </cell>
          <cell r="AB28">
            <v>1.1941871403434254E-2</v>
          </cell>
          <cell r="AC28">
            <v>7.0085039045481362E-3</v>
          </cell>
          <cell r="AD28">
            <v>6.7455790688961507E-3</v>
          </cell>
          <cell r="AE28">
            <v>1.0792453252130609E-2</v>
          </cell>
          <cell r="AF28">
            <v>1.6196302449240467E-2</v>
          </cell>
          <cell r="AG28">
            <v>2.4081604396257884E-2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8.656860607073158</v>
          </cell>
          <cell r="AO28">
            <v>28.292204054160297</v>
          </cell>
          <cell r="AP28">
            <v>16.604267110499261</v>
          </cell>
          <cell r="AQ28">
            <v>15.981356106866004</v>
          </cell>
          <cell r="AR28">
            <v>25.569048546817751</v>
          </cell>
          <cell r="AS28">
            <v>38.371631910642542</v>
          </cell>
          <cell r="AT28">
            <v>61.487801321009215</v>
          </cell>
          <cell r="AU28">
            <v>194.96316965706822</v>
          </cell>
        </row>
        <row r="29">
          <cell r="B29" t="str">
            <v>л/с №0000000123519</v>
          </cell>
          <cell r="C29" t="str">
            <v>Кл. №2.5</v>
          </cell>
          <cell r="D29" t="str">
            <v>Кл. №2.5</v>
          </cell>
          <cell r="E29">
            <v>3.8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4.7870484403676429E-3</v>
          </cell>
          <cell r="AB29">
            <v>1.5126370444350053E-2</v>
          </cell>
          <cell r="AC29">
            <v>8.8774382790943046E-3</v>
          </cell>
          <cell r="AD29">
            <v>8.5444001539351239E-3</v>
          </cell>
          <cell r="AE29">
            <v>1.3670440786032103E-2</v>
          </cell>
          <cell r="AF29">
            <v>2.0515316435704589E-2</v>
          </cell>
          <cell r="AG29">
            <v>3.0503365568593319E-2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10.965356768959333</v>
          </cell>
          <cell r="AO29">
            <v>35.836791801936371</v>
          </cell>
          <cell r="AP29">
            <v>21.032071673299061</v>
          </cell>
          <cell r="AQ29">
            <v>20.243051068696936</v>
          </cell>
          <cell r="AR29">
            <v>32.387461492635815</v>
          </cell>
          <cell r="AS29">
            <v>48.604067086813885</v>
          </cell>
          <cell r="AT29">
            <v>77.884548339945013</v>
          </cell>
          <cell r="AU29">
            <v>246.95334823228643</v>
          </cell>
        </row>
        <row r="30">
          <cell r="B30" t="str">
            <v>л/с №0000000123520</v>
          </cell>
          <cell r="C30" t="str">
            <v>Оф. 2.1</v>
          </cell>
          <cell r="D30" t="str">
            <v>Оф. 2.1</v>
          </cell>
          <cell r="E30">
            <v>115.7</v>
          </cell>
          <cell r="J30">
            <v>16.8142</v>
          </cell>
          <cell r="K30">
            <v>16.8142</v>
          </cell>
          <cell r="N30">
            <v>5.4719751399776042</v>
          </cell>
          <cell r="O30">
            <v>5.4719751399776042</v>
          </cell>
          <cell r="P30">
            <v>4.3965156197150321</v>
          </cell>
          <cell r="Q30">
            <v>3.6561009116853964</v>
          </cell>
          <cell r="R30">
            <v>3.5539004717156741</v>
          </cell>
          <cell r="S30">
            <v>3.358030851367102</v>
          </cell>
          <cell r="T30">
            <v>1.8496521455167936</v>
          </cell>
          <cell r="U30">
            <v>16.8142</v>
          </cell>
          <cell r="V30">
            <v>0.57933530690397417</v>
          </cell>
          <cell r="W30">
            <v>1.1327546390116008</v>
          </cell>
          <cell r="X30">
            <v>1.6576744921595379</v>
          </cell>
          <cell r="Y30">
            <v>2.1022107019024916</v>
          </cell>
          <cell r="Z30">
            <v>5.4719751399776051</v>
          </cell>
          <cell r="AA30">
            <v>0.14575302751329902</v>
          </cell>
          <cell r="AB30">
            <v>0.46055817379244773</v>
          </cell>
          <cell r="AC30">
            <v>0.27029463391873981</v>
          </cell>
          <cell r="AD30">
            <v>0.26015449942376156</v>
          </cell>
          <cell r="AE30">
            <v>0.41622894709050379</v>
          </cell>
          <cell r="AF30">
            <v>0.62463739779237404</v>
          </cell>
          <cell r="AG30">
            <v>0.92874720954901235</v>
          </cell>
          <cell r="AI30">
            <v>10070.790573987844</v>
          </cell>
          <cell r="AJ30">
            <v>8374.7744313339208</v>
          </cell>
          <cell r="AK30">
            <v>8140.6710375260755</v>
          </cell>
          <cell r="AL30">
            <v>7692.0062090670253</v>
          </cell>
          <cell r="AM30">
            <v>4236.868694085133</v>
          </cell>
          <cell r="AN30">
            <v>333.86625741278817</v>
          </cell>
          <cell r="AO30">
            <v>1091.1360030221153</v>
          </cell>
          <cell r="AP30">
            <v>640.3712348949216</v>
          </cell>
          <cell r="AQ30">
            <v>1988.8856695594184</v>
          </cell>
          <cell r="AR30">
            <v>3669.7899528496619</v>
          </cell>
          <cell r="AS30">
            <v>5407.1620371984718</v>
          </cell>
          <cell r="AT30">
            <v>7738.9751448882398</v>
          </cell>
          <cell r="AU30">
            <v>59385.297245825619</v>
          </cell>
        </row>
        <row r="31">
          <cell r="E31">
            <v>1288.7999999999997</v>
          </cell>
          <cell r="P31">
            <v>48.259073785981769</v>
          </cell>
          <cell r="Q31">
            <v>40.131790473988367</v>
          </cell>
          <cell r="R31">
            <v>39.009970605694953</v>
          </cell>
          <cell r="S31">
            <v>36.859975637305268</v>
          </cell>
          <cell r="T31">
            <v>20.303009721748722</v>
          </cell>
          <cell r="V31">
            <v>6.3591688830427557</v>
          </cell>
          <cell r="W31">
            <v>12.433866824068563</v>
          </cell>
          <cell r="X31">
            <v>18.195735566487578</v>
          </cell>
          <cell r="Y31">
            <v>23.075260081384307</v>
          </cell>
          <cell r="AI31">
            <v>110543.6821863834</v>
          </cell>
          <cell r="AJ31">
            <v>91927.083213431979</v>
          </cell>
          <cell r="AK31">
            <v>89357.408968523014</v>
          </cell>
          <cell r="AL31">
            <v>84432.565994080564</v>
          </cell>
          <cell r="AM31">
            <v>46506.683158929285</v>
          </cell>
          <cell r="AN31">
            <v>3718.9873167986289</v>
          </cell>
          <cell r="AO31">
            <v>12154.330861667258</v>
          </cell>
          <cell r="AP31">
            <v>7133.1931506704841</v>
          </cell>
          <cell r="AQ31">
            <v>21931.479134459219</v>
          </cell>
          <cell r="AR31">
            <v>40442.283180623184</v>
          </cell>
          <cell r="AS31">
            <v>59593.061943511741</v>
          </cell>
          <cell r="AT31">
            <v>85333.451765904931</v>
          </cell>
          <cell r="AU31">
            <v>653074.21087498381</v>
          </cell>
        </row>
        <row r="32">
          <cell r="P32">
            <v>184.56382022471905</v>
          </cell>
          <cell r="V32">
            <v>36.9887712735989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B3" t="str">
            <v>Кв. 1</v>
          </cell>
          <cell r="C3">
            <v>3104.26</v>
          </cell>
          <cell r="D3">
            <v>3104.26</v>
          </cell>
          <cell r="E3">
            <v>3104.26</v>
          </cell>
          <cell r="F3">
            <v>3104.26</v>
          </cell>
          <cell r="G3">
            <v>3104.26</v>
          </cell>
          <cell r="H3">
            <v>3104.26</v>
          </cell>
          <cell r="I3">
            <v>3210.68</v>
          </cell>
          <cell r="J3">
            <v>3210.69</v>
          </cell>
          <cell r="K3">
            <v>3210.69</v>
          </cell>
          <cell r="L3">
            <v>3210.69</v>
          </cell>
          <cell r="M3">
            <v>3210.69</v>
          </cell>
          <cell r="N3">
            <v>3460.25</v>
          </cell>
          <cell r="O3">
            <v>38139.25</v>
          </cell>
        </row>
        <row r="4">
          <cell r="B4" t="str">
            <v>Кв. 10</v>
          </cell>
          <cell r="C4">
            <v>1525.56</v>
          </cell>
          <cell r="D4">
            <v>1525.56</v>
          </cell>
          <cell r="E4">
            <v>1525.56</v>
          </cell>
          <cell r="F4">
            <v>1525.56</v>
          </cell>
          <cell r="G4">
            <v>1525.56</v>
          </cell>
          <cell r="H4">
            <v>1525.56</v>
          </cell>
          <cell r="I4">
            <v>1577.86</v>
          </cell>
          <cell r="J4">
            <v>1577.86</v>
          </cell>
          <cell r="K4">
            <v>1577.86</v>
          </cell>
          <cell r="L4">
            <v>1577.86</v>
          </cell>
          <cell r="M4">
            <v>1577.86</v>
          </cell>
          <cell r="N4">
            <v>1700.5</v>
          </cell>
          <cell r="O4">
            <v>18743.16</v>
          </cell>
        </row>
        <row r="5">
          <cell r="B5" t="str">
            <v>Кв. 11</v>
          </cell>
          <cell r="C5">
            <v>1616.27</v>
          </cell>
          <cell r="D5">
            <v>1616.27</v>
          </cell>
          <cell r="E5">
            <v>1616.27</v>
          </cell>
          <cell r="F5">
            <v>1616.27</v>
          </cell>
          <cell r="G5">
            <v>1616.27</v>
          </cell>
          <cell r="H5">
            <v>1616.27</v>
          </cell>
          <cell r="I5">
            <v>1671.68</v>
          </cell>
          <cell r="J5">
            <v>1671.68</v>
          </cell>
          <cell r="K5">
            <v>1671.68</v>
          </cell>
          <cell r="L5">
            <v>1671.68</v>
          </cell>
          <cell r="M5">
            <v>1671.68</v>
          </cell>
          <cell r="N5">
            <v>1801.62</v>
          </cell>
          <cell r="O5">
            <v>19857.64</v>
          </cell>
        </row>
        <row r="6">
          <cell r="B6" t="str">
            <v>Кв. 12</v>
          </cell>
          <cell r="C6">
            <v>3072.42</v>
          </cell>
          <cell r="D6">
            <v>3072.42</v>
          </cell>
          <cell r="E6">
            <v>3072.42</v>
          </cell>
          <cell r="F6">
            <v>3072.42</v>
          </cell>
          <cell r="G6">
            <v>3072.42</v>
          </cell>
          <cell r="H6">
            <v>3072.42</v>
          </cell>
          <cell r="I6">
            <v>3177.75</v>
          </cell>
          <cell r="J6">
            <v>3177.75</v>
          </cell>
          <cell r="K6">
            <v>3177.75</v>
          </cell>
          <cell r="L6">
            <v>3177.75</v>
          </cell>
          <cell r="M6">
            <v>3177.75</v>
          </cell>
          <cell r="N6">
            <v>3424.75</v>
          </cell>
          <cell r="O6">
            <v>37748.019999999997</v>
          </cell>
        </row>
        <row r="7">
          <cell r="B7" t="str">
            <v>Кв. 13</v>
          </cell>
          <cell r="C7">
            <v>4816.05</v>
          </cell>
          <cell r="D7">
            <v>4816.05</v>
          </cell>
          <cell r="E7">
            <v>4816.05</v>
          </cell>
          <cell r="F7">
            <v>4816.05</v>
          </cell>
          <cell r="G7">
            <v>4816.05</v>
          </cell>
          <cell r="H7">
            <v>4816.05</v>
          </cell>
          <cell r="I7">
            <v>4981.16</v>
          </cell>
          <cell r="J7">
            <v>4981.16</v>
          </cell>
          <cell r="K7">
            <v>4981.16</v>
          </cell>
          <cell r="L7">
            <v>4981.16</v>
          </cell>
          <cell r="M7">
            <v>4981.16</v>
          </cell>
          <cell r="N7">
            <v>5368.33</v>
          </cell>
          <cell r="O7">
            <v>59170.43</v>
          </cell>
        </row>
        <row r="8">
          <cell r="B8" t="str">
            <v>Кв. 14</v>
          </cell>
          <cell r="C8">
            <v>1566.79</v>
          </cell>
          <cell r="D8">
            <v>1566.79</v>
          </cell>
          <cell r="E8">
            <v>1566.79</v>
          </cell>
          <cell r="F8">
            <v>1566.79</v>
          </cell>
          <cell r="G8">
            <v>1566.79</v>
          </cell>
          <cell r="H8">
            <v>1566.79</v>
          </cell>
          <cell r="I8">
            <v>1620.51</v>
          </cell>
          <cell r="J8">
            <v>1620.51</v>
          </cell>
          <cell r="K8">
            <v>1620.51</v>
          </cell>
          <cell r="L8">
            <v>1620.51</v>
          </cell>
          <cell r="M8">
            <v>1620.51</v>
          </cell>
          <cell r="N8">
            <v>1746.46</v>
          </cell>
          <cell r="O8">
            <v>19249.75</v>
          </cell>
        </row>
        <row r="9">
          <cell r="B9" t="str">
            <v>Кв. 15</v>
          </cell>
          <cell r="C9">
            <v>1468.06</v>
          </cell>
          <cell r="D9">
            <v>1468.06</v>
          </cell>
          <cell r="E9">
            <v>1468.06</v>
          </cell>
          <cell r="F9">
            <v>1468.06</v>
          </cell>
          <cell r="G9">
            <v>1468.06</v>
          </cell>
          <cell r="H9">
            <v>1468.06</v>
          </cell>
          <cell r="I9">
            <v>1518.39</v>
          </cell>
          <cell r="J9">
            <v>1518.39</v>
          </cell>
          <cell r="K9">
            <v>1518.39</v>
          </cell>
          <cell r="L9">
            <v>1518.39</v>
          </cell>
          <cell r="M9">
            <v>1518.39</v>
          </cell>
          <cell r="N9">
            <v>1636.42</v>
          </cell>
          <cell r="O9">
            <v>18036.73</v>
          </cell>
        </row>
        <row r="10">
          <cell r="B10" t="str">
            <v>Кв. 16</v>
          </cell>
          <cell r="C10">
            <v>591.66999999999996</v>
          </cell>
          <cell r="D10">
            <v>591.66999999999996</v>
          </cell>
          <cell r="E10">
            <v>591.66999999999996</v>
          </cell>
          <cell r="F10">
            <v>591.66999999999996</v>
          </cell>
          <cell r="G10">
            <v>591.66999999999996</v>
          </cell>
          <cell r="H10">
            <v>591.66999999999996</v>
          </cell>
          <cell r="I10">
            <v>611.95000000000005</v>
          </cell>
          <cell r="J10">
            <v>611.95000000000005</v>
          </cell>
          <cell r="K10">
            <v>611.95000000000005</v>
          </cell>
          <cell r="L10">
            <v>611.95000000000005</v>
          </cell>
          <cell r="M10">
            <v>611.95000000000005</v>
          </cell>
          <cell r="N10">
            <v>659.52</v>
          </cell>
          <cell r="O10">
            <v>7269.29</v>
          </cell>
        </row>
        <row r="11">
          <cell r="B11" t="str">
            <v>Кв. 17</v>
          </cell>
          <cell r="C11">
            <v>502.79</v>
          </cell>
          <cell r="D11">
            <v>502.79</v>
          </cell>
          <cell r="E11">
            <v>502.79</v>
          </cell>
          <cell r="F11">
            <v>502.79</v>
          </cell>
          <cell r="G11">
            <v>502.79</v>
          </cell>
          <cell r="H11">
            <v>502.79</v>
          </cell>
          <cell r="I11">
            <v>520.03</v>
          </cell>
          <cell r="J11">
            <v>520.03</v>
          </cell>
          <cell r="K11">
            <v>520.03</v>
          </cell>
          <cell r="L11">
            <v>520.03</v>
          </cell>
          <cell r="M11">
            <v>520.03</v>
          </cell>
          <cell r="N11">
            <v>560.45000000000005</v>
          </cell>
          <cell r="O11">
            <v>6177.34</v>
          </cell>
        </row>
        <row r="12">
          <cell r="B12" t="str">
            <v>Кв. 18</v>
          </cell>
          <cell r="C12">
            <v>3261.4</v>
          </cell>
          <cell r="D12">
            <v>3261.4</v>
          </cell>
          <cell r="E12">
            <v>3261.4</v>
          </cell>
          <cell r="F12">
            <v>3261.4</v>
          </cell>
          <cell r="G12">
            <v>3261.4</v>
          </cell>
          <cell r="H12">
            <v>3261.4</v>
          </cell>
          <cell r="I12">
            <v>3373.21</v>
          </cell>
          <cell r="J12">
            <v>3373.21</v>
          </cell>
          <cell r="K12">
            <v>3373.21</v>
          </cell>
          <cell r="L12">
            <v>3373.21</v>
          </cell>
          <cell r="M12">
            <v>3373.21</v>
          </cell>
          <cell r="N12">
            <v>3635.4</v>
          </cell>
          <cell r="O12">
            <v>40069.85</v>
          </cell>
        </row>
        <row r="13">
          <cell r="B13" t="str">
            <v>Кв. 19</v>
          </cell>
          <cell r="C13">
            <v>1449.28</v>
          </cell>
          <cell r="D13">
            <v>1449.28</v>
          </cell>
          <cell r="E13">
            <v>1449.28</v>
          </cell>
          <cell r="F13">
            <v>1449.28</v>
          </cell>
          <cell r="G13">
            <v>1449.28</v>
          </cell>
          <cell r="H13">
            <v>1449.28</v>
          </cell>
          <cell r="I13">
            <v>1498.97</v>
          </cell>
          <cell r="J13">
            <v>1498.97</v>
          </cell>
          <cell r="K13">
            <v>1498.97</v>
          </cell>
          <cell r="L13">
            <v>1498.97</v>
          </cell>
          <cell r="M13">
            <v>1498.97</v>
          </cell>
          <cell r="N13">
            <v>1615.48</v>
          </cell>
          <cell r="O13">
            <v>17806.009999999998</v>
          </cell>
        </row>
        <row r="14">
          <cell r="B14" t="str">
            <v>Кв. 2</v>
          </cell>
          <cell r="C14">
            <v>1610.31</v>
          </cell>
          <cell r="D14">
            <v>1610.31</v>
          </cell>
          <cell r="E14">
            <v>1610.31</v>
          </cell>
          <cell r="F14">
            <v>1610.31</v>
          </cell>
          <cell r="G14">
            <v>1610.31</v>
          </cell>
          <cell r="H14">
            <v>1610.31</v>
          </cell>
          <cell r="I14">
            <v>1665.52</v>
          </cell>
          <cell r="J14">
            <v>1665.52</v>
          </cell>
          <cell r="K14">
            <v>1665.52</v>
          </cell>
          <cell r="L14">
            <v>1665.52</v>
          </cell>
          <cell r="M14">
            <v>1665.52</v>
          </cell>
          <cell r="N14">
            <v>1794.98</v>
          </cell>
          <cell r="O14">
            <v>19784.439999999999</v>
          </cell>
        </row>
        <row r="15">
          <cell r="B15" t="str">
            <v>Кв. 20</v>
          </cell>
          <cell r="C15">
            <v>1325.13</v>
          </cell>
          <cell r="D15">
            <v>1325.13</v>
          </cell>
          <cell r="E15">
            <v>1325.13</v>
          </cell>
          <cell r="F15">
            <v>1325.13</v>
          </cell>
          <cell r="G15">
            <v>1325.13</v>
          </cell>
          <cell r="H15">
            <v>1325.13</v>
          </cell>
          <cell r="I15">
            <v>1370.56</v>
          </cell>
          <cell r="J15">
            <v>1370.56</v>
          </cell>
          <cell r="K15">
            <v>1370.56</v>
          </cell>
          <cell r="L15">
            <v>1370.56</v>
          </cell>
          <cell r="M15">
            <v>1370.56</v>
          </cell>
          <cell r="N15">
            <v>1477.09</v>
          </cell>
          <cell r="O15">
            <v>16280.67</v>
          </cell>
        </row>
        <row r="16">
          <cell r="B16" t="str">
            <v>Кв. 21</v>
          </cell>
          <cell r="C16">
            <v>3197.72</v>
          </cell>
          <cell r="D16">
            <v>3197.72</v>
          </cell>
          <cell r="E16">
            <v>3197.72</v>
          </cell>
          <cell r="F16">
            <v>3197.72</v>
          </cell>
          <cell r="G16">
            <v>3197.72</v>
          </cell>
          <cell r="H16">
            <v>3197.72</v>
          </cell>
          <cell r="I16">
            <v>3307.35</v>
          </cell>
          <cell r="J16">
            <v>3307.35</v>
          </cell>
          <cell r="K16">
            <v>3307.35</v>
          </cell>
          <cell r="L16">
            <v>3307.35</v>
          </cell>
          <cell r="M16">
            <v>3307.35</v>
          </cell>
          <cell r="N16">
            <v>3564.42</v>
          </cell>
          <cell r="O16">
            <v>39287.49</v>
          </cell>
        </row>
        <row r="17">
          <cell r="B17" t="str">
            <v>Кв. 3</v>
          </cell>
          <cell r="C17">
            <v>1651.09</v>
          </cell>
          <cell r="D17">
            <v>1651.09</v>
          </cell>
          <cell r="E17">
            <v>1651.09</v>
          </cell>
          <cell r="F17">
            <v>1651.09</v>
          </cell>
          <cell r="G17">
            <v>1651.09</v>
          </cell>
          <cell r="H17">
            <v>1651.09</v>
          </cell>
          <cell r="I17">
            <v>1707.69</v>
          </cell>
          <cell r="J17">
            <v>1707.69</v>
          </cell>
          <cell r="K17">
            <v>1707.69</v>
          </cell>
          <cell r="L17">
            <v>1707.69</v>
          </cell>
          <cell r="M17">
            <v>1707.69</v>
          </cell>
          <cell r="N17">
            <v>1840.43</v>
          </cell>
          <cell r="O17">
            <v>20285.419999999998</v>
          </cell>
        </row>
        <row r="18">
          <cell r="B18" t="str">
            <v>Кв. 4</v>
          </cell>
          <cell r="C18">
            <v>1627.72</v>
          </cell>
          <cell r="D18">
            <v>1627.72</v>
          </cell>
          <cell r="E18">
            <v>1627.72</v>
          </cell>
          <cell r="F18">
            <v>1627.72</v>
          </cell>
          <cell r="G18">
            <v>1627.72</v>
          </cell>
          <cell r="H18">
            <v>1627.72</v>
          </cell>
          <cell r="I18">
            <v>1683.52</v>
          </cell>
          <cell r="J18">
            <v>1683.53</v>
          </cell>
          <cell r="K18">
            <v>1683.53</v>
          </cell>
          <cell r="L18">
            <v>1683.53</v>
          </cell>
          <cell r="M18">
            <v>1683.53</v>
          </cell>
          <cell r="N18">
            <v>1814.38</v>
          </cell>
          <cell r="O18">
            <v>19998.34</v>
          </cell>
        </row>
        <row r="19">
          <cell r="B19" t="str">
            <v>Кв. 5</v>
          </cell>
          <cell r="C19">
            <v>1744.54</v>
          </cell>
          <cell r="D19">
            <v>1744.54</v>
          </cell>
          <cell r="E19">
            <v>1744.54</v>
          </cell>
          <cell r="F19">
            <v>1744.54</v>
          </cell>
          <cell r="G19">
            <v>1744.54</v>
          </cell>
          <cell r="H19">
            <v>1744.54</v>
          </cell>
          <cell r="I19">
            <v>1804.35</v>
          </cell>
          <cell r="J19">
            <v>1804.35</v>
          </cell>
          <cell r="K19">
            <v>1804.35</v>
          </cell>
          <cell r="L19">
            <v>1804.35</v>
          </cell>
          <cell r="M19">
            <v>1804.35</v>
          </cell>
          <cell r="N19">
            <v>1944.6</v>
          </cell>
          <cell r="O19">
            <v>21433.59</v>
          </cell>
        </row>
        <row r="20">
          <cell r="B20" t="str">
            <v>Кв. 6</v>
          </cell>
          <cell r="C20">
            <v>1626.58</v>
          </cell>
          <cell r="D20">
            <v>1626.58</v>
          </cell>
          <cell r="E20">
            <v>1626.58</v>
          </cell>
          <cell r="F20">
            <v>1626.58</v>
          </cell>
          <cell r="G20">
            <v>1626.58</v>
          </cell>
          <cell r="H20">
            <v>1626.58</v>
          </cell>
          <cell r="I20">
            <v>1682.34</v>
          </cell>
          <cell r="J20">
            <v>1682.34</v>
          </cell>
          <cell r="K20">
            <v>1682.34</v>
          </cell>
          <cell r="L20">
            <v>1682.34</v>
          </cell>
          <cell r="M20">
            <v>1682.34</v>
          </cell>
          <cell r="N20">
            <v>1813.11</v>
          </cell>
          <cell r="O20">
            <v>19984.29</v>
          </cell>
        </row>
        <row r="21">
          <cell r="B21" t="str">
            <v>Кв. 7</v>
          </cell>
          <cell r="C21">
            <v>2116.54</v>
          </cell>
          <cell r="D21">
            <v>2116.54</v>
          </cell>
          <cell r="E21">
            <v>2116.54</v>
          </cell>
          <cell r="F21">
            <v>2116.54</v>
          </cell>
          <cell r="G21">
            <v>2116.54</v>
          </cell>
          <cell r="H21">
            <v>2116.54</v>
          </cell>
          <cell r="I21">
            <v>2189.1</v>
          </cell>
          <cell r="J21">
            <v>2189.1</v>
          </cell>
          <cell r="K21">
            <v>2189.1</v>
          </cell>
          <cell r="L21">
            <v>2189.1</v>
          </cell>
          <cell r="M21">
            <v>2189.1</v>
          </cell>
          <cell r="N21">
            <v>2359.2600000000002</v>
          </cell>
          <cell r="O21">
            <v>26004</v>
          </cell>
        </row>
        <row r="22">
          <cell r="B22" t="str">
            <v>Кв. 8</v>
          </cell>
          <cell r="C22">
            <v>248.76</v>
          </cell>
          <cell r="D22">
            <v>248.76</v>
          </cell>
          <cell r="E22">
            <v>248.76</v>
          </cell>
          <cell r="F22">
            <v>248.76</v>
          </cell>
          <cell r="G22">
            <v>248.76</v>
          </cell>
          <cell r="H22">
            <v>248.76</v>
          </cell>
          <cell r="I22">
            <v>257.29000000000002</v>
          </cell>
          <cell r="J22">
            <v>257.29000000000002</v>
          </cell>
          <cell r="K22">
            <v>257.29000000000002</v>
          </cell>
          <cell r="L22">
            <v>257.29000000000002</v>
          </cell>
          <cell r="M22">
            <v>257.29000000000002</v>
          </cell>
          <cell r="N22">
            <v>277.29000000000002</v>
          </cell>
          <cell r="O22">
            <v>3056.3</v>
          </cell>
        </row>
        <row r="23">
          <cell r="B23" t="str">
            <v>Кв. 9</v>
          </cell>
          <cell r="C23">
            <v>1836.63</v>
          </cell>
          <cell r="D23">
            <v>1836.63</v>
          </cell>
          <cell r="E23">
            <v>1836.63</v>
          </cell>
          <cell r="F23">
            <v>1836.63</v>
          </cell>
          <cell r="G23">
            <v>1836.63</v>
          </cell>
          <cell r="H23">
            <v>1836.63</v>
          </cell>
          <cell r="I23">
            <v>1899.59</v>
          </cell>
          <cell r="J23">
            <v>1899.59</v>
          </cell>
          <cell r="K23">
            <v>1899.59</v>
          </cell>
          <cell r="L23">
            <v>1899.59</v>
          </cell>
          <cell r="M23">
            <v>1899.59</v>
          </cell>
          <cell r="N23">
            <v>2047.24</v>
          </cell>
          <cell r="O23">
            <v>22564.97</v>
          </cell>
        </row>
        <row r="24">
          <cell r="B24" t="str">
            <v>Кл. №2.1</v>
          </cell>
          <cell r="C24">
            <v>48.1</v>
          </cell>
          <cell r="D24">
            <v>48.1</v>
          </cell>
          <cell r="E24">
            <v>48.1</v>
          </cell>
          <cell r="F24">
            <v>48.1</v>
          </cell>
          <cell r="G24">
            <v>48.1</v>
          </cell>
          <cell r="H24">
            <v>48.1</v>
          </cell>
          <cell r="I24">
            <v>49.75</v>
          </cell>
          <cell r="J24">
            <v>49.75</v>
          </cell>
          <cell r="K24">
            <v>49.75</v>
          </cell>
          <cell r="L24">
            <v>49.75</v>
          </cell>
          <cell r="M24">
            <v>49.75</v>
          </cell>
          <cell r="N24">
            <v>53.62</v>
          </cell>
          <cell r="O24">
            <v>590.97</v>
          </cell>
        </row>
        <row r="25">
          <cell r="B25" t="str">
            <v>Кл. №2.2</v>
          </cell>
          <cell r="C25">
            <v>40.090000000000003</v>
          </cell>
          <cell r="D25">
            <v>40.090000000000003</v>
          </cell>
          <cell r="E25">
            <v>40.090000000000003</v>
          </cell>
          <cell r="F25">
            <v>40.090000000000003</v>
          </cell>
          <cell r="G25">
            <v>40.090000000000003</v>
          </cell>
          <cell r="H25">
            <v>40.090000000000003</v>
          </cell>
          <cell r="I25">
            <v>41.46</v>
          </cell>
          <cell r="J25">
            <v>41.46</v>
          </cell>
          <cell r="K25">
            <v>41.46</v>
          </cell>
          <cell r="L25">
            <v>41.46</v>
          </cell>
          <cell r="M25">
            <v>41.46</v>
          </cell>
          <cell r="N25">
            <v>44.68</v>
          </cell>
          <cell r="O25">
            <v>492.52</v>
          </cell>
        </row>
        <row r="26">
          <cell r="B26" t="str">
            <v>Кл. №2.3</v>
          </cell>
          <cell r="C26">
            <v>49.25</v>
          </cell>
          <cell r="D26">
            <v>49.25</v>
          </cell>
          <cell r="E26">
            <v>49.25</v>
          </cell>
          <cell r="F26">
            <v>49.25</v>
          </cell>
          <cell r="G26">
            <v>49.25</v>
          </cell>
          <cell r="H26">
            <v>49.25</v>
          </cell>
          <cell r="I26">
            <v>50.94</v>
          </cell>
          <cell r="O26">
            <v>346.44</v>
          </cell>
        </row>
        <row r="27">
          <cell r="B27" t="str">
            <v>Кл. №2.3</v>
          </cell>
          <cell r="J27">
            <v>50.94</v>
          </cell>
          <cell r="K27">
            <v>50.94</v>
          </cell>
          <cell r="L27">
            <v>50.94</v>
          </cell>
          <cell r="M27">
            <v>50.94</v>
          </cell>
          <cell r="N27">
            <v>54.9</v>
          </cell>
          <cell r="O27">
            <v>258.66000000000003</v>
          </cell>
        </row>
        <row r="28">
          <cell r="B28" t="str">
            <v>Кл. №2.4</v>
          </cell>
          <cell r="C28">
            <v>34.36</v>
          </cell>
          <cell r="D28">
            <v>34.36</v>
          </cell>
          <cell r="E28">
            <v>34.36</v>
          </cell>
          <cell r="F28">
            <v>34.36</v>
          </cell>
          <cell r="G28">
            <v>34.36</v>
          </cell>
          <cell r="H28">
            <v>34.36</v>
          </cell>
          <cell r="I28">
            <v>35.53</v>
          </cell>
          <cell r="J28">
            <v>35.54</v>
          </cell>
          <cell r="K28">
            <v>35.54</v>
          </cell>
          <cell r="L28">
            <v>35.54</v>
          </cell>
          <cell r="M28">
            <v>35.54</v>
          </cell>
          <cell r="N28">
            <v>38.299999999999997</v>
          </cell>
          <cell r="O28">
            <v>422.15</v>
          </cell>
        </row>
        <row r="29">
          <cell r="B29" t="str">
            <v>Кл. №2.5</v>
          </cell>
          <cell r="C29">
            <v>43.52</v>
          </cell>
          <cell r="D29">
            <v>43.52</v>
          </cell>
          <cell r="E29">
            <v>43.52</v>
          </cell>
          <cell r="F29">
            <v>43.52</v>
          </cell>
          <cell r="G29">
            <v>43.52</v>
          </cell>
          <cell r="H29">
            <v>43.52</v>
          </cell>
          <cell r="I29">
            <v>45.01</v>
          </cell>
          <cell r="J29">
            <v>45.01</v>
          </cell>
          <cell r="K29">
            <v>45.01</v>
          </cell>
          <cell r="L29">
            <v>45.01</v>
          </cell>
          <cell r="M29">
            <v>45.01</v>
          </cell>
          <cell r="N29">
            <v>48.51</v>
          </cell>
          <cell r="O29">
            <v>534.67999999999995</v>
          </cell>
        </row>
        <row r="30">
          <cell r="B30" t="str">
            <v>Оф. 2.1</v>
          </cell>
          <cell r="C30">
            <v>1590.16</v>
          </cell>
          <cell r="D30">
            <v>1590.16</v>
          </cell>
          <cell r="E30">
            <v>1590.16</v>
          </cell>
          <cell r="F30">
            <v>1590.16</v>
          </cell>
          <cell r="G30">
            <v>1590.16</v>
          </cell>
          <cell r="H30">
            <v>1590.16</v>
          </cell>
          <cell r="I30">
            <v>1644.67</v>
          </cell>
          <cell r="J30">
            <v>1644.67</v>
          </cell>
          <cell r="K30">
            <v>1644.67</v>
          </cell>
          <cell r="L30">
            <v>1644.67</v>
          </cell>
          <cell r="M30">
            <v>1644.67</v>
          </cell>
          <cell r="N30">
            <v>1772.51</v>
          </cell>
          <cell r="O30">
            <v>19536.82</v>
          </cell>
        </row>
      </sheetData>
      <sheetData sheetId="15">
        <row r="15">
          <cell r="F15">
            <v>2.9033881510666548</v>
          </cell>
        </row>
        <row r="17">
          <cell r="G17">
            <v>70.076655131325822</v>
          </cell>
          <cell r="H17">
            <v>10.454532408110893</v>
          </cell>
        </row>
        <row r="18">
          <cell r="G18">
            <v>36.32410548108335</v>
          </cell>
        </row>
      </sheetData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0"/>
      <sheetName val="загрузка среднее "/>
      <sheetName val="Расшифровка "/>
      <sheetName val="ОДПУ"/>
      <sheetName val="объем"/>
      <sheetName val="Лист4"/>
      <sheetName val="площади "/>
      <sheetName val="Лист11"/>
      <sheetName val="1 12 дом"/>
      <sheetName val="1 12 паркинг"/>
      <sheetName val="расчетная  (2)"/>
      <sheetName val="расчетная "/>
      <sheetName val="1 12"/>
      <sheetName val="кор.декабря"/>
      <sheetName val="кор.ноябрь"/>
      <sheetName val="Лист22"/>
      <sheetName val="кор.октябрь"/>
      <sheetName val="Лист15"/>
      <sheetName val="Лист21"/>
      <sheetName val="кор.август"/>
      <sheetName val="кор.сентябрь"/>
      <sheetName val="Лист9"/>
      <sheetName val="кор.июнь"/>
      <sheetName val="Лист13"/>
      <sheetName val="кор.март"/>
      <sheetName val="кор.май"/>
      <sheetName val="кор.апрель"/>
      <sheetName val="кор.февраль"/>
      <sheetName val="сведения0522"/>
      <sheetName val="сведения1221"/>
      <sheetName val="ИПУ 01"/>
      <sheetName val="сведения пу"/>
      <sheetName val="Лист12"/>
      <sheetName val="10"/>
      <sheetName val="09"/>
      <sheetName val="05"/>
      <sheetName val="02"/>
      <sheetName val="ипу03"/>
      <sheetName val="ипу 02"/>
      <sheetName val="Лист6"/>
      <sheetName val="Лист8"/>
      <sheetName val="Лист7"/>
      <sheetName val="Лист5"/>
      <sheetName val="Лист3"/>
      <sheetName val="Лист2"/>
      <sheetName val="Лист1"/>
      <sheetName val="кор.январь"/>
      <sheetName val="показания"/>
      <sheetName val="сведения1222"/>
      <sheetName val="12"/>
      <sheetName val="11"/>
      <sheetName val="08"/>
      <sheetName val="07"/>
      <sheetName val="06"/>
      <sheetName val="03"/>
      <sheetName val="04"/>
      <sheetName val="Лист19"/>
      <sheetName val="Лист20"/>
      <sheetName val="Лист18"/>
      <sheetName val="Лист17"/>
      <sheetName val="ипу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>
            <v>2033.84</v>
          </cell>
        </row>
        <row r="14">
          <cell r="C14">
            <v>2143.67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abSelected="1" zoomScale="70" zoomScaleNormal="70" workbookViewId="0">
      <selection activeCell="B16" sqref="B16"/>
    </sheetView>
  </sheetViews>
  <sheetFormatPr defaultRowHeight="15" x14ac:dyDescent="0.25"/>
  <cols>
    <col min="1" max="1" width="52.28515625" customWidth="1"/>
    <col min="2" max="2" width="16" customWidth="1"/>
    <col min="22" max="22" width="12.85546875" customWidth="1"/>
  </cols>
  <sheetData>
    <row r="1" spans="1:24" x14ac:dyDescent="0.25">
      <c r="A1" s="21"/>
      <c r="B1" s="21"/>
      <c r="C1" s="21"/>
      <c r="D1" s="21"/>
      <c r="E1" s="21"/>
      <c r="F1" s="21"/>
      <c r="G1" s="21"/>
      <c r="H1" s="2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4" x14ac:dyDescent="0.25">
      <c r="A2" s="18" t="s">
        <v>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 ht="32.450000000000003" customHeight="1" x14ac:dyDescent="0.25">
      <c r="A3" s="22" t="s">
        <v>55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4" x14ac:dyDescent="0.25">
      <c r="A4" s="18" t="s">
        <v>56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4" x14ac:dyDescent="0.2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4" x14ac:dyDescent="0.25">
      <c r="A7" s="1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4" ht="90" x14ac:dyDescent="0.25">
      <c r="A9" s="2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3" t="s">
        <v>10</v>
      </c>
      <c r="J9" s="3" t="s">
        <v>11</v>
      </c>
      <c r="K9" s="3" t="s">
        <v>12</v>
      </c>
      <c r="L9" s="3" t="s">
        <v>13</v>
      </c>
      <c r="M9" s="3" t="s">
        <v>8</v>
      </c>
      <c r="N9" s="3" t="s">
        <v>14</v>
      </c>
      <c r="O9" s="3" t="s">
        <v>15</v>
      </c>
      <c r="P9" s="3" t="s">
        <v>16</v>
      </c>
      <c r="Q9" s="3" t="s">
        <v>17</v>
      </c>
      <c r="R9" s="3" t="s">
        <v>18</v>
      </c>
      <c r="S9" s="3" t="s">
        <v>19</v>
      </c>
      <c r="T9" s="3" t="s">
        <v>8</v>
      </c>
      <c r="U9" s="3" t="s">
        <v>20</v>
      </c>
      <c r="V9" s="3" t="s">
        <v>15</v>
      </c>
      <c r="W9" s="4"/>
      <c r="X9" s="4"/>
    </row>
    <row r="10" spans="1:24" x14ac:dyDescent="0.25">
      <c r="A10" s="5">
        <v>1</v>
      </c>
      <c r="B10" s="6">
        <v>2</v>
      </c>
      <c r="C10" s="5">
        <v>3</v>
      </c>
      <c r="D10" s="6">
        <v>4</v>
      </c>
      <c r="E10" s="5" t="s">
        <v>21</v>
      </c>
      <c r="F10" s="6">
        <v>6</v>
      </c>
      <c r="G10" s="5" t="s">
        <v>22</v>
      </c>
      <c r="H10" s="6">
        <v>8</v>
      </c>
      <c r="I10" s="5">
        <v>9</v>
      </c>
      <c r="J10" s="6">
        <v>10</v>
      </c>
      <c r="K10" s="5" t="s">
        <v>23</v>
      </c>
      <c r="L10" s="6">
        <v>12</v>
      </c>
      <c r="M10" s="5" t="s">
        <v>24</v>
      </c>
      <c r="N10" s="6">
        <v>14</v>
      </c>
      <c r="O10" s="6" t="s">
        <v>25</v>
      </c>
      <c r="P10" s="6">
        <v>16</v>
      </c>
      <c r="Q10" s="6">
        <v>17</v>
      </c>
      <c r="R10" s="6" t="s">
        <v>26</v>
      </c>
      <c r="S10" s="6">
        <v>19</v>
      </c>
      <c r="T10" s="6" t="s">
        <v>27</v>
      </c>
      <c r="U10" s="6">
        <v>21</v>
      </c>
      <c r="V10" s="6" t="s">
        <v>28</v>
      </c>
    </row>
    <row r="11" spans="1:24" x14ac:dyDescent="0.25">
      <c r="A11" s="7" t="s">
        <v>29</v>
      </c>
      <c r="B11" s="8">
        <v>1288.8</v>
      </c>
      <c r="C11" s="8">
        <v>132.16001358317951</v>
      </c>
      <c r="D11" s="8">
        <v>20.161174000165889</v>
      </c>
      <c r="E11" s="8">
        <f>C11-D11</f>
        <v>111.99883958301362</v>
      </c>
      <c r="F11" s="9">
        <f>[1]расчет!P32</f>
        <v>184.56382022471905</v>
      </c>
      <c r="G11" s="8">
        <f>E11-F11</f>
        <v>-72.564980641705432</v>
      </c>
      <c r="H11" s="8">
        <f>[2]объем!C4</f>
        <v>2033.84</v>
      </c>
      <c r="I11" s="8">
        <f>[1]объем!G17</f>
        <v>70.076655131325822</v>
      </c>
      <c r="J11" s="8">
        <f>[1]объем!H17</f>
        <v>10.454532408110893</v>
      </c>
      <c r="K11" s="8">
        <f>I11-J11</f>
        <v>59.622122723214929</v>
      </c>
      <c r="L11" s="8">
        <f>[1]расчет!V32</f>
        <v>36.9887712735989</v>
      </c>
      <c r="M11" s="8">
        <f>K11-L11</f>
        <v>22.633351449616029</v>
      </c>
      <c r="N11" s="8">
        <f>[2]объем!C14</f>
        <v>2143.67</v>
      </c>
      <c r="O11" s="8">
        <f>M11/B11</f>
        <v>1.75615700260832E-2</v>
      </c>
      <c r="P11" s="8">
        <f>[1]объем!G18</f>
        <v>36.32410548108335</v>
      </c>
      <c r="Q11" s="8">
        <f>[1]объем!F15</f>
        <v>2.9033881510666548</v>
      </c>
      <c r="R11" s="8">
        <f>P11-Q11</f>
        <v>33.420717330016693</v>
      </c>
      <c r="S11" s="8">
        <f>[1]расчет!Y31</f>
        <v>23.075260081384307</v>
      </c>
      <c r="T11" s="8">
        <f>R11-S11</f>
        <v>10.345457248632385</v>
      </c>
      <c r="U11" s="10">
        <v>2553.31</v>
      </c>
      <c r="V11" s="8">
        <f>T11/B11</f>
        <v>8.0272014654192946E-3</v>
      </c>
    </row>
    <row r="13" spans="1:24" x14ac:dyDescent="0.25">
      <c r="A13" s="11" t="s">
        <v>30</v>
      </c>
      <c r="B13" s="11"/>
      <c r="C13" s="11"/>
      <c r="D13" s="11"/>
      <c r="E13" s="11"/>
    </row>
    <row r="14" spans="1:24" x14ac:dyDescent="0.25">
      <c r="A14" s="11"/>
      <c r="B14" s="11"/>
      <c r="C14" s="11"/>
      <c r="D14" s="11"/>
      <c r="E14" s="11"/>
    </row>
    <row r="15" spans="1:24" x14ac:dyDescent="0.25">
      <c r="A15" s="12" t="s">
        <v>31</v>
      </c>
      <c r="B15" s="20" t="s">
        <v>57</v>
      </c>
      <c r="C15" s="13" t="s">
        <v>32</v>
      </c>
      <c r="D15" s="11"/>
      <c r="E15" s="11"/>
    </row>
    <row r="16" spans="1:24" x14ac:dyDescent="0.25">
      <c r="A16" s="12" t="s">
        <v>33</v>
      </c>
      <c r="B16" s="19" t="str">
        <f>VLOOKUP(B15,[1]расчет!B:C,2,)</f>
        <v>Оф. 2.1</v>
      </c>
      <c r="C16" s="11"/>
      <c r="D16" s="11"/>
      <c r="E16" s="11"/>
    </row>
    <row r="17" spans="1:5" x14ac:dyDescent="0.25">
      <c r="A17" s="12" t="s">
        <v>34</v>
      </c>
      <c r="B17" s="12">
        <f>VLOOKUP(B16,[1]расчет!C:E,3,)</f>
        <v>115.7</v>
      </c>
      <c r="C17" s="11"/>
      <c r="D17" s="11"/>
      <c r="E17" s="11"/>
    </row>
    <row r="18" spans="1:5" x14ac:dyDescent="0.25">
      <c r="A18" s="12" t="s">
        <v>35</v>
      </c>
      <c r="B18" s="14">
        <f>VLOOKUP(B16,[1]расчет!C:G,5,)</f>
        <v>0</v>
      </c>
      <c r="C18" s="11"/>
      <c r="D18" s="11"/>
      <c r="E18" s="11"/>
    </row>
    <row r="19" spans="1:5" x14ac:dyDescent="0.25">
      <c r="A19" s="12" t="s">
        <v>36</v>
      </c>
      <c r="B19" s="14">
        <f>VLOOKUP(B16,[1]расчет!C:H,6,)</f>
        <v>0</v>
      </c>
      <c r="C19" s="11" t="s">
        <v>37</v>
      </c>
      <c r="D19" s="11"/>
      <c r="E19" s="11"/>
    </row>
    <row r="20" spans="1:5" x14ac:dyDescent="0.25">
      <c r="A20" s="12" t="s">
        <v>38</v>
      </c>
      <c r="B20" s="14">
        <f>VLOOKUP(расшифровка!B16,[1]расчет!C:L,10,)</f>
        <v>0</v>
      </c>
      <c r="C20" s="11" t="s">
        <v>39</v>
      </c>
      <c r="D20" s="11"/>
      <c r="E20" s="11"/>
    </row>
    <row r="21" spans="1:5" x14ac:dyDescent="0.25">
      <c r="A21" s="12" t="s">
        <v>40</v>
      </c>
      <c r="B21" s="14">
        <f>VLOOKUP(B16,[1]расчет!C:U,19,)</f>
        <v>16.8142</v>
      </c>
      <c r="C21" s="11" t="s">
        <v>41</v>
      </c>
      <c r="D21" s="11"/>
      <c r="E21" s="11"/>
    </row>
    <row r="22" spans="1:5" x14ac:dyDescent="0.25">
      <c r="A22" s="12" t="s">
        <v>42</v>
      </c>
      <c r="B22" s="14">
        <f>VLOOKUP(B15,[1]расчет!B:Z,25,)</f>
        <v>5.4719751399776051</v>
      </c>
      <c r="C22" s="11" t="s">
        <v>43</v>
      </c>
      <c r="D22" s="11"/>
      <c r="E22" s="11"/>
    </row>
    <row r="23" spans="1:5" x14ac:dyDescent="0.25">
      <c r="A23" s="12" t="s">
        <v>44</v>
      </c>
      <c r="B23" s="14">
        <f>B21+B22</f>
        <v>22.286175139977605</v>
      </c>
      <c r="C23" s="11" t="s">
        <v>45</v>
      </c>
      <c r="D23" s="11"/>
      <c r="E23" s="11"/>
    </row>
    <row r="24" spans="1:5" x14ac:dyDescent="0.25">
      <c r="A24" s="12" t="s">
        <v>46</v>
      </c>
      <c r="B24" s="14">
        <f>B17*O11+B17*V11</f>
        <v>2.9606208615668388</v>
      </c>
      <c r="C24" s="11" t="s">
        <v>47</v>
      </c>
      <c r="D24" s="11"/>
      <c r="E24" s="11"/>
    </row>
    <row r="25" spans="1:5" x14ac:dyDescent="0.25">
      <c r="A25" s="12" t="s">
        <v>48</v>
      </c>
      <c r="B25" s="14">
        <f>B23+B24</f>
        <v>25.246796001544443</v>
      </c>
      <c r="C25" s="11" t="s">
        <v>49</v>
      </c>
      <c r="D25" s="11"/>
      <c r="E25" s="11"/>
    </row>
    <row r="26" spans="1:5" x14ac:dyDescent="0.25">
      <c r="A26" s="12" t="s">
        <v>50</v>
      </c>
      <c r="B26" s="15">
        <f>VLOOKUP(B16,'[1]1 12'!B:O,14,)</f>
        <v>19536.82</v>
      </c>
      <c r="C26" s="11"/>
      <c r="D26" s="11"/>
      <c r="E26" s="11"/>
    </row>
    <row r="27" spans="1:5" x14ac:dyDescent="0.25">
      <c r="A27" s="12" t="s">
        <v>51</v>
      </c>
      <c r="B27" s="15">
        <f>VLOOKUP(B16,[1]расчет!C:AU,45,)</f>
        <v>59385.297245825619</v>
      </c>
      <c r="C27" s="11"/>
      <c r="D27" s="11"/>
      <c r="E27" s="11"/>
    </row>
    <row r="28" spans="1:5" x14ac:dyDescent="0.25">
      <c r="A28" s="12" t="s">
        <v>52</v>
      </c>
      <c r="B28" s="16">
        <f>B27-B26</f>
        <v>39848.477245825619</v>
      </c>
      <c r="C28" s="11" t="s">
        <v>53</v>
      </c>
      <c r="D28" s="11"/>
      <c r="E28" s="11"/>
    </row>
    <row r="29" spans="1:5" x14ac:dyDescent="0.25">
      <c r="A29" s="11"/>
      <c r="B29" s="17"/>
      <c r="C29" s="11"/>
      <c r="D29" s="11"/>
      <c r="E29" s="11"/>
    </row>
  </sheetData>
  <mergeCells count="2">
    <mergeCell ref="A1:H1"/>
    <mergeCell ref="A3:W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Тимофеева Анна</dc:creator>
  <cp:lastModifiedBy>Симукова Евгения</cp:lastModifiedBy>
  <dcterms:created xsi:type="dcterms:W3CDTF">2023-04-24T09:33:16Z</dcterms:created>
  <dcterms:modified xsi:type="dcterms:W3CDTF">2023-04-24T13:02:16Z</dcterms:modified>
</cp:coreProperties>
</file>