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erty\Downloads\"/>
    </mc:Choice>
  </mc:AlternateContent>
  <xr:revisionPtr revIDLastSave="0" documentId="13_ncr:1_{28D563C5-E7E8-48DE-BCC2-E343395DA8B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24" sheetId="2" r:id="rId1"/>
    <sheet name="газ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2" l="1"/>
  <c r="D31" i="2" l="1"/>
  <c r="D29" i="2" l="1"/>
  <c r="D12" i="2" l="1"/>
  <c r="D9" i="2"/>
  <c r="D16" i="2" l="1"/>
  <c r="D14" i="2"/>
  <c r="D10" i="2" l="1"/>
  <c r="D8" i="2"/>
  <c r="D33" i="2"/>
</calcChain>
</file>

<file path=xl/sharedStrings.xml><?xml version="1.0" encoding="utf-8"?>
<sst xmlns="http://schemas.openxmlformats.org/spreadsheetml/2006/main" count="133" uniqueCount="61">
  <si>
    <t>Наименование коммунальной услуги/Поставщик коммунальной услуги</t>
  </si>
  <si>
    <t>Единица измерения</t>
  </si>
  <si>
    <t>Реквизиты нормативно-правового акта, устанавливающего тариф</t>
  </si>
  <si>
    <t>Нормативы потребления</t>
  </si>
  <si>
    <t>Для населения города Москвы за исключением населения, проживающего на территории Троицкого и Новомосковского административных округом города Москвы</t>
  </si>
  <si>
    <r>
      <rPr>
        <b/>
        <sz val="11"/>
        <color theme="1"/>
        <rFont val="Times New Roman"/>
        <family val="1"/>
        <charset val="204"/>
      </rPr>
      <t xml:space="preserve">Теплоснабжение </t>
    </r>
    <r>
      <rPr>
        <sz val="11"/>
        <color theme="1"/>
        <rFont val="Times New Roman"/>
        <family val="1"/>
        <charset val="204"/>
      </rPr>
      <t xml:space="preserve">                       
(ОАО МОЭК)                              
для домов, поключенных к тепловой сети после тепловых пунктов</t>
    </r>
  </si>
  <si>
    <t>при наличии приборов учета</t>
  </si>
  <si>
    <t>руб./Гкал</t>
  </si>
  <si>
    <r>
      <t xml:space="preserve">0,016 Гкал/кв.м 
</t>
    </r>
    <r>
      <rPr>
        <b/>
        <sz val="11"/>
        <color theme="1"/>
        <rFont val="Times New Roman"/>
        <family val="1"/>
        <charset val="204"/>
      </rPr>
      <t xml:space="preserve">население
</t>
    </r>
    <r>
      <rPr>
        <sz val="11"/>
        <color theme="1"/>
        <rFont val="Times New Roman"/>
        <family val="1"/>
        <charset val="204"/>
      </rPr>
      <t>Постановление Правительства Москвы от 11.01.1994 г. №41</t>
    </r>
  </si>
  <si>
    <r>
      <rPr>
        <b/>
        <sz val="11"/>
        <color theme="1"/>
        <rFont val="Times New Roman"/>
        <family val="1"/>
        <charset val="204"/>
      </rPr>
      <t xml:space="preserve">Теплоснабжение </t>
    </r>
    <r>
      <rPr>
        <sz val="11"/>
        <color theme="1"/>
        <rFont val="Times New Roman"/>
        <family val="1"/>
        <charset val="204"/>
      </rPr>
      <t xml:space="preserve">                      
(ОАО МОЭК) 
для домов, поключенных к тепловой сети до тепловых пунктов</t>
    </r>
  </si>
  <si>
    <r>
      <rPr>
        <b/>
        <sz val="11"/>
        <color theme="1"/>
        <rFont val="Times New Roman"/>
        <family val="1"/>
        <charset val="204"/>
      </rPr>
      <t xml:space="preserve">Теплоснабжение </t>
    </r>
    <r>
      <rPr>
        <sz val="11"/>
        <color theme="1"/>
        <rFont val="Times New Roman"/>
        <family val="1"/>
        <charset val="204"/>
      </rPr>
      <t xml:space="preserve">                       
(ООО Теплосетьэнерго)     </t>
    </r>
  </si>
  <si>
    <r>
      <rPr>
        <b/>
        <sz val="11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
(ОАО МОЭК)
для домов, поключенных к тепловой сети после тепловых пунктов</t>
    </r>
  </si>
  <si>
    <t>руб./куб.м</t>
  </si>
  <si>
    <t>при отсутствии приборов учета, либо если приборы учета не введены в эксплуатацию (норматив)</t>
  </si>
  <si>
    <t>руб./чел.</t>
  </si>
  <si>
    <r>
      <rPr>
        <b/>
        <sz val="11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
(ОАО МОЭК)
для домов, поключенных к тепловой сети до тепловых пунктов</t>
    </r>
  </si>
  <si>
    <r>
      <rPr>
        <b/>
        <sz val="11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                       ООО Теплосетьэнерго                </t>
    </r>
  </si>
  <si>
    <r>
      <rPr>
        <b/>
        <sz val="11"/>
        <color theme="1"/>
        <rFont val="Times New Roman"/>
        <family val="1"/>
        <charset val="204"/>
      </rPr>
      <t>Холодное водоснабжение</t>
    </r>
    <r>
      <rPr>
        <sz val="11"/>
        <color theme="1"/>
        <rFont val="Times New Roman"/>
        <family val="1"/>
        <charset val="204"/>
      </rPr>
      <t xml:space="preserve">                        ОАО Мосводоканал                </t>
    </r>
  </si>
  <si>
    <r>
      <rPr>
        <b/>
        <sz val="11"/>
        <color theme="1"/>
        <rFont val="Times New Roman"/>
        <family val="1"/>
        <charset val="204"/>
      </rPr>
      <t>Водоотведение</t>
    </r>
    <r>
      <rPr>
        <sz val="11"/>
        <color theme="1"/>
        <rFont val="Times New Roman"/>
        <family val="1"/>
        <charset val="204"/>
      </rPr>
      <t xml:space="preserve">                                     ОАО Мосводоканал                     </t>
    </r>
  </si>
  <si>
    <t>руб./кВт*ч</t>
  </si>
  <si>
    <t>Т общий</t>
  </si>
  <si>
    <t>По нерегулируемой цене</t>
  </si>
  <si>
    <t>Постановление Правительства РФ от 04.05.2012 № 442</t>
  </si>
  <si>
    <t>Для населения города Москвы, проживающего на территории Троицкого и Новомосковского административных округов города Москвы</t>
  </si>
  <si>
    <r>
      <rPr>
        <b/>
        <sz val="11"/>
        <color theme="1"/>
        <rFont val="Times New Roman"/>
        <family val="1"/>
        <charset val="204"/>
      </rPr>
      <t xml:space="preserve">Теплоснабжение
</t>
    </r>
    <r>
      <rPr>
        <sz val="11"/>
        <color theme="1"/>
        <rFont val="Times New Roman"/>
        <family val="1"/>
        <charset val="204"/>
      </rPr>
      <t xml:space="preserve">(ОАО МОЭК)            </t>
    </r>
  </si>
  <si>
    <t>при наличии общедомовых приборов учета</t>
  </si>
  <si>
    <r>
      <t xml:space="preserve">0,0151 Гкал/кв.м в месяц
</t>
    </r>
    <r>
      <rPr>
        <b/>
        <sz val="11"/>
        <color theme="1"/>
        <rFont val="Times New Roman"/>
        <family val="1"/>
        <charset val="204"/>
      </rPr>
      <t xml:space="preserve">население
</t>
    </r>
    <r>
      <rPr>
        <sz val="11"/>
        <color theme="1"/>
        <rFont val="Times New Roman"/>
        <family val="1"/>
        <charset val="204"/>
      </rPr>
      <t>Решение Совета депутатов Ленинского муниципального района Московской области от 17.12.2008 №12/16</t>
    </r>
  </si>
  <si>
    <r>
      <rPr>
        <b/>
        <sz val="11"/>
        <color theme="1"/>
        <rFont val="Times New Roman"/>
        <family val="1"/>
        <charset val="204"/>
      </rPr>
      <t xml:space="preserve">Горячее водоснабжение
</t>
    </r>
    <r>
      <rPr>
        <sz val="11"/>
        <color theme="1"/>
        <rFont val="Times New Roman"/>
        <family val="1"/>
        <charset val="204"/>
      </rPr>
      <t xml:space="preserve">(ОАО МОЭК)     </t>
    </r>
  </si>
  <si>
    <t>3,2 куб.м/чел.</t>
  </si>
  <si>
    <t>Решение Совета депутатов Ленинского муниципального района Московской области от 17.12.2008 №12/16</t>
  </si>
  <si>
    <r>
      <rPr>
        <b/>
        <sz val="11"/>
        <color theme="1"/>
        <rFont val="Times New Roman"/>
        <family val="1"/>
        <charset val="204"/>
      </rPr>
      <t>Холодное водоснабжение</t>
    </r>
    <r>
      <rPr>
        <sz val="11"/>
        <color theme="1"/>
        <rFont val="Times New Roman"/>
        <family val="1"/>
        <charset val="204"/>
      </rPr>
      <t xml:space="preserve">
(ОАО Мосводоканал)
по системам централизованного водоснабжения и водоотведения на территориях внутригородских муниципальных образований города Москвы: поселение Воскресенское    </t>
    </r>
  </si>
  <si>
    <t>5,92 куб./м/чел.</t>
  </si>
  <si>
    <t>9,12 куб.м/чел.</t>
  </si>
  <si>
    <r>
      <rPr>
        <b/>
        <sz val="11"/>
        <color indexed="8"/>
        <rFont val="Times New Roman"/>
        <family val="1"/>
        <charset val="204"/>
      </rPr>
      <t xml:space="preserve">Электроснабжение </t>
    </r>
    <r>
      <rPr>
        <sz val="11"/>
        <color indexed="8"/>
        <rFont val="Times New Roman"/>
        <family val="1"/>
        <charset val="204"/>
      </rPr>
      <t xml:space="preserve">                          (ОАО Мосэнергосбыт, 
ООО РегионЭнергоСбыт)
(в домах с электроплитами)</t>
    </r>
  </si>
  <si>
    <t>Т1 (7:00-23:00)/
Т2 (23:00-7:00)</t>
  </si>
  <si>
    <t>Т1 (7:00-10:00 и 17:00-21:00)/
Т2 (23:00-7:00)
Т3 (10:00-17:00 и 21:00-23:00)</t>
  </si>
  <si>
    <r>
      <rPr>
        <b/>
        <sz val="11"/>
        <color indexed="8"/>
        <rFont val="Times New Roman"/>
        <family val="1"/>
        <charset val="204"/>
      </rPr>
      <t xml:space="preserve">Электроснабжение </t>
    </r>
    <r>
      <rPr>
        <sz val="11"/>
        <color indexed="8"/>
        <rFont val="Times New Roman"/>
        <family val="1"/>
        <charset val="204"/>
      </rPr>
      <t xml:space="preserve">                          ОАО Мосэнергосбыт, 
ООО РегионЭнергоСбыт
(для потребителей, не относящихся к категории население, проживающее в домах с электроплитами)</t>
    </r>
  </si>
  <si>
    <r>
      <rPr>
        <b/>
        <sz val="11"/>
        <color theme="1"/>
        <rFont val="Times New Roman"/>
        <family val="1"/>
        <charset val="204"/>
      </rPr>
      <t>Водоотведение</t>
    </r>
    <r>
      <rPr>
        <sz val="11"/>
        <color theme="1"/>
        <rFont val="Times New Roman"/>
        <family val="1"/>
        <charset val="204"/>
      </rPr>
      <t xml:space="preserve">                        
(ОАО Мосводоканал)                       
по системам централизованного водоснабжения и водоотведения на территориях внутригородских муниципальных образований города Москвы: поселение Воскресенское                                                           тариф для населения</t>
    </r>
  </si>
  <si>
    <r>
      <rPr>
        <b/>
        <sz val="11"/>
        <color theme="1"/>
        <rFont val="Times New Roman"/>
        <family val="1"/>
        <charset val="204"/>
      </rPr>
      <t xml:space="preserve">Электроснабжение </t>
    </r>
    <r>
      <rPr>
        <sz val="11"/>
        <color theme="1"/>
        <rFont val="Times New Roman"/>
        <family val="1"/>
        <charset val="204"/>
      </rPr>
      <t xml:space="preserve">                          (ОАО Мосэнергосбыт)                       (население, проживающее в сельских населенных пунктах, и приравненные к нему
(в домах с электроплитами)</t>
    </r>
  </si>
  <si>
    <t xml:space="preserve"> 4,745 куб.м/чел.                               (горяее водопотребелние- население)                               6,935 куб.м/чел.                            (холодное водопотребление - население)                                                       11,68 куб.м/чел.                          (горячее и холодное водопотребление - население)
Постановление Правительства Москвы от 28.07.1998 г. №566</t>
  </si>
  <si>
    <t>Приказ Департамента
экономической политики
и развития города Москвы
от 15.12.2023 г. № ДПР-ТР-285/23</t>
  </si>
  <si>
    <t>Тариф с 01.07.2024 г. (с НДС)</t>
  </si>
  <si>
    <t>Приказ Департамента
экономической политики и развития
города Москвы от 15.12.2023 г.
№ ДПР-ТР-289/23</t>
  </si>
  <si>
    <t>Приказ Департамента
экономической политики
и развития города Москвы
от 15.12.2023 г. № ДПР-ТР-290/23</t>
  </si>
  <si>
    <t>Приказ Департамента
экономической политики и развития
города Москвы от 15.12.2023 г.
№ ДПР-ТР-290/23</t>
  </si>
  <si>
    <t>7,45/3,02</t>
  </si>
  <si>
    <t>8,94/3,02/6,15</t>
  </si>
  <si>
    <t>Приказ Департамента экономической
политики и развития города Москвы
от 28.11.2023 г. № ДПР-ТР-188/23</t>
  </si>
  <si>
    <t>ТАРИФЫ НА КОММУНАЛЬНЫЕ УСЛУГИ ДЛЯ НАСЕЛЕНИЯ И ПРОЧИХ ПОТРЕБИТЕЛЕЙ С 01.07.2024 ГОДА</t>
  </si>
  <si>
    <r>
      <rPr>
        <b/>
        <sz val="11"/>
        <color theme="1"/>
        <rFont val="Times New Roman"/>
        <family val="1"/>
        <charset val="204"/>
      </rPr>
      <t xml:space="preserve">Электроснабжение </t>
    </r>
    <r>
      <rPr>
        <sz val="11"/>
        <color theme="1"/>
        <rFont val="Times New Roman"/>
        <family val="1"/>
        <charset val="204"/>
      </rPr>
      <t xml:space="preserve">                          (ОАО Мосэнергосбыт, 
ООО РегионЭнергоСбыт)
для прочих потребителей</t>
    </r>
  </si>
  <si>
    <r>
      <rPr>
        <b/>
        <sz val="11"/>
        <color theme="1"/>
        <rFont val="Times New Roman"/>
        <family val="1"/>
        <charset val="204"/>
      </rPr>
      <t xml:space="preserve">Обращение с ТКО </t>
    </r>
    <r>
      <rPr>
        <sz val="11"/>
        <color theme="1"/>
        <rFont val="Times New Roman"/>
        <family val="1"/>
        <charset val="204"/>
      </rPr>
      <t xml:space="preserve">                             (АО "Экотехпром")</t>
    </r>
  </si>
  <si>
    <t>Единый тариф</t>
  </si>
  <si>
    <t>Приказ Департамента экономической
политики и развития города
Москвы от 15.11.2022 г. № 186-ТР</t>
  </si>
  <si>
    <t>Приказ Департамента
экономической политики и развития
города Москвы от 15.12.2023 г.</t>
  </si>
  <si>
    <t>Приказ Департамента экономической политики и развития города Москвы от 14.12.2023 № ДПР-ТР-272/23</t>
  </si>
  <si>
    <t>Приказ Департамента
экономической политики и развития
города Москвы
от 20 декабря 2023 года N ДПР-ТР-372/23</t>
  </si>
  <si>
    <t>6,78/2,74</t>
  </si>
  <si>
    <t>8,13/2,74/5,59</t>
  </si>
  <si>
    <t>руб./1000 куб.м.</t>
  </si>
  <si>
    <t>Приказ № ДПР-ТР-224/23 от 04.12.2023 «Об установлении розничных цен на природный газ, реализуемый населению города Москвы»</t>
  </si>
  <si>
    <r>
      <rPr>
        <b/>
        <sz val="11"/>
        <color theme="1"/>
        <rFont val="Times New Roman"/>
        <family val="1"/>
        <charset val="204"/>
      </rPr>
      <t>Газ на отопление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ООО "Газпром Межрегионгаз Москва"                                                            АО «МОСГАЗ»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</si>
</sst>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0" borderId="0" xfId="1" applyFont="1" applyFill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ryabokon.t/Desktop/&#1058;&#1072;&#1088;&#1080;&#1092;&#1099;%20&#1074;&#1086;&#1076;&#1072;%202023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../../ryabokon.t/Desktop/&#1058;&#1072;&#1088;&#1080;&#1092;&#1099;%20&#1069;&#1083;&#1077;&#1082;&#1090;&#1088;&#1080;&#1095;&#1077;&#1089;&#1090;&#1074;&#1086;%202023.pdf" TargetMode="External"/><Relationship Id="rId7" Type="http://schemas.openxmlformats.org/officeDocument/2006/relationships/hyperlink" Target="../../ryabokon.t/Desktop/&#1058;&#1072;&#1088;&#1080;&#1092;&#1099;%20&#1074;&#1086;&#1076;&#1072;%202023.pdf" TargetMode="External"/><Relationship Id="rId12" Type="http://schemas.openxmlformats.org/officeDocument/2006/relationships/hyperlink" Target="../../ryabokon.t/Desktop/&#1058;&#1072;&#1088;&#1080;&#1092;&#1099;%20&#1043;&#1042;&#1057;%202023.pdf" TargetMode="External"/><Relationship Id="rId2" Type="http://schemas.openxmlformats.org/officeDocument/2006/relationships/hyperlink" Target="../../ryabokon.t/Desktop/&#1058;&#1072;&#1088;&#1080;&#1092;&#1099;%20&#1069;&#1083;&#1077;&#1082;&#1090;&#1088;&#1080;&#1095;&#1077;&#1089;&#1090;&#1074;&#1086;%202023.pdf" TargetMode="External"/><Relationship Id="rId1" Type="http://schemas.openxmlformats.org/officeDocument/2006/relationships/hyperlink" Target="../../ryabokon.t/Desktop/&#1058;&#1072;&#1088;&#1080;&#1092;&#1099;%20&#1069;&#1083;&#1077;&#1082;&#1090;&#1088;&#1080;&#1095;&#1077;&#1089;&#1090;&#1074;&#1086;%202023.pdf" TargetMode="External"/><Relationship Id="rId6" Type="http://schemas.openxmlformats.org/officeDocument/2006/relationships/hyperlink" Target="../../yusaeva.e/AppData/Local/Microsoft/Windows/INetCache/Content.Outlook/AS4IJ3EA/&#1058;&#1072;&#1088;&#1080;&#1092;&#1099;%20&#1058;&#1077;&#1087;&#1083;&#1086;%202023.pdf" TargetMode="External"/><Relationship Id="rId11" Type="http://schemas.openxmlformats.org/officeDocument/2006/relationships/hyperlink" Target="../../yusaeva.e/AppData/Local/Microsoft/Windows/INetCache/Content.Outlook/AS4IJ3EA/&#1055;&#1088;&#1080;&#1082;&#1072;&#1079;%20&#1044;&#1069;&#1055;%20&#1043;&#1042;&#1057;%20&#1058;&#1077;&#1087;&#1083;&#1086;&#1057;&#1077;&#1090;&#1100;&#1069;&#1085;&#1077;&#1088;&#1075;&#1086;%20238-&#1058;&#1056;.pdf" TargetMode="External"/><Relationship Id="rId5" Type="http://schemas.openxmlformats.org/officeDocument/2006/relationships/hyperlink" Target="../../ryabokon.t/Desktop/&#1058;&#1072;&#1088;&#1080;&#1092;&#1099;%20&#1043;&#1042;&#1057;%202023.pdf" TargetMode="External"/><Relationship Id="rId10" Type="http://schemas.openxmlformats.org/officeDocument/2006/relationships/hyperlink" Target="../../ryabokon.t/Desktop/&#1058;&#1072;&#1088;&#1080;&#1092;&#1099;%20&#1074;&#1086;&#1076;&#1072;%202023.pdf" TargetMode="External"/><Relationship Id="rId4" Type="http://schemas.openxmlformats.org/officeDocument/2006/relationships/hyperlink" Target="../../ryabokon.t/Desktop/&#1058;&#1072;&#1088;&#1080;&#1092;&#1099;%20&#1043;&#1042;&#1057;%202023.pdf" TargetMode="External"/><Relationship Id="rId9" Type="http://schemas.openxmlformats.org/officeDocument/2006/relationships/hyperlink" Target="../../ryabokon.t/Desktop/&#1058;&#1072;&#1088;&#1080;&#1092;&#1099;%20&#1074;&#1086;&#1076;&#1072;%20202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&#1058;&#1072;&#1088;&#1080;&#1092;&#1099;%20&#1058;&#1077;&#1087;&#1083;&#1086;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zoomScale="70" zoomScaleNormal="70" zoomScaleSheetLayoutView="85" workbookViewId="0">
      <selection sqref="A1:F1"/>
    </sheetView>
  </sheetViews>
  <sheetFormatPr defaultColWidth="9.109375" defaultRowHeight="13.8" x14ac:dyDescent="0.25"/>
  <cols>
    <col min="1" max="1" width="34" style="4" customWidth="1"/>
    <col min="2" max="2" width="20.6640625" style="4" customWidth="1"/>
    <col min="3" max="3" width="11" style="4" customWidth="1"/>
    <col min="4" max="4" width="22.5546875" style="5" customWidth="1"/>
    <col min="5" max="5" width="44.5546875" style="4" customWidth="1"/>
    <col min="6" max="6" width="25.33203125" style="4" customWidth="1"/>
    <col min="7" max="7" width="31.88671875" style="1" customWidth="1"/>
    <col min="8" max="8" width="14.44140625" style="1" customWidth="1"/>
    <col min="9" max="9" width="20.109375" style="1" customWidth="1"/>
    <col min="10" max="16384" width="9.109375" style="1"/>
  </cols>
  <sheetData>
    <row r="1" spans="1:8" ht="15" customHeight="1" x14ac:dyDescent="0.25">
      <c r="A1" s="37" t="s">
        <v>48</v>
      </c>
      <c r="B1" s="37"/>
      <c r="C1" s="37"/>
      <c r="D1" s="37"/>
      <c r="E1" s="37"/>
      <c r="F1" s="37"/>
    </row>
    <row r="2" spans="1:8" s="2" customFormat="1" ht="27.6" x14ac:dyDescent="0.3">
      <c r="A2" s="34" t="s">
        <v>0</v>
      </c>
      <c r="B2" s="35"/>
      <c r="C2" s="7" t="s">
        <v>1</v>
      </c>
      <c r="D2" s="7" t="s">
        <v>41</v>
      </c>
      <c r="E2" s="7" t="s">
        <v>2</v>
      </c>
      <c r="F2" s="7" t="s">
        <v>3</v>
      </c>
    </row>
    <row r="3" spans="1:8" s="3" customFormat="1" ht="29.25" customHeight="1" x14ac:dyDescent="0.3">
      <c r="A3" s="38" t="s">
        <v>4</v>
      </c>
      <c r="B3" s="39"/>
      <c r="C3" s="39"/>
      <c r="D3" s="39"/>
      <c r="E3" s="39"/>
      <c r="F3" s="40"/>
    </row>
    <row r="4" spans="1:8" ht="67.8" customHeight="1" x14ac:dyDescent="0.25">
      <c r="A4" s="8" t="s">
        <v>5</v>
      </c>
      <c r="B4" s="8" t="s">
        <v>6</v>
      </c>
      <c r="C4" s="8" t="s">
        <v>7</v>
      </c>
      <c r="D4" s="18">
        <v>3217.19</v>
      </c>
      <c r="E4" s="27" t="s">
        <v>40</v>
      </c>
      <c r="F4" s="30" t="s">
        <v>8</v>
      </c>
    </row>
    <row r="5" spans="1:8" ht="67.8" customHeight="1" x14ac:dyDescent="0.25">
      <c r="A5" s="8" t="s">
        <v>9</v>
      </c>
      <c r="B5" s="8" t="s">
        <v>6</v>
      </c>
      <c r="C5" s="8" t="s">
        <v>7</v>
      </c>
      <c r="D5" s="18">
        <v>2569.16</v>
      </c>
      <c r="E5" s="28"/>
      <c r="F5" s="31"/>
    </row>
    <row r="6" spans="1:8" ht="64.2" customHeight="1" x14ac:dyDescent="0.25">
      <c r="A6" s="8" t="s">
        <v>10</v>
      </c>
      <c r="B6" s="8" t="s">
        <v>6</v>
      </c>
      <c r="C6" s="8" t="s">
        <v>7</v>
      </c>
      <c r="D6" s="18">
        <v>3289.94</v>
      </c>
      <c r="E6" s="14" t="s">
        <v>54</v>
      </c>
      <c r="F6" s="32"/>
    </row>
    <row r="7" spans="1:8" ht="45" customHeight="1" x14ac:dyDescent="0.25">
      <c r="A7" s="26" t="s">
        <v>11</v>
      </c>
      <c r="B7" s="8" t="s">
        <v>6</v>
      </c>
      <c r="C7" s="8" t="s">
        <v>12</v>
      </c>
      <c r="D7" s="18">
        <v>272.14</v>
      </c>
      <c r="E7" s="27" t="s">
        <v>42</v>
      </c>
      <c r="F7" s="30" t="s">
        <v>39</v>
      </c>
    </row>
    <row r="8" spans="1:8" ht="82.8" x14ac:dyDescent="0.25">
      <c r="A8" s="26"/>
      <c r="B8" s="8" t="s">
        <v>13</v>
      </c>
      <c r="C8" s="8" t="s">
        <v>14</v>
      </c>
      <c r="D8" s="18">
        <f>(D4*0.294)+D14</f>
        <v>1360.5668599999999</v>
      </c>
      <c r="E8" s="28"/>
      <c r="F8" s="31"/>
      <c r="G8" s="17"/>
      <c r="H8" s="4"/>
    </row>
    <row r="9" spans="1:8" ht="45" customHeight="1" x14ac:dyDescent="0.25">
      <c r="A9" s="41" t="s">
        <v>15</v>
      </c>
      <c r="B9" s="8" t="s">
        <v>6</v>
      </c>
      <c r="C9" s="8" t="s">
        <v>12</v>
      </c>
      <c r="D9" s="18">
        <f>(D5*0.294/4.745)+D13</f>
        <v>218.98504531085348</v>
      </c>
      <c r="E9" s="27" t="s">
        <v>42</v>
      </c>
      <c r="F9" s="31"/>
    </row>
    <row r="10" spans="1:8" ht="82.8" x14ac:dyDescent="0.25">
      <c r="A10" s="41"/>
      <c r="B10" s="8" t="s">
        <v>13</v>
      </c>
      <c r="C10" s="8" t="s">
        <v>14</v>
      </c>
      <c r="D10" s="18">
        <f>(D5*0.294)+D14</f>
        <v>1170.0460399999997</v>
      </c>
      <c r="E10" s="28"/>
      <c r="F10" s="31"/>
    </row>
    <row r="11" spans="1:8" ht="45" customHeight="1" x14ac:dyDescent="0.25">
      <c r="A11" s="26" t="s">
        <v>16</v>
      </c>
      <c r="B11" s="8" t="s">
        <v>6</v>
      </c>
      <c r="C11" s="8" t="s">
        <v>12</v>
      </c>
      <c r="D11" s="18">
        <v>264.33999999999997</v>
      </c>
      <c r="E11" s="27" t="s">
        <v>55</v>
      </c>
      <c r="F11" s="31"/>
      <c r="G11" s="16"/>
    </row>
    <row r="12" spans="1:8" ht="82.8" x14ac:dyDescent="0.25">
      <c r="A12" s="26"/>
      <c r="B12" s="8" t="s">
        <v>13</v>
      </c>
      <c r="C12" s="8" t="s">
        <v>14</v>
      </c>
      <c r="D12" s="18">
        <f>ROUND(D11*4.745,2)</f>
        <v>1254.29</v>
      </c>
      <c r="E12" s="29"/>
      <c r="F12" s="31"/>
    </row>
    <row r="13" spans="1:8" ht="45" customHeight="1" x14ac:dyDescent="0.25">
      <c r="A13" s="26" t="s">
        <v>17</v>
      </c>
      <c r="B13" s="8" t="s">
        <v>6</v>
      </c>
      <c r="C13" s="8" t="s">
        <v>12</v>
      </c>
      <c r="D13" s="19">
        <v>59.8</v>
      </c>
      <c r="E13" s="27" t="s">
        <v>43</v>
      </c>
      <c r="F13" s="31"/>
    </row>
    <row r="14" spans="1:8" ht="82.8" x14ac:dyDescent="0.25">
      <c r="A14" s="26"/>
      <c r="B14" s="8" t="s">
        <v>13</v>
      </c>
      <c r="C14" s="8" t="s">
        <v>14</v>
      </c>
      <c r="D14" s="18">
        <f>D13*6.935</f>
        <v>414.71299999999997</v>
      </c>
      <c r="E14" s="28"/>
      <c r="F14" s="31"/>
      <c r="G14" s="4"/>
    </row>
    <row r="15" spans="1:8" ht="45" customHeight="1" x14ac:dyDescent="0.25">
      <c r="A15" s="26" t="s">
        <v>18</v>
      </c>
      <c r="B15" s="8" t="s">
        <v>6</v>
      </c>
      <c r="C15" s="8" t="s">
        <v>12</v>
      </c>
      <c r="D15" s="20">
        <v>45.91</v>
      </c>
      <c r="E15" s="27" t="s">
        <v>44</v>
      </c>
      <c r="F15" s="31"/>
    </row>
    <row r="16" spans="1:8" ht="82.8" x14ac:dyDescent="0.25">
      <c r="A16" s="26"/>
      <c r="B16" s="8" t="s">
        <v>13</v>
      </c>
      <c r="C16" s="8" t="s">
        <v>14</v>
      </c>
      <c r="D16" s="18">
        <f>D15*11.68</f>
        <v>536.22879999999998</v>
      </c>
      <c r="E16" s="28"/>
      <c r="F16" s="32"/>
      <c r="G16" s="4"/>
    </row>
    <row r="17" spans="1:8" ht="45" customHeight="1" x14ac:dyDescent="0.25">
      <c r="A17" s="26" t="s">
        <v>33</v>
      </c>
      <c r="B17" s="6" t="s">
        <v>20</v>
      </c>
      <c r="C17" s="8" t="s">
        <v>19</v>
      </c>
      <c r="D17" s="18">
        <v>6.15</v>
      </c>
      <c r="E17" s="27" t="s">
        <v>47</v>
      </c>
      <c r="F17" s="30"/>
    </row>
    <row r="18" spans="1:8" ht="27.6" x14ac:dyDescent="0.25">
      <c r="A18" s="26"/>
      <c r="B18" s="6" t="s">
        <v>34</v>
      </c>
      <c r="C18" s="8" t="s">
        <v>19</v>
      </c>
      <c r="D18" s="18" t="s">
        <v>45</v>
      </c>
      <c r="E18" s="29"/>
      <c r="F18" s="31"/>
      <c r="G18" s="4"/>
    </row>
    <row r="19" spans="1:8" ht="69" x14ac:dyDescent="0.25">
      <c r="A19" s="26"/>
      <c r="B19" s="6" t="s">
        <v>35</v>
      </c>
      <c r="C19" s="8" t="s">
        <v>19</v>
      </c>
      <c r="D19" s="18" t="s">
        <v>46</v>
      </c>
      <c r="E19" s="28"/>
      <c r="F19" s="31"/>
    </row>
    <row r="20" spans="1:8" ht="45" customHeight="1" x14ac:dyDescent="0.25">
      <c r="A20" s="33" t="s">
        <v>36</v>
      </c>
      <c r="B20" s="6" t="s">
        <v>20</v>
      </c>
      <c r="C20" s="8" t="s">
        <v>19</v>
      </c>
      <c r="D20" s="18">
        <v>6.15</v>
      </c>
      <c r="E20" s="27" t="s">
        <v>47</v>
      </c>
      <c r="F20" s="31"/>
    </row>
    <row r="21" spans="1:8" ht="27.6" x14ac:dyDescent="0.25">
      <c r="A21" s="26"/>
      <c r="B21" s="6" t="s">
        <v>34</v>
      </c>
      <c r="C21" s="8" t="s">
        <v>19</v>
      </c>
      <c r="D21" s="18" t="s">
        <v>45</v>
      </c>
      <c r="E21" s="29"/>
      <c r="F21" s="31"/>
      <c r="G21" s="4"/>
    </row>
    <row r="22" spans="1:8" ht="69" x14ac:dyDescent="0.25">
      <c r="A22" s="26"/>
      <c r="B22" s="6" t="s">
        <v>35</v>
      </c>
      <c r="C22" s="8" t="s">
        <v>19</v>
      </c>
      <c r="D22" s="18" t="s">
        <v>46</v>
      </c>
      <c r="E22" s="28"/>
      <c r="F22" s="31"/>
    </row>
    <row r="23" spans="1:8" ht="55.2" x14ac:dyDescent="0.25">
      <c r="A23" s="8" t="s">
        <v>49</v>
      </c>
      <c r="B23" s="6" t="s">
        <v>20</v>
      </c>
      <c r="C23" s="8" t="s">
        <v>19</v>
      </c>
      <c r="D23" s="21" t="s">
        <v>21</v>
      </c>
      <c r="E23" s="15" t="s">
        <v>22</v>
      </c>
      <c r="F23" s="32"/>
    </row>
    <row r="24" spans="1:8" ht="111" customHeight="1" x14ac:dyDescent="0.25">
      <c r="A24" s="8" t="s">
        <v>50</v>
      </c>
      <c r="B24" s="6" t="s">
        <v>51</v>
      </c>
      <c r="C24" s="8" t="s">
        <v>12</v>
      </c>
      <c r="D24" s="21">
        <v>846.43</v>
      </c>
      <c r="E24" s="15" t="s">
        <v>52</v>
      </c>
      <c r="F24" s="9"/>
    </row>
    <row r="25" spans="1:8" ht="27.6" x14ac:dyDescent="0.25">
      <c r="A25" s="34" t="s">
        <v>0</v>
      </c>
      <c r="B25" s="35"/>
      <c r="C25" s="7" t="s">
        <v>1</v>
      </c>
      <c r="D25" s="7" t="s">
        <v>41</v>
      </c>
      <c r="E25" s="7" t="s">
        <v>2</v>
      </c>
      <c r="F25" s="7" t="s">
        <v>3</v>
      </c>
    </row>
    <row r="26" spans="1:8" ht="30" customHeight="1" x14ac:dyDescent="0.25">
      <c r="A26" s="36" t="s">
        <v>23</v>
      </c>
      <c r="B26" s="36"/>
      <c r="C26" s="36"/>
      <c r="D26" s="36"/>
      <c r="E26" s="36"/>
      <c r="F26" s="36"/>
    </row>
    <row r="27" spans="1:8" ht="96.6" x14ac:dyDescent="0.25">
      <c r="A27" s="13" t="s">
        <v>24</v>
      </c>
      <c r="B27" s="13" t="s">
        <v>25</v>
      </c>
      <c r="C27" s="8" t="s">
        <v>7</v>
      </c>
      <c r="D27" s="18">
        <v>2569.16</v>
      </c>
      <c r="E27" s="15" t="s">
        <v>40</v>
      </c>
      <c r="F27" s="8" t="s">
        <v>26</v>
      </c>
      <c r="H27" s="16"/>
    </row>
    <row r="28" spans="1:8" ht="45" customHeight="1" x14ac:dyDescent="0.25">
      <c r="A28" s="26" t="s">
        <v>27</v>
      </c>
      <c r="B28" s="8" t="s">
        <v>6</v>
      </c>
      <c r="C28" s="8" t="s">
        <v>12</v>
      </c>
      <c r="D28" s="18">
        <f>ROUND(D27*0.06+D30,2)</f>
        <v>208.16</v>
      </c>
      <c r="E28" s="27" t="s">
        <v>40</v>
      </c>
      <c r="F28" s="10" t="s">
        <v>28</v>
      </c>
    </row>
    <row r="29" spans="1:8" ht="82.8" x14ac:dyDescent="0.25">
      <c r="A29" s="26"/>
      <c r="B29" s="8" t="s">
        <v>13</v>
      </c>
      <c r="C29" s="8" t="s">
        <v>14</v>
      </c>
      <c r="D29" s="18">
        <f>ROUND(D28*3.2,2)</f>
        <v>666.11</v>
      </c>
      <c r="E29" s="28"/>
      <c r="F29" s="12" t="s">
        <v>29</v>
      </c>
    </row>
    <row r="30" spans="1:8" ht="27.6" customHeight="1" x14ac:dyDescent="0.25">
      <c r="A30" s="26" t="s">
        <v>30</v>
      </c>
      <c r="B30" s="8" t="s">
        <v>6</v>
      </c>
      <c r="C30" s="8" t="s">
        <v>12</v>
      </c>
      <c r="D30" s="19">
        <v>54.01</v>
      </c>
      <c r="E30" s="27" t="s">
        <v>43</v>
      </c>
      <c r="F30" s="11" t="s">
        <v>31</v>
      </c>
    </row>
    <row r="31" spans="1:8" ht="82.8" x14ac:dyDescent="0.25">
      <c r="A31" s="26"/>
      <c r="B31" s="8" t="s">
        <v>13</v>
      </c>
      <c r="C31" s="8" t="s">
        <v>14</v>
      </c>
      <c r="D31" s="18">
        <f>ROUND(D30*5.92,2)</f>
        <v>319.74</v>
      </c>
      <c r="E31" s="28"/>
      <c r="F31" s="11" t="s">
        <v>29</v>
      </c>
    </row>
    <row r="32" spans="1:8" ht="27.6" customHeight="1" x14ac:dyDescent="0.25">
      <c r="A32" s="26" t="s">
        <v>37</v>
      </c>
      <c r="B32" s="8" t="s">
        <v>6</v>
      </c>
      <c r="C32" s="8" t="s">
        <v>12</v>
      </c>
      <c r="D32" s="20">
        <v>45.91</v>
      </c>
      <c r="E32" s="27" t="s">
        <v>53</v>
      </c>
      <c r="F32" s="10" t="s">
        <v>32</v>
      </c>
    </row>
    <row r="33" spans="1:6" ht="82.8" x14ac:dyDescent="0.25">
      <c r="A33" s="26"/>
      <c r="B33" s="8" t="s">
        <v>13</v>
      </c>
      <c r="C33" s="8" t="s">
        <v>14</v>
      </c>
      <c r="D33" s="18">
        <f>ROUND(D32*9.12,2)</f>
        <v>418.7</v>
      </c>
      <c r="E33" s="28"/>
      <c r="F33" s="12" t="s">
        <v>29</v>
      </c>
    </row>
    <row r="34" spans="1:6" ht="30" customHeight="1" x14ac:dyDescent="0.25">
      <c r="A34" s="26" t="s">
        <v>38</v>
      </c>
      <c r="B34" s="6" t="s">
        <v>20</v>
      </c>
      <c r="C34" s="8" t="s">
        <v>19</v>
      </c>
      <c r="D34" s="18">
        <v>5.59</v>
      </c>
      <c r="E34" s="27" t="s">
        <v>47</v>
      </c>
      <c r="F34" s="23"/>
    </row>
    <row r="35" spans="1:6" ht="27.6" x14ac:dyDescent="0.25">
      <c r="A35" s="26"/>
      <c r="B35" s="6" t="s">
        <v>34</v>
      </c>
      <c r="C35" s="8" t="s">
        <v>19</v>
      </c>
      <c r="D35" s="18" t="s">
        <v>56</v>
      </c>
      <c r="E35" s="29"/>
      <c r="F35" s="24"/>
    </row>
    <row r="36" spans="1:6" ht="69" x14ac:dyDescent="0.25">
      <c r="A36" s="26"/>
      <c r="B36" s="6" t="s">
        <v>35</v>
      </c>
      <c r="C36" s="8" t="s">
        <v>19</v>
      </c>
      <c r="D36" s="18" t="s">
        <v>57</v>
      </c>
      <c r="E36" s="28"/>
      <c r="F36" s="25"/>
    </row>
  </sheetData>
  <mergeCells count="32">
    <mergeCell ref="A1:F1"/>
    <mergeCell ref="A2:B2"/>
    <mergeCell ref="A3:F3"/>
    <mergeCell ref="F4:F6"/>
    <mergeCell ref="A7:A8"/>
    <mergeCell ref="E7:E8"/>
    <mergeCell ref="F7:F16"/>
    <mergeCell ref="A9:A10"/>
    <mergeCell ref="E9:E10"/>
    <mergeCell ref="A11:A12"/>
    <mergeCell ref="E4:E5"/>
    <mergeCell ref="A28:A29"/>
    <mergeCell ref="E28:E29"/>
    <mergeCell ref="E11:E12"/>
    <mergeCell ref="A13:A14"/>
    <mergeCell ref="E13:E14"/>
    <mergeCell ref="A15:A16"/>
    <mergeCell ref="E15:E16"/>
    <mergeCell ref="A17:A19"/>
    <mergeCell ref="E17:E19"/>
    <mergeCell ref="F17:F23"/>
    <mergeCell ref="A20:A22"/>
    <mergeCell ref="E20:E22"/>
    <mergeCell ref="A25:B25"/>
    <mergeCell ref="A26:F26"/>
    <mergeCell ref="F34:F36"/>
    <mergeCell ref="A30:A31"/>
    <mergeCell ref="E30:E31"/>
    <mergeCell ref="A32:A33"/>
    <mergeCell ref="E32:E33"/>
    <mergeCell ref="A34:A36"/>
    <mergeCell ref="E34:E36"/>
  </mergeCells>
  <hyperlinks>
    <hyperlink ref="E17:E19" r:id="rId1" display="Приложение № 1 к приказу Департамента экономической политики и развития города Москвы от 23.11.2022 №450" xr:uid="{00000000-0004-0000-0000-000000000000}"/>
    <hyperlink ref="E20:E22" r:id="rId2" display="Приложение № 1 к приказу Департамента экономической политики и развития города Москвы от 23.11.2022 №450" xr:uid="{00000000-0004-0000-0000-000001000000}"/>
    <hyperlink ref="E34:E36" r:id="rId3" display="Приложение № 1 к приказу Департамента экономической политики и развития города Москвы от 23.11.2022 №450" xr:uid="{00000000-0004-0000-0000-000002000000}"/>
    <hyperlink ref="E9:E10" r:id="rId4" display="Приложение 1 к приказу Департамента экономической политики и развития города Москвы от 17.11.2022 № 288-ТР" xr:uid="{00000000-0004-0000-0000-000003000000}"/>
    <hyperlink ref="E28:E29" r:id="rId5" display="Приложение 1 к приказу Департамента экономической политики и развития города Москвы от 17.11.2022 № 288-ТР" xr:uid="{00000000-0004-0000-0000-000004000000}"/>
    <hyperlink ref="E27" r:id="rId6" display="Приложение 1 к приказу Департамента экономической политики и развития города Москвы от 17.11.2022 № 286-ТР" xr:uid="{00000000-0004-0000-0000-000005000000}"/>
    <hyperlink ref="E13:E14" r:id="rId7" display="Приложение 1 к приказу Департамента экономической политики и развития города Москвы от 17.11.2022 № 285-ТР" xr:uid="{00000000-0004-0000-0000-000006000000}"/>
    <hyperlink ref="E15:E16" r:id="rId8" display="Приложение 1 к приказу Департамента экономической политики и развития города Москвы от 17.11.2022 № 285-ТР" xr:uid="{00000000-0004-0000-0000-000007000000}"/>
    <hyperlink ref="E30:E31" r:id="rId9" display="Приложение 1 к приказу Департамента экономической политики и развития города Москвы от 17.11.2022 № 285-ТР" xr:uid="{00000000-0004-0000-0000-000008000000}"/>
    <hyperlink ref="E32:E33" r:id="rId10" display="Приложение 1 к приказу Департамента экономической политики и развития города Москвы от 17.11.2022 № 285-ТР" xr:uid="{00000000-0004-0000-0000-000009000000}"/>
    <hyperlink ref="E11:E12" r:id="rId11" display="Приложениек приказу Департамента экономической политики и развития города Москвы от 17.11.2022 №238-ТР" xr:uid="{00000000-0004-0000-0000-00000A000000}"/>
    <hyperlink ref="E7:E8" r:id="rId12" display="Приложение 1 к приказу Департамента экономической политики и развития города Москвы от 17.11.2022 № 288-ТР" xr:uid="{00000000-0004-0000-0000-00000B000000}"/>
  </hyperlinks>
  <pageMargins left="0.7" right="0.7" top="0.75" bottom="0.75" header="0.3" footer="0.3"/>
  <pageSetup paperSize="9" scale="78" fitToHeight="0" orientation="landscape" r:id="rId13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D13" sqref="D13"/>
    </sheetView>
  </sheetViews>
  <sheetFormatPr defaultRowHeight="14.4" x14ac:dyDescent="0.3"/>
  <cols>
    <col min="1" max="1" width="36.33203125" customWidth="1"/>
    <col min="2" max="2" width="27.33203125" customWidth="1"/>
    <col min="4" max="4" width="16.88671875" customWidth="1"/>
    <col min="5" max="5" width="38.33203125" customWidth="1"/>
  </cols>
  <sheetData>
    <row r="1" spans="1:5" x14ac:dyDescent="0.3">
      <c r="A1" s="37" t="s">
        <v>48</v>
      </c>
      <c r="B1" s="37"/>
      <c r="C1" s="37"/>
      <c r="D1" s="37"/>
      <c r="E1" s="37"/>
    </row>
    <row r="2" spans="1:5" ht="74.400000000000006" customHeight="1" x14ac:dyDescent="0.3">
      <c r="A2" s="34" t="s">
        <v>0</v>
      </c>
      <c r="B2" s="35"/>
      <c r="C2" s="7" t="s">
        <v>1</v>
      </c>
      <c r="D2" s="7" t="s">
        <v>41</v>
      </c>
      <c r="E2" s="7" t="s">
        <v>2</v>
      </c>
    </row>
    <row r="3" spans="1:5" ht="30" customHeight="1" x14ac:dyDescent="0.3">
      <c r="A3" s="38" t="s">
        <v>4</v>
      </c>
      <c r="B3" s="39"/>
      <c r="C3" s="39"/>
      <c r="D3" s="39"/>
      <c r="E3" s="39"/>
    </row>
    <row r="4" spans="1:5" ht="55.2" x14ac:dyDescent="0.3">
      <c r="A4" s="42" t="s">
        <v>60</v>
      </c>
      <c r="B4" s="43"/>
      <c r="C4" s="21" t="s">
        <v>58</v>
      </c>
      <c r="D4" s="22">
        <v>7080.75</v>
      </c>
      <c r="E4" s="15" t="s">
        <v>59</v>
      </c>
    </row>
  </sheetData>
  <mergeCells count="4">
    <mergeCell ref="A1:E1"/>
    <mergeCell ref="A2:B2"/>
    <mergeCell ref="A3:E3"/>
    <mergeCell ref="A4:B4"/>
  </mergeCells>
  <hyperlinks>
    <hyperlink ref="E4" r:id="rId1" display="Приложение № 33 к распоряжению Комитета по ценам и тарифам Московской области от 20.11.2022 № 209-Р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газ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Рябоконь Татьяна</dc:creator>
  <cp:lastModifiedBy>Azerty</cp:lastModifiedBy>
  <dcterms:created xsi:type="dcterms:W3CDTF">2019-07-04T13:20:34Z</dcterms:created>
  <dcterms:modified xsi:type="dcterms:W3CDTF">2024-10-14T09:09:09Z</dcterms:modified>
</cp:coreProperties>
</file>