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VC\ЕРЦ\Курбатова\2024\Скандинавский перерасчет\"/>
    </mc:Choice>
  </mc:AlternateContent>
  <bookViews>
    <workbookView xWindow="0" yWindow="0" windowWidth="23040" windowHeight="8676" tabRatio="707" firstSheet="6" activeTab="6"/>
  </bookViews>
  <sheets>
    <sheet name="ОДН" sheetId="6" state="hidden" r:id="rId1"/>
    <sheet name="Свод" sheetId="4" state="hidden" r:id="rId2"/>
    <sheet name="Объем" sheetId="5" state="hidden" r:id="rId3"/>
    <sheet name="Лист3" sheetId="14" state="hidden" r:id="rId4"/>
    <sheet name="Лист1" sheetId="7" state="hidden" r:id="rId5"/>
    <sheet name="Площадь" sheetId="11" state="hidden" r:id="rId6"/>
    <sheet name="Расчет для жителей" sheetId="13" r:id="rId7"/>
  </sheets>
  <externalReferences>
    <externalReference r:id="rId8"/>
  </externalReferences>
  <definedNames>
    <definedName name="_xlnm._FilterDatabase" localSheetId="2" hidden="1">Объем!$A$1:$R$541</definedName>
    <definedName name="_xlnm._FilterDatabase" localSheetId="0" hidden="1">ОДН!$A$2:$K$62</definedName>
    <definedName name="_xlnm._FilterDatabase" localSheetId="5" hidden="1">Площадь!$A$4:$C$718</definedName>
    <definedName name="_xlnm._FilterDatabase" localSheetId="1" hidden="1">Свод!$A$2:$AT$722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M4" i="4" l="1"/>
  <c r="AN4" i="4"/>
  <c r="AO4" i="4"/>
  <c r="AM5" i="4"/>
  <c r="AN5" i="4"/>
  <c r="AO5" i="4"/>
  <c r="AM6" i="4"/>
  <c r="AN6" i="4"/>
  <c r="AO6" i="4"/>
  <c r="AM7" i="4"/>
  <c r="AN7" i="4"/>
  <c r="AO7" i="4"/>
  <c r="AM8" i="4"/>
  <c r="AN8" i="4"/>
  <c r="AO8" i="4"/>
  <c r="AM9" i="4"/>
  <c r="AN9" i="4"/>
  <c r="AO9" i="4"/>
  <c r="AM10" i="4"/>
  <c r="AN10" i="4"/>
  <c r="AO10" i="4"/>
  <c r="AM11" i="4"/>
  <c r="AN11" i="4"/>
  <c r="AO11" i="4"/>
  <c r="AM12" i="4"/>
  <c r="AN12" i="4"/>
  <c r="AO12" i="4"/>
  <c r="AM13" i="4"/>
  <c r="AN13" i="4"/>
  <c r="AO13" i="4"/>
  <c r="AM14" i="4"/>
  <c r="AN14" i="4"/>
  <c r="AO14" i="4"/>
  <c r="AM15" i="4"/>
  <c r="AN15" i="4"/>
  <c r="AO15" i="4"/>
  <c r="AM16" i="4"/>
  <c r="AN16" i="4"/>
  <c r="AO16" i="4"/>
  <c r="AM17" i="4"/>
  <c r="AN17" i="4"/>
  <c r="AO17" i="4"/>
  <c r="AM18" i="4"/>
  <c r="AN18" i="4"/>
  <c r="AO18" i="4"/>
  <c r="AM19" i="4"/>
  <c r="AN19" i="4"/>
  <c r="AO19" i="4"/>
  <c r="AM20" i="4"/>
  <c r="AN20" i="4"/>
  <c r="AO20" i="4"/>
  <c r="AM21" i="4"/>
  <c r="AN21" i="4"/>
  <c r="AO21" i="4"/>
  <c r="AM22" i="4"/>
  <c r="AN22" i="4"/>
  <c r="AO22" i="4"/>
  <c r="AM23" i="4"/>
  <c r="AN23" i="4"/>
  <c r="AO23" i="4"/>
  <c r="AM24" i="4"/>
  <c r="AN24" i="4"/>
  <c r="AO24" i="4"/>
  <c r="AM25" i="4"/>
  <c r="AN25" i="4"/>
  <c r="AO25" i="4"/>
  <c r="AM26" i="4"/>
  <c r="AN26" i="4"/>
  <c r="AO26" i="4"/>
  <c r="AM27" i="4"/>
  <c r="AN27" i="4"/>
  <c r="AO27" i="4"/>
  <c r="AM28" i="4"/>
  <c r="AN28" i="4"/>
  <c r="AO28" i="4"/>
  <c r="AM29" i="4"/>
  <c r="AN29" i="4"/>
  <c r="AO29" i="4"/>
  <c r="AM30" i="4"/>
  <c r="AN30" i="4"/>
  <c r="AO30" i="4"/>
  <c r="AM31" i="4"/>
  <c r="AN31" i="4"/>
  <c r="AO31" i="4"/>
  <c r="AM32" i="4"/>
  <c r="AN32" i="4"/>
  <c r="AO32" i="4"/>
  <c r="AM33" i="4"/>
  <c r="AN33" i="4"/>
  <c r="AO33" i="4"/>
  <c r="AM34" i="4"/>
  <c r="AN34" i="4"/>
  <c r="AO34" i="4"/>
  <c r="AM35" i="4"/>
  <c r="AN35" i="4"/>
  <c r="AO35" i="4"/>
  <c r="AM36" i="4"/>
  <c r="AN36" i="4"/>
  <c r="AO36" i="4"/>
  <c r="AM37" i="4"/>
  <c r="AN37" i="4"/>
  <c r="AO37" i="4"/>
  <c r="AM38" i="4"/>
  <c r="AN38" i="4"/>
  <c r="AO38" i="4"/>
  <c r="AM39" i="4"/>
  <c r="AN39" i="4"/>
  <c r="AO39" i="4"/>
  <c r="AM40" i="4"/>
  <c r="AN40" i="4"/>
  <c r="AO40" i="4"/>
  <c r="AM41" i="4"/>
  <c r="AN41" i="4"/>
  <c r="AO41" i="4"/>
  <c r="AM42" i="4"/>
  <c r="AN42" i="4"/>
  <c r="AO42" i="4"/>
  <c r="AM43" i="4"/>
  <c r="AN43" i="4"/>
  <c r="AO43" i="4"/>
  <c r="AM44" i="4"/>
  <c r="AN44" i="4"/>
  <c r="AO44" i="4"/>
  <c r="AM45" i="4"/>
  <c r="AN45" i="4"/>
  <c r="AO45" i="4"/>
  <c r="AM46" i="4"/>
  <c r="AN46" i="4"/>
  <c r="AO46" i="4"/>
  <c r="AM47" i="4"/>
  <c r="AN47" i="4"/>
  <c r="AO47" i="4"/>
  <c r="AM48" i="4"/>
  <c r="AN48" i="4"/>
  <c r="AO48" i="4"/>
  <c r="AM49" i="4"/>
  <c r="AN49" i="4"/>
  <c r="AO49" i="4"/>
  <c r="AM50" i="4"/>
  <c r="AN50" i="4"/>
  <c r="AO50" i="4"/>
  <c r="AM51" i="4"/>
  <c r="AN51" i="4"/>
  <c r="AO51" i="4"/>
  <c r="AM52" i="4"/>
  <c r="AN52" i="4"/>
  <c r="AO52" i="4"/>
  <c r="AM53" i="4"/>
  <c r="AN53" i="4"/>
  <c r="AO53" i="4"/>
  <c r="AM54" i="4"/>
  <c r="AN54" i="4"/>
  <c r="AO54" i="4"/>
  <c r="AM55" i="4"/>
  <c r="AN55" i="4"/>
  <c r="AO55" i="4"/>
  <c r="AM56" i="4"/>
  <c r="AN56" i="4"/>
  <c r="AO56" i="4"/>
  <c r="AM57" i="4"/>
  <c r="AN57" i="4"/>
  <c r="AO57" i="4"/>
  <c r="AM58" i="4"/>
  <c r="AN58" i="4"/>
  <c r="AO58" i="4"/>
  <c r="AM59" i="4"/>
  <c r="AN59" i="4"/>
  <c r="AO59" i="4"/>
  <c r="AM60" i="4"/>
  <c r="AN60" i="4"/>
  <c r="AO60" i="4"/>
  <c r="AM61" i="4"/>
  <c r="AN61" i="4"/>
  <c r="AO61" i="4"/>
  <c r="AM62" i="4"/>
  <c r="AN62" i="4"/>
  <c r="AO62" i="4"/>
  <c r="AM63" i="4"/>
  <c r="AN63" i="4"/>
  <c r="AO63" i="4"/>
  <c r="AM64" i="4"/>
  <c r="AN64" i="4"/>
  <c r="AO64" i="4"/>
  <c r="AM65" i="4"/>
  <c r="AN65" i="4"/>
  <c r="AO65" i="4"/>
  <c r="AM66" i="4"/>
  <c r="AN66" i="4"/>
  <c r="AO66" i="4"/>
  <c r="AM67" i="4"/>
  <c r="AN67" i="4"/>
  <c r="AO67" i="4"/>
  <c r="AM68" i="4"/>
  <c r="AN68" i="4"/>
  <c r="AO68" i="4"/>
  <c r="AM69" i="4"/>
  <c r="AN69" i="4"/>
  <c r="AO69" i="4"/>
  <c r="AM70" i="4"/>
  <c r="AN70" i="4"/>
  <c r="AO70" i="4"/>
  <c r="AM71" i="4"/>
  <c r="AN71" i="4"/>
  <c r="AO71" i="4"/>
  <c r="AM72" i="4"/>
  <c r="AN72" i="4"/>
  <c r="AO72" i="4"/>
  <c r="AM73" i="4"/>
  <c r="AN73" i="4"/>
  <c r="AO73" i="4"/>
  <c r="AM74" i="4"/>
  <c r="AN74" i="4"/>
  <c r="AO74" i="4"/>
  <c r="AM75" i="4"/>
  <c r="AN75" i="4"/>
  <c r="AO75" i="4"/>
  <c r="AM76" i="4"/>
  <c r="AN76" i="4"/>
  <c r="AO76" i="4"/>
  <c r="AM77" i="4"/>
  <c r="AN77" i="4"/>
  <c r="AO77" i="4"/>
  <c r="AM78" i="4"/>
  <c r="AN78" i="4"/>
  <c r="AO78" i="4"/>
  <c r="AM79" i="4"/>
  <c r="AN79" i="4"/>
  <c r="AO79" i="4"/>
  <c r="AM80" i="4"/>
  <c r="AN80" i="4"/>
  <c r="AO80" i="4"/>
  <c r="AM81" i="4"/>
  <c r="AN81" i="4"/>
  <c r="AO81" i="4"/>
  <c r="AM82" i="4"/>
  <c r="AN82" i="4"/>
  <c r="AO82" i="4"/>
  <c r="AM83" i="4"/>
  <c r="AN83" i="4"/>
  <c r="AO83" i="4"/>
  <c r="AM84" i="4"/>
  <c r="AN84" i="4"/>
  <c r="AO84" i="4"/>
  <c r="AM85" i="4"/>
  <c r="AN85" i="4"/>
  <c r="AO85" i="4"/>
  <c r="AM86" i="4"/>
  <c r="AN86" i="4"/>
  <c r="AO86" i="4"/>
  <c r="AM87" i="4"/>
  <c r="AN87" i="4"/>
  <c r="AO87" i="4"/>
  <c r="AM88" i="4"/>
  <c r="AN88" i="4"/>
  <c r="AO88" i="4"/>
  <c r="AM89" i="4"/>
  <c r="AN89" i="4"/>
  <c r="AO89" i="4"/>
  <c r="AM90" i="4"/>
  <c r="AN90" i="4"/>
  <c r="AO90" i="4"/>
  <c r="AM91" i="4"/>
  <c r="AN91" i="4"/>
  <c r="AO91" i="4"/>
  <c r="AM92" i="4"/>
  <c r="AN92" i="4"/>
  <c r="AO92" i="4"/>
  <c r="AM93" i="4"/>
  <c r="AN93" i="4"/>
  <c r="AO93" i="4"/>
  <c r="AM94" i="4"/>
  <c r="AN94" i="4"/>
  <c r="AO94" i="4"/>
  <c r="AM95" i="4"/>
  <c r="AN95" i="4"/>
  <c r="AO95" i="4"/>
  <c r="AM96" i="4"/>
  <c r="AN96" i="4"/>
  <c r="AO96" i="4"/>
  <c r="AM97" i="4"/>
  <c r="AN97" i="4"/>
  <c r="AO97" i="4"/>
  <c r="AM98" i="4"/>
  <c r="AN98" i="4"/>
  <c r="AO98" i="4"/>
  <c r="AM99" i="4"/>
  <c r="AN99" i="4"/>
  <c r="AO99" i="4"/>
  <c r="AM100" i="4"/>
  <c r="AN100" i="4"/>
  <c r="AO100" i="4"/>
  <c r="AM101" i="4"/>
  <c r="AN101" i="4"/>
  <c r="AO101" i="4"/>
  <c r="AM102" i="4"/>
  <c r="AN102" i="4"/>
  <c r="AO102" i="4"/>
  <c r="AM103" i="4"/>
  <c r="AN103" i="4"/>
  <c r="AO103" i="4"/>
  <c r="AM104" i="4"/>
  <c r="AN104" i="4"/>
  <c r="AO104" i="4"/>
  <c r="AM105" i="4"/>
  <c r="AN105" i="4"/>
  <c r="AO105" i="4"/>
  <c r="AM106" i="4"/>
  <c r="AN106" i="4"/>
  <c r="AO106" i="4"/>
  <c r="AM107" i="4"/>
  <c r="AN107" i="4"/>
  <c r="AO107" i="4"/>
  <c r="AM108" i="4"/>
  <c r="AN108" i="4"/>
  <c r="AO108" i="4"/>
  <c r="AM109" i="4"/>
  <c r="AN109" i="4"/>
  <c r="AO109" i="4"/>
  <c r="AM110" i="4"/>
  <c r="AN110" i="4"/>
  <c r="AO110" i="4"/>
  <c r="AM111" i="4"/>
  <c r="AN111" i="4"/>
  <c r="AO111" i="4"/>
  <c r="AM112" i="4"/>
  <c r="AN112" i="4"/>
  <c r="AO112" i="4"/>
  <c r="AM113" i="4"/>
  <c r="AN113" i="4"/>
  <c r="AO113" i="4"/>
  <c r="AM114" i="4"/>
  <c r="AN114" i="4"/>
  <c r="AO114" i="4"/>
  <c r="AM115" i="4"/>
  <c r="AN115" i="4"/>
  <c r="AO115" i="4"/>
  <c r="AM116" i="4"/>
  <c r="AN116" i="4"/>
  <c r="AO116" i="4"/>
  <c r="AM117" i="4"/>
  <c r="AN117" i="4"/>
  <c r="AO117" i="4"/>
  <c r="AM118" i="4"/>
  <c r="AN118" i="4"/>
  <c r="AO118" i="4"/>
  <c r="AM119" i="4"/>
  <c r="AN119" i="4"/>
  <c r="AO119" i="4"/>
  <c r="AM120" i="4"/>
  <c r="AN120" i="4"/>
  <c r="AO120" i="4"/>
  <c r="AM121" i="4"/>
  <c r="AN121" i="4"/>
  <c r="AO121" i="4"/>
  <c r="AM122" i="4"/>
  <c r="AN122" i="4"/>
  <c r="AO122" i="4"/>
  <c r="AM123" i="4"/>
  <c r="AN123" i="4"/>
  <c r="AO123" i="4"/>
  <c r="AM124" i="4"/>
  <c r="AN124" i="4"/>
  <c r="AO124" i="4"/>
  <c r="AM125" i="4"/>
  <c r="AN125" i="4"/>
  <c r="AO125" i="4"/>
  <c r="AM126" i="4"/>
  <c r="AN126" i="4"/>
  <c r="AO126" i="4"/>
  <c r="AM127" i="4"/>
  <c r="AN127" i="4"/>
  <c r="AO127" i="4"/>
  <c r="AM128" i="4"/>
  <c r="AN128" i="4"/>
  <c r="AO128" i="4"/>
  <c r="AM129" i="4"/>
  <c r="AN129" i="4"/>
  <c r="AO129" i="4"/>
  <c r="AM130" i="4"/>
  <c r="AN130" i="4"/>
  <c r="AO130" i="4"/>
  <c r="AM131" i="4"/>
  <c r="AN131" i="4"/>
  <c r="AO131" i="4"/>
  <c r="AM132" i="4"/>
  <c r="AN132" i="4"/>
  <c r="AO132" i="4"/>
  <c r="AM133" i="4"/>
  <c r="AN133" i="4"/>
  <c r="AO133" i="4"/>
  <c r="AM134" i="4"/>
  <c r="AN134" i="4"/>
  <c r="AO134" i="4"/>
  <c r="AM135" i="4"/>
  <c r="AN135" i="4"/>
  <c r="AO135" i="4"/>
  <c r="AM136" i="4"/>
  <c r="AN136" i="4"/>
  <c r="AO136" i="4"/>
  <c r="AM137" i="4"/>
  <c r="AN137" i="4"/>
  <c r="AO137" i="4"/>
  <c r="AM138" i="4"/>
  <c r="AN138" i="4"/>
  <c r="AO138" i="4"/>
  <c r="AM139" i="4"/>
  <c r="AN139" i="4"/>
  <c r="AO139" i="4"/>
  <c r="AM140" i="4"/>
  <c r="AN140" i="4"/>
  <c r="AO140" i="4"/>
  <c r="AM141" i="4"/>
  <c r="AN141" i="4"/>
  <c r="AO141" i="4"/>
  <c r="AM142" i="4"/>
  <c r="AN142" i="4"/>
  <c r="AO142" i="4"/>
  <c r="AM143" i="4"/>
  <c r="AN143" i="4"/>
  <c r="AO143" i="4"/>
  <c r="AM144" i="4"/>
  <c r="AN144" i="4"/>
  <c r="AO144" i="4"/>
  <c r="AM145" i="4"/>
  <c r="AN145" i="4"/>
  <c r="AO145" i="4"/>
  <c r="AM146" i="4"/>
  <c r="AN146" i="4"/>
  <c r="AO146" i="4"/>
  <c r="AM147" i="4"/>
  <c r="AN147" i="4"/>
  <c r="AO147" i="4"/>
  <c r="AM148" i="4"/>
  <c r="AN148" i="4"/>
  <c r="AO148" i="4"/>
  <c r="AM149" i="4"/>
  <c r="AN149" i="4"/>
  <c r="AO149" i="4"/>
  <c r="AM150" i="4"/>
  <c r="AN150" i="4"/>
  <c r="AO150" i="4"/>
  <c r="AM151" i="4"/>
  <c r="AN151" i="4"/>
  <c r="AO151" i="4"/>
  <c r="AM152" i="4"/>
  <c r="AN152" i="4"/>
  <c r="AO152" i="4"/>
  <c r="AM153" i="4"/>
  <c r="AN153" i="4"/>
  <c r="AO153" i="4"/>
  <c r="AM154" i="4"/>
  <c r="AN154" i="4"/>
  <c r="AO154" i="4"/>
  <c r="AM155" i="4"/>
  <c r="AN155" i="4"/>
  <c r="AO155" i="4"/>
  <c r="AM156" i="4"/>
  <c r="AN156" i="4"/>
  <c r="AO156" i="4"/>
  <c r="AM157" i="4"/>
  <c r="AN157" i="4"/>
  <c r="AO157" i="4"/>
  <c r="AM158" i="4"/>
  <c r="AN158" i="4"/>
  <c r="AO158" i="4"/>
  <c r="AM159" i="4"/>
  <c r="AN159" i="4"/>
  <c r="AO159" i="4"/>
  <c r="AM160" i="4"/>
  <c r="AN160" i="4"/>
  <c r="AO160" i="4"/>
  <c r="AM161" i="4"/>
  <c r="AN161" i="4"/>
  <c r="AO161" i="4"/>
  <c r="AM162" i="4"/>
  <c r="AN162" i="4"/>
  <c r="AO162" i="4"/>
  <c r="AM163" i="4"/>
  <c r="AN163" i="4"/>
  <c r="AO163" i="4"/>
  <c r="AM164" i="4"/>
  <c r="AN164" i="4"/>
  <c r="AO164" i="4"/>
  <c r="AM165" i="4"/>
  <c r="AN165" i="4"/>
  <c r="AO165" i="4"/>
  <c r="AM166" i="4"/>
  <c r="AN166" i="4"/>
  <c r="AO166" i="4"/>
  <c r="AM167" i="4"/>
  <c r="AN167" i="4"/>
  <c r="AO167" i="4"/>
  <c r="AM168" i="4"/>
  <c r="AN168" i="4"/>
  <c r="AO168" i="4"/>
  <c r="AM169" i="4"/>
  <c r="AN169" i="4"/>
  <c r="AO169" i="4"/>
  <c r="AM170" i="4"/>
  <c r="AN170" i="4"/>
  <c r="AO170" i="4"/>
  <c r="AM171" i="4"/>
  <c r="AN171" i="4"/>
  <c r="AO171" i="4"/>
  <c r="AM172" i="4"/>
  <c r="AN172" i="4"/>
  <c r="AO172" i="4"/>
  <c r="AM173" i="4"/>
  <c r="AN173" i="4"/>
  <c r="AO173" i="4"/>
  <c r="AM174" i="4"/>
  <c r="AN174" i="4"/>
  <c r="AO174" i="4"/>
  <c r="AM175" i="4"/>
  <c r="AN175" i="4"/>
  <c r="AO175" i="4"/>
  <c r="AM176" i="4"/>
  <c r="AN176" i="4"/>
  <c r="AO176" i="4"/>
  <c r="AM177" i="4"/>
  <c r="AN177" i="4"/>
  <c r="AO177" i="4"/>
  <c r="AM178" i="4"/>
  <c r="AN178" i="4"/>
  <c r="AO178" i="4"/>
  <c r="AM179" i="4"/>
  <c r="AN179" i="4"/>
  <c r="AO179" i="4"/>
  <c r="AM180" i="4"/>
  <c r="AN180" i="4"/>
  <c r="AO180" i="4"/>
  <c r="AM181" i="4"/>
  <c r="AN181" i="4"/>
  <c r="AO181" i="4"/>
  <c r="AM182" i="4"/>
  <c r="AN182" i="4"/>
  <c r="AO182" i="4"/>
  <c r="AM183" i="4"/>
  <c r="AN183" i="4"/>
  <c r="AO183" i="4"/>
  <c r="AM184" i="4"/>
  <c r="AN184" i="4"/>
  <c r="AO184" i="4"/>
  <c r="AM185" i="4"/>
  <c r="AN185" i="4"/>
  <c r="AO185" i="4"/>
  <c r="AM186" i="4"/>
  <c r="AN186" i="4"/>
  <c r="AO186" i="4"/>
  <c r="AM187" i="4"/>
  <c r="AN187" i="4"/>
  <c r="AO187" i="4"/>
  <c r="AM188" i="4"/>
  <c r="AN188" i="4"/>
  <c r="AO188" i="4"/>
  <c r="AM189" i="4"/>
  <c r="AN189" i="4"/>
  <c r="AO189" i="4"/>
  <c r="AM190" i="4"/>
  <c r="AN190" i="4"/>
  <c r="AO190" i="4"/>
  <c r="AM191" i="4"/>
  <c r="AN191" i="4"/>
  <c r="AO191" i="4"/>
  <c r="AM192" i="4"/>
  <c r="AN192" i="4"/>
  <c r="AO192" i="4"/>
  <c r="AM193" i="4"/>
  <c r="AN193" i="4"/>
  <c r="AO193" i="4"/>
  <c r="AM194" i="4"/>
  <c r="AN194" i="4"/>
  <c r="AO194" i="4"/>
  <c r="AM195" i="4"/>
  <c r="AN195" i="4"/>
  <c r="AO195" i="4"/>
  <c r="AM196" i="4"/>
  <c r="AN196" i="4"/>
  <c r="AO196" i="4"/>
  <c r="AM197" i="4"/>
  <c r="AN197" i="4"/>
  <c r="AO197" i="4"/>
  <c r="AM198" i="4"/>
  <c r="AN198" i="4"/>
  <c r="AO198" i="4"/>
  <c r="AM199" i="4"/>
  <c r="AN199" i="4"/>
  <c r="AO199" i="4"/>
  <c r="AM200" i="4"/>
  <c r="AN200" i="4"/>
  <c r="AO200" i="4"/>
  <c r="AM201" i="4"/>
  <c r="AN201" i="4"/>
  <c r="AO201" i="4"/>
  <c r="AM202" i="4"/>
  <c r="AN202" i="4"/>
  <c r="AO202" i="4"/>
  <c r="AM203" i="4"/>
  <c r="AN203" i="4"/>
  <c r="AO203" i="4"/>
  <c r="AM204" i="4"/>
  <c r="AN204" i="4"/>
  <c r="AO204" i="4"/>
  <c r="AM205" i="4"/>
  <c r="AN205" i="4"/>
  <c r="AO205" i="4"/>
  <c r="AM206" i="4"/>
  <c r="AN206" i="4"/>
  <c r="AO206" i="4"/>
  <c r="AM207" i="4"/>
  <c r="AN207" i="4"/>
  <c r="AO207" i="4"/>
  <c r="AM208" i="4"/>
  <c r="AN208" i="4"/>
  <c r="AO208" i="4"/>
  <c r="AM209" i="4"/>
  <c r="AN209" i="4"/>
  <c r="AO209" i="4"/>
  <c r="AM210" i="4"/>
  <c r="AN210" i="4"/>
  <c r="AO210" i="4"/>
  <c r="AM211" i="4"/>
  <c r="AN211" i="4"/>
  <c r="AO211" i="4"/>
  <c r="AM212" i="4"/>
  <c r="AN212" i="4"/>
  <c r="AO212" i="4"/>
  <c r="AM213" i="4"/>
  <c r="AN213" i="4"/>
  <c r="AO213" i="4"/>
  <c r="AM214" i="4"/>
  <c r="AN214" i="4"/>
  <c r="AO214" i="4"/>
  <c r="AM215" i="4"/>
  <c r="AN215" i="4"/>
  <c r="AO215" i="4"/>
  <c r="AM216" i="4"/>
  <c r="AN216" i="4"/>
  <c r="AO216" i="4"/>
  <c r="AM217" i="4"/>
  <c r="AN217" i="4"/>
  <c r="AO217" i="4"/>
  <c r="AM218" i="4"/>
  <c r="AN218" i="4"/>
  <c r="AO218" i="4"/>
  <c r="AM219" i="4"/>
  <c r="AN219" i="4"/>
  <c r="AO219" i="4"/>
  <c r="AM220" i="4"/>
  <c r="AN220" i="4"/>
  <c r="AO220" i="4"/>
  <c r="AM221" i="4"/>
  <c r="AN221" i="4"/>
  <c r="AO221" i="4"/>
  <c r="AM222" i="4"/>
  <c r="AN222" i="4"/>
  <c r="AO222" i="4"/>
  <c r="AM223" i="4"/>
  <c r="AN223" i="4"/>
  <c r="AO223" i="4"/>
  <c r="AM224" i="4"/>
  <c r="AN224" i="4"/>
  <c r="AO224" i="4"/>
  <c r="AM225" i="4"/>
  <c r="AN225" i="4"/>
  <c r="AO225" i="4"/>
  <c r="AM226" i="4"/>
  <c r="AN226" i="4"/>
  <c r="AO226" i="4"/>
  <c r="AM227" i="4"/>
  <c r="AN227" i="4"/>
  <c r="AO227" i="4"/>
  <c r="AM228" i="4"/>
  <c r="AN228" i="4"/>
  <c r="AO228" i="4"/>
  <c r="AM229" i="4"/>
  <c r="AN229" i="4"/>
  <c r="AO229" i="4"/>
  <c r="AM230" i="4"/>
  <c r="AN230" i="4"/>
  <c r="AO230" i="4"/>
  <c r="AM231" i="4"/>
  <c r="AN231" i="4"/>
  <c r="AO231" i="4"/>
  <c r="AM232" i="4"/>
  <c r="AN232" i="4"/>
  <c r="AO232" i="4"/>
  <c r="AM233" i="4"/>
  <c r="AN233" i="4"/>
  <c r="AO233" i="4"/>
  <c r="AM234" i="4"/>
  <c r="AN234" i="4"/>
  <c r="AO234" i="4"/>
  <c r="AM235" i="4"/>
  <c r="AN235" i="4"/>
  <c r="AO235" i="4"/>
  <c r="AM236" i="4"/>
  <c r="AN236" i="4"/>
  <c r="AO236" i="4"/>
  <c r="AM237" i="4"/>
  <c r="AN237" i="4"/>
  <c r="AO237" i="4"/>
  <c r="AM238" i="4"/>
  <c r="AN238" i="4"/>
  <c r="AO238" i="4"/>
  <c r="AM239" i="4"/>
  <c r="AN239" i="4"/>
  <c r="AO239" i="4"/>
  <c r="AM240" i="4"/>
  <c r="AN240" i="4"/>
  <c r="AO240" i="4"/>
  <c r="AM241" i="4"/>
  <c r="AN241" i="4"/>
  <c r="AO241" i="4"/>
  <c r="AM242" i="4"/>
  <c r="AN242" i="4"/>
  <c r="AO242" i="4"/>
  <c r="AM243" i="4"/>
  <c r="AN243" i="4"/>
  <c r="AO243" i="4"/>
  <c r="AM244" i="4"/>
  <c r="AN244" i="4"/>
  <c r="AO244" i="4"/>
  <c r="AM245" i="4"/>
  <c r="AN245" i="4"/>
  <c r="AO245" i="4"/>
  <c r="AM246" i="4"/>
  <c r="AN246" i="4"/>
  <c r="AO246" i="4"/>
  <c r="AM247" i="4"/>
  <c r="AN247" i="4"/>
  <c r="AO247" i="4"/>
  <c r="AM248" i="4"/>
  <c r="AN248" i="4"/>
  <c r="AO248" i="4"/>
  <c r="AM249" i="4"/>
  <c r="AN249" i="4"/>
  <c r="AO249" i="4"/>
  <c r="AM250" i="4"/>
  <c r="AN250" i="4"/>
  <c r="AO250" i="4"/>
  <c r="AM251" i="4"/>
  <c r="AN251" i="4"/>
  <c r="AO251" i="4"/>
  <c r="AM252" i="4"/>
  <c r="AN252" i="4"/>
  <c r="AO252" i="4"/>
  <c r="AM253" i="4"/>
  <c r="AN253" i="4"/>
  <c r="AO253" i="4"/>
  <c r="AM254" i="4"/>
  <c r="AN254" i="4"/>
  <c r="AO254" i="4"/>
  <c r="AM255" i="4"/>
  <c r="AN255" i="4"/>
  <c r="AO255" i="4"/>
  <c r="AM256" i="4"/>
  <c r="AN256" i="4"/>
  <c r="AO256" i="4"/>
  <c r="AM257" i="4"/>
  <c r="AN257" i="4"/>
  <c r="AO257" i="4"/>
  <c r="AM258" i="4"/>
  <c r="AN258" i="4"/>
  <c r="AO258" i="4"/>
  <c r="AM259" i="4"/>
  <c r="AN259" i="4"/>
  <c r="AO259" i="4"/>
  <c r="AM260" i="4"/>
  <c r="AN260" i="4"/>
  <c r="AO260" i="4"/>
  <c r="AM261" i="4"/>
  <c r="AN261" i="4"/>
  <c r="AO261" i="4"/>
  <c r="AM262" i="4"/>
  <c r="AN262" i="4"/>
  <c r="AO262" i="4"/>
  <c r="AM263" i="4"/>
  <c r="AN263" i="4"/>
  <c r="AO263" i="4"/>
  <c r="AM264" i="4"/>
  <c r="AN264" i="4"/>
  <c r="AO264" i="4"/>
  <c r="AM265" i="4"/>
  <c r="AN265" i="4"/>
  <c r="AO265" i="4"/>
  <c r="AM266" i="4"/>
  <c r="AN266" i="4"/>
  <c r="AO266" i="4"/>
  <c r="AM267" i="4"/>
  <c r="AN267" i="4"/>
  <c r="AO267" i="4"/>
  <c r="AM268" i="4"/>
  <c r="AN268" i="4"/>
  <c r="AO268" i="4"/>
  <c r="AM269" i="4"/>
  <c r="AN269" i="4"/>
  <c r="AO269" i="4"/>
  <c r="AM270" i="4"/>
  <c r="AN270" i="4"/>
  <c r="AO270" i="4"/>
  <c r="AM271" i="4"/>
  <c r="AN271" i="4"/>
  <c r="AO271" i="4"/>
  <c r="AM272" i="4"/>
  <c r="AN272" i="4"/>
  <c r="AO272" i="4"/>
  <c r="AM273" i="4"/>
  <c r="AN273" i="4"/>
  <c r="AO273" i="4"/>
  <c r="AM274" i="4"/>
  <c r="AN274" i="4"/>
  <c r="AO274" i="4"/>
  <c r="AM275" i="4"/>
  <c r="AN275" i="4"/>
  <c r="AO275" i="4"/>
  <c r="AM276" i="4"/>
  <c r="AN276" i="4"/>
  <c r="AO276" i="4"/>
  <c r="AM277" i="4"/>
  <c r="AN277" i="4"/>
  <c r="AO277" i="4"/>
  <c r="AM278" i="4"/>
  <c r="AN278" i="4"/>
  <c r="AO278" i="4"/>
  <c r="AM279" i="4"/>
  <c r="AN279" i="4"/>
  <c r="AO279" i="4"/>
  <c r="AM280" i="4"/>
  <c r="AN280" i="4"/>
  <c r="AO280" i="4"/>
  <c r="AM281" i="4"/>
  <c r="AN281" i="4"/>
  <c r="AO281" i="4"/>
  <c r="AM282" i="4"/>
  <c r="AN282" i="4"/>
  <c r="AO282" i="4"/>
  <c r="AM283" i="4"/>
  <c r="AN283" i="4"/>
  <c r="AO283" i="4"/>
  <c r="AM284" i="4"/>
  <c r="AN284" i="4"/>
  <c r="AO284" i="4"/>
  <c r="AM285" i="4"/>
  <c r="AN285" i="4"/>
  <c r="AO285" i="4"/>
  <c r="AM286" i="4"/>
  <c r="AN286" i="4"/>
  <c r="AO286" i="4"/>
  <c r="AM287" i="4"/>
  <c r="AN287" i="4"/>
  <c r="AO287" i="4"/>
  <c r="AM288" i="4"/>
  <c r="AN288" i="4"/>
  <c r="AO288" i="4"/>
  <c r="AM289" i="4"/>
  <c r="AN289" i="4"/>
  <c r="AO289" i="4"/>
  <c r="AM290" i="4"/>
  <c r="AN290" i="4"/>
  <c r="AO290" i="4"/>
  <c r="AM291" i="4"/>
  <c r="AN291" i="4"/>
  <c r="AO291" i="4"/>
  <c r="AM292" i="4"/>
  <c r="AN292" i="4"/>
  <c r="AO292" i="4"/>
  <c r="AM293" i="4"/>
  <c r="AN293" i="4"/>
  <c r="AO293" i="4"/>
  <c r="AM294" i="4"/>
  <c r="AN294" i="4"/>
  <c r="AO294" i="4"/>
  <c r="AM295" i="4"/>
  <c r="AN295" i="4"/>
  <c r="AO295" i="4"/>
  <c r="AM296" i="4"/>
  <c r="AN296" i="4"/>
  <c r="AO296" i="4"/>
  <c r="AM297" i="4"/>
  <c r="AN297" i="4"/>
  <c r="AO297" i="4"/>
  <c r="AM298" i="4"/>
  <c r="AN298" i="4"/>
  <c r="AO298" i="4"/>
  <c r="AM299" i="4"/>
  <c r="AN299" i="4"/>
  <c r="AO299" i="4"/>
  <c r="AM300" i="4"/>
  <c r="AN300" i="4"/>
  <c r="AO300" i="4"/>
  <c r="AM301" i="4"/>
  <c r="AN301" i="4"/>
  <c r="AO301" i="4"/>
  <c r="AM302" i="4"/>
  <c r="AN302" i="4"/>
  <c r="AO302" i="4"/>
  <c r="AM303" i="4"/>
  <c r="AN303" i="4"/>
  <c r="AO303" i="4"/>
  <c r="AM304" i="4"/>
  <c r="AN304" i="4"/>
  <c r="AO304" i="4"/>
  <c r="AM305" i="4"/>
  <c r="AN305" i="4"/>
  <c r="AO305" i="4"/>
  <c r="AM306" i="4"/>
  <c r="AN306" i="4"/>
  <c r="AO306" i="4"/>
  <c r="AM307" i="4"/>
  <c r="AN307" i="4"/>
  <c r="AO307" i="4"/>
  <c r="AM308" i="4"/>
  <c r="AN308" i="4"/>
  <c r="AO308" i="4"/>
  <c r="AM309" i="4"/>
  <c r="AN309" i="4"/>
  <c r="AO309" i="4"/>
  <c r="AM310" i="4"/>
  <c r="AN310" i="4"/>
  <c r="AO310" i="4"/>
  <c r="AM311" i="4"/>
  <c r="AN311" i="4"/>
  <c r="AO311" i="4"/>
  <c r="AM312" i="4"/>
  <c r="AN312" i="4"/>
  <c r="AO312" i="4"/>
  <c r="AM313" i="4"/>
  <c r="AN313" i="4"/>
  <c r="AO313" i="4"/>
  <c r="AM314" i="4"/>
  <c r="AN314" i="4"/>
  <c r="AO314" i="4"/>
  <c r="AM315" i="4"/>
  <c r="AN315" i="4"/>
  <c r="AO315" i="4"/>
  <c r="AM316" i="4"/>
  <c r="AN316" i="4"/>
  <c r="AO316" i="4"/>
  <c r="AM317" i="4"/>
  <c r="AN317" i="4"/>
  <c r="AO317" i="4"/>
  <c r="AM318" i="4"/>
  <c r="AN318" i="4"/>
  <c r="AO318" i="4"/>
  <c r="AM319" i="4"/>
  <c r="AN319" i="4"/>
  <c r="AO319" i="4"/>
  <c r="AM320" i="4"/>
  <c r="AN320" i="4"/>
  <c r="AO320" i="4"/>
  <c r="AM321" i="4"/>
  <c r="AN321" i="4"/>
  <c r="AO321" i="4"/>
  <c r="AM322" i="4"/>
  <c r="AN322" i="4"/>
  <c r="AO322" i="4"/>
  <c r="AM323" i="4"/>
  <c r="AN323" i="4"/>
  <c r="AO323" i="4"/>
  <c r="AM324" i="4"/>
  <c r="AN324" i="4"/>
  <c r="AO324" i="4"/>
  <c r="AM325" i="4"/>
  <c r="AN325" i="4"/>
  <c r="AO325" i="4"/>
  <c r="AM326" i="4"/>
  <c r="AN326" i="4"/>
  <c r="AO326" i="4"/>
  <c r="AM327" i="4"/>
  <c r="AN327" i="4"/>
  <c r="AO327" i="4"/>
  <c r="AM328" i="4"/>
  <c r="AN328" i="4"/>
  <c r="AO328" i="4"/>
  <c r="AM329" i="4"/>
  <c r="AN329" i="4"/>
  <c r="AO329" i="4"/>
  <c r="AM330" i="4"/>
  <c r="AN330" i="4"/>
  <c r="AO330" i="4"/>
  <c r="AM331" i="4"/>
  <c r="AN331" i="4"/>
  <c r="AO331" i="4"/>
  <c r="AM332" i="4"/>
  <c r="AN332" i="4"/>
  <c r="AO332" i="4"/>
  <c r="AM333" i="4"/>
  <c r="AN333" i="4"/>
  <c r="AO333" i="4"/>
  <c r="AM334" i="4"/>
  <c r="AN334" i="4"/>
  <c r="AO334" i="4"/>
  <c r="AM335" i="4"/>
  <c r="AN335" i="4"/>
  <c r="AO335" i="4"/>
  <c r="AM336" i="4"/>
  <c r="AN336" i="4"/>
  <c r="AO336" i="4"/>
  <c r="AM337" i="4"/>
  <c r="AN337" i="4"/>
  <c r="AO337" i="4"/>
  <c r="AM338" i="4"/>
  <c r="AN338" i="4"/>
  <c r="AO338" i="4"/>
  <c r="AM339" i="4"/>
  <c r="AN339" i="4"/>
  <c r="AO339" i="4"/>
  <c r="AM340" i="4"/>
  <c r="AN340" i="4"/>
  <c r="AO340" i="4"/>
  <c r="AM341" i="4"/>
  <c r="AN341" i="4"/>
  <c r="AO341" i="4"/>
  <c r="AM342" i="4"/>
  <c r="AN342" i="4"/>
  <c r="AO342" i="4"/>
  <c r="AM343" i="4"/>
  <c r="AN343" i="4"/>
  <c r="AO343" i="4"/>
  <c r="AM344" i="4"/>
  <c r="AN344" i="4"/>
  <c r="AO344" i="4"/>
  <c r="AM345" i="4"/>
  <c r="AN345" i="4"/>
  <c r="AO345" i="4"/>
  <c r="AM346" i="4"/>
  <c r="AN346" i="4"/>
  <c r="AO346" i="4"/>
  <c r="AM347" i="4"/>
  <c r="AN347" i="4"/>
  <c r="AO347" i="4"/>
  <c r="AM348" i="4"/>
  <c r="AN348" i="4"/>
  <c r="AO348" i="4"/>
  <c r="AM349" i="4"/>
  <c r="AN349" i="4"/>
  <c r="AO349" i="4"/>
  <c r="AM350" i="4"/>
  <c r="AN350" i="4"/>
  <c r="AO350" i="4"/>
  <c r="AM351" i="4"/>
  <c r="AN351" i="4"/>
  <c r="AO351" i="4"/>
  <c r="AM352" i="4"/>
  <c r="AN352" i="4"/>
  <c r="AO352" i="4"/>
  <c r="AM353" i="4"/>
  <c r="AN353" i="4"/>
  <c r="AO353" i="4"/>
  <c r="AM354" i="4"/>
  <c r="AN354" i="4"/>
  <c r="AO354" i="4"/>
  <c r="AM355" i="4"/>
  <c r="AN355" i="4"/>
  <c r="AO355" i="4"/>
  <c r="AM356" i="4"/>
  <c r="AN356" i="4"/>
  <c r="AO356" i="4"/>
  <c r="AM357" i="4"/>
  <c r="AN357" i="4"/>
  <c r="AO357" i="4"/>
  <c r="AM358" i="4"/>
  <c r="AN358" i="4"/>
  <c r="AO358" i="4"/>
  <c r="AM359" i="4"/>
  <c r="AN359" i="4"/>
  <c r="AO359" i="4"/>
  <c r="AM360" i="4"/>
  <c r="AN360" i="4"/>
  <c r="AO360" i="4"/>
  <c r="AM361" i="4"/>
  <c r="AN361" i="4"/>
  <c r="AO361" i="4"/>
  <c r="AM362" i="4"/>
  <c r="AN362" i="4"/>
  <c r="AO362" i="4"/>
  <c r="AM363" i="4"/>
  <c r="AN363" i="4"/>
  <c r="AO363" i="4"/>
  <c r="AM364" i="4"/>
  <c r="AN364" i="4"/>
  <c r="AO364" i="4"/>
  <c r="AM365" i="4"/>
  <c r="AN365" i="4"/>
  <c r="AO365" i="4"/>
  <c r="AM366" i="4"/>
  <c r="AN366" i="4"/>
  <c r="AO366" i="4"/>
  <c r="AM367" i="4"/>
  <c r="AN367" i="4"/>
  <c r="AO367" i="4"/>
  <c r="AM368" i="4"/>
  <c r="AN368" i="4"/>
  <c r="AO368" i="4"/>
  <c r="AM369" i="4"/>
  <c r="AN369" i="4"/>
  <c r="AO369" i="4"/>
  <c r="AM370" i="4"/>
  <c r="AN370" i="4"/>
  <c r="AO370" i="4"/>
  <c r="AM371" i="4"/>
  <c r="AN371" i="4"/>
  <c r="AO371" i="4"/>
  <c r="AM372" i="4"/>
  <c r="AN372" i="4"/>
  <c r="AO372" i="4"/>
  <c r="AM373" i="4"/>
  <c r="AN373" i="4"/>
  <c r="AO373" i="4"/>
  <c r="AM374" i="4"/>
  <c r="AN374" i="4"/>
  <c r="AO374" i="4"/>
  <c r="AM375" i="4"/>
  <c r="AN375" i="4"/>
  <c r="AO375" i="4"/>
  <c r="AM376" i="4"/>
  <c r="AN376" i="4"/>
  <c r="AO376" i="4"/>
  <c r="AM377" i="4"/>
  <c r="AN377" i="4"/>
  <c r="AO377" i="4"/>
  <c r="AM378" i="4"/>
  <c r="AN378" i="4"/>
  <c r="AO378" i="4"/>
  <c r="AM379" i="4"/>
  <c r="AN379" i="4"/>
  <c r="AO379" i="4"/>
  <c r="AM380" i="4"/>
  <c r="AN380" i="4"/>
  <c r="AO380" i="4"/>
  <c r="AM381" i="4"/>
  <c r="AN381" i="4"/>
  <c r="AO381" i="4"/>
  <c r="AM382" i="4"/>
  <c r="AN382" i="4"/>
  <c r="AO382" i="4"/>
  <c r="AM383" i="4"/>
  <c r="AN383" i="4"/>
  <c r="AO383" i="4"/>
  <c r="AM384" i="4"/>
  <c r="AN384" i="4"/>
  <c r="AO384" i="4"/>
  <c r="AM385" i="4"/>
  <c r="AN385" i="4"/>
  <c r="AO385" i="4"/>
  <c r="AM386" i="4"/>
  <c r="AN386" i="4"/>
  <c r="AO386" i="4"/>
  <c r="AM387" i="4"/>
  <c r="AN387" i="4"/>
  <c r="AO387" i="4"/>
  <c r="AM388" i="4"/>
  <c r="AN388" i="4"/>
  <c r="AO388" i="4"/>
  <c r="AM389" i="4"/>
  <c r="AN389" i="4"/>
  <c r="AO389" i="4"/>
  <c r="AM390" i="4"/>
  <c r="AN390" i="4"/>
  <c r="AO390" i="4"/>
  <c r="AM391" i="4"/>
  <c r="AN391" i="4"/>
  <c r="AO391" i="4"/>
  <c r="AM392" i="4"/>
  <c r="AN392" i="4"/>
  <c r="AO392" i="4"/>
  <c r="AM393" i="4"/>
  <c r="AN393" i="4"/>
  <c r="AO393" i="4"/>
  <c r="AM394" i="4"/>
  <c r="AN394" i="4"/>
  <c r="AO394" i="4"/>
  <c r="AM395" i="4"/>
  <c r="AN395" i="4"/>
  <c r="AO395" i="4"/>
  <c r="AM396" i="4"/>
  <c r="AN396" i="4"/>
  <c r="AO396" i="4"/>
  <c r="AM397" i="4"/>
  <c r="AN397" i="4"/>
  <c r="AO397" i="4"/>
  <c r="AM398" i="4"/>
  <c r="AN398" i="4"/>
  <c r="AO398" i="4"/>
  <c r="AM399" i="4"/>
  <c r="AN399" i="4"/>
  <c r="AO399" i="4"/>
  <c r="AM400" i="4"/>
  <c r="AN400" i="4"/>
  <c r="AO400" i="4"/>
  <c r="AM401" i="4"/>
  <c r="AN401" i="4"/>
  <c r="AO401" i="4"/>
  <c r="AM402" i="4"/>
  <c r="AN402" i="4"/>
  <c r="AO402" i="4"/>
  <c r="AM403" i="4"/>
  <c r="AN403" i="4"/>
  <c r="AO403" i="4"/>
  <c r="AM404" i="4"/>
  <c r="AN404" i="4"/>
  <c r="AO404" i="4"/>
  <c r="AM405" i="4"/>
  <c r="AN405" i="4"/>
  <c r="AO405" i="4"/>
  <c r="AM406" i="4"/>
  <c r="AN406" i="4"/>
  <c r="AO406" i="4"/>
  <c r="AM407" i="4"/>
  <c r="AN407" i="4"/>
  <c r="AO407" i="4"/>
  <c r="AM408" i="4"/>
  <c r="AN408" i="4"/>
  <c r="AO408" i="4"/>
  <c r="AM409" i="4"/>
  <c r="AN409" i="4"/>
  <c r="AO409" i="4"/>
  <c r="AM410" i="4"/>
  <c r="AN410" i="4"/>
  <c r="AO410" i="4"/>
  <c r="AM411" i="4"/>
  <c r="AN411" i="4"/>
  <c r="AO411" i="4"/>
  <c r="AM412" i="4"/>
  <c r="AN412" i="4"/>
  <c r="AO412" i="4"/>
  <c r="AM413" i="4"/>
  <c r="AN413" i="4"/>
  <c r="AO413" i="4"/>
  <c r="AM414" i="4"/>
  <c r="AN414" i="4"/>
  <c r="AO414" i="4"/>
  <c r="AM415" i="4"/>
  <c r="AN415" i="4"/>
  <c r="AO415" i="4"/>
  <c r="AM416" i="4"/>
  <c r="AN416" i="4"/>
  <c r="AO416" i="4"/>
  <c r="AM417" i="4"/>
  <c r="AN417" i="4"/>
  <c r="AO417" i="4"/>
  <c r="AM418" i="4"/>
  <c r="AN418" i="4"/>
  <c r="AO418" i="4"/>
  <c r="AM419" i="4"/>
  <c r="AN419" i="4"/>
  <c r="AO419" i="4"/>
  <c r="AM420" i="4"/>
  <c r="AN420" i="4"/>
  <c r="AO420" i="4"/>
  <c r="AM421" i="4"/>
  <c r="AN421" i="4"/>
  <c r="AO421" i="4"/>
  <c r="AM422" i="4"/>
  <c r="AN422" i="4"/>
  <c r="AO422" i="4"/>
  <c r="AM423" i="4"/>
  <c r="AN423" i="4"/>
  <c r="AO423" i="4"/>
  <c r="AM424" i="4"/>
  <c r="AN424" i="4"/>
  <c r="AO424" i="4"/>
  <c r="AM425" i="4"/>
  <c r="AN425" i="4"/>
  <c r="AO425" i="4"/>
  <c r="AM426" i="4"/>
  <c r="AN426" i="4"/>
  <c r="AO426" i="4"/>
  <c r="AM427" i="4"/>
  <c r="AN427" i="4"/>
  <c r="AO427" i="4"/>
  <c r="AM428" i="4"/>
  <c r="AN428" i="4"/>
  <c r="AO428" i="4"/>
  <c r="AM429" i="4"/>
  <c r="AN429" i="4"/>
  <c r="AO429" i="4"/>
  <c r="AM430" i="4"/>
  <c r="AN430" i="4"/>
  <c r="AO430" i="4"/>
  <c r="AM431" i="4"/>
  <c r="AN431" i="4"/>
  <c r="AO431" i="4"/>
  <c r="AM432" i="4"/>
  <c r="AN432" i="4"/>
  <c r="AO432" i="4"/>
  <c r="AM433" i="4"/>
  <c r="AN433" i="4"/>
  <c r="AO433" i="4"/>
  <c r="AM434" i="4"/>
  <c r="AN434" i="4"/>
  <c r="AO434" i="4"/>
  <c r="AM435" i="4"/>
  <c r="AN435" i="4"/>
  <c r="AO435" i="4"/>
  <c r="AM436" i="4"/>
  <c r="AN436" i="4"/>
  <c r="AO436" i="4"/>
  <c r="AM437" i="4"/>
  <c r="AN437" i="4"/>
  <c r="AO437" i="4"/>
  <c r="AM438" i="4"/>
  <c r="AN438" i="4"/>
  <c r="AO438" i="4"/>
  <c r="AM439" i="4"/>
  <c r="AN439" i="4"/>
  <c r="AO439" i="4"/>
  <c r="AM440" i="4"/>
  <c r="AN440" i="4"/>
  <c r="AO440" i="4"/>
  <c r="AM441" i="4"/>
  <c r="AN441" i="4"/>
  <c r="AO441" i="4"/>
  <c r="AM442" i="4"/>
  <c r="AN442" i="4"/>
  <c r="AO442" i="4"/>
  <c r="AM443" i="4"/>
  <c r="AN443" i="4"/>
  <c r="AO443" i="4"/>
  <c r="AM444" i="4"/>
  <c r="AN444" i="4"/>
  <c r="AO444" i="4"/>
  <c r="AM445" i="4"/>
  <c r="AN445" i="4"/>
  <c r="AO445" i="4"/>
  <c r="AM446" i="4"/>
  <c r="AN446" i="4"/>
  <c r="AO446" i="4"/>
  <c r="AM447" i="4"/>
  <c r="AN447" i="4"/>
  <c r="AO447" i="4"/>
  <c r="AM448" i="4"/>
  <c r="AN448" i="4"/>
  <c r="AO448" i="4"/>
  <c r="AM449" i="4"/>
  <c r="AN449" i="4"/>
  <c r="AO449" i="4"/>
  <c r="AM450" i="4"/>
  <c r="AN450" i="4"/>
  <c r="AO450" i="4"/>
  <c r="AM451" i="4"/>
  <c r="AN451" i="4"/>
  <c r="AO451" i="4"/>
  <c r="AM452" i="4"/>
  <c r="AN452" i="4"/>
  <c r="AO452" i="4"/>
  <c r="AM453" i="4"/>
  <c r="AN453" i="4"/>
  <c r="AO453" i="4"/>
  <c r="AM454" i="4"/>
  <c r="AN454" i="4"/>
  <c r="AO454" i="4"/>
  <c r="AM455" i="4"/>
  <c r="AN455" i="4"/>
  <c r="AO455" i="4"/>
  <c r="AM456" i="4"/>
  <c r="AN456" i="4"/>
  <c r="AO456" i="4"/>
  <c r="AM457" i="4"/>
  <c r="AN457" i="4"/>
  <c r="AO457" i="4"/>
  <c r="AM458" i="4"/>
  <c r="AN458" i="4"/>
  <c r="AO458" i="4"/>
  <c r="AM459" i="4"/>
  <c r="AN459" i="4"/>
  <c r="AO459" i="4"/>
  <c r="AM460" i="4"/>
  <c r="AN460" i="4"/>
  <c r="AO460" i="4"/>
  <c r="AM461" i="4"/>
  <c r="AN461" i="4"/>
  <c r="AO461" i="4"/>
  <c r="AM462" i="4"/>
  <c r="AN462" i="4"/>
  <c r="AO462" i="4"/>
  <c r="AM463" i="4"/>
  <c r="AN463" i="4"/>
  <c r="AO463" i="4"/>
  <c r="AM464" i="4"/>
  <c r="AN464" i="4"/>
  <c r="AO464" i="4"/>
  <c r="AM465" i="4"/>
  <c r="AN465" i="4"/>
  <c r="AO465" i="4"/>
  <c r="AM466" i="4"/>
  <c r="AN466" i="4"/>
  <c r="AO466" i="4"/>
  <c r="AM467" i="4"/>
  <c r="AN467" i="4"/>
  <c r="AO467" i="4"/>
  <c r="AM468" i="4"/>
  <c r="AN468" i="4"/>
  <c r="AO468" i="4"/>
  <c r="AM469" i="4"/>
  <c r="AN469" i="4"/>
  <c r="AO469" i="4"/>
  <c r="AM470" i="4"/>
  <c r="AN470" i="4"/>
  <c r="AO470" i="4"/>
  <c r="AM471" i="4"/>
  <c r="AN471" i="4"/>
  <c r="AO471" i="4"/>
  <c r="AM472" i="4"/>
  <c r="AN472" i="4"/>
  <c r="AO472" i="4"/>
  <c r="AM473" i="4"/>
  <c r="AN473" i="4"/>
  <c r="AO473" i="4"/>
  <c r="AM474" i="4"/>
  <c r="AN474" i="4"/>
  <c r="AO474" i="4"/>
  <c r="AM475" i="4"/>
  <c r="AN475" i="4"/>
  <c r="AO475" i="4"/>
  <c r="AM476" i="4"/>
  <c r="AN476" i="4"/>
  <c r="AO476" i="4"/>
  <c r="AM477" i="4"/>
  <c r="AN477" i="4"/>
  <c r="AO477" i="4"/>
  <c r="AM478" i="4"/>
  <c r="AN478" i="4"/>
  <c r="AO478" i="4"/>
  <c r="AM479" i="4"/>
  <c r="AN479" i="4"/>
  <c r="AO479" i="4"/>
  <c r="AM480" i="4"/>
  <c r="AN480" i="4"/>
  <c r="AO480" i="4"/>
  <c r="AM481" i="4"/>
  <c r="AN481" i="4"/>
  <c r="AO481" i="4"/>
  <c r="AM482" i="4"/>
  <c r="AN482" i="4"/>
  <c r="AO482" i="4"/>
  <c r="AM483" i="4"/>
  <c r="AN483" i="4"/>
  <c r="AO483" i="4"/>
  <c r="AM484" i="4"/>
  <c r="AN484" i="4"/>
  <c r="AO484" i="4"/>
  <c r="AM485" i="4"/>
  <c r="AN485" i="4"/>
  <c r="AO485" i="4"/>
  <c r="AM486" i="4"/>
  <c r="AN486" i="4"/>
  <c r="AO486" i="4"/>
  <c r="AM487" i="4"/>
  <c r="AN487" i="4"/>
  <c r="AO487" i="4"/>
  <c r="AM488" i="4"/>
  <c r="AN488" i="4"/>
  <c r="AO488" i="4"/>
  <c r="AM489" i="4"/>
  <c r="AN489" i="4"/>
  <c r="AO489" i="4"/>
  <c r="AM490" i="4"/>
  <c r="AN490" i="4"/>
  <c r="AO490" i="4"/>
  <c r="AM491" i="4"/>
  <c r="AN491" i="4"/>
  <c r="AO491" i="4"/>
  <c r="AM492" i="4"/>
  <c r="AN492" i="4"/>
  <c r="AO492" i="4"/>
  <c r="AM493" i="4"/>
  <c r="AN493" i="4"/>
  <c r="AO493" i="4"/>
  <c r="AM494" i="4"/>
  <c r="AN494" i="4"/>
  <c r="AO494" i="4"/>
  <c r="AM495" i="4"/>
  <c r="AN495" i="4"/>
  <c r="AO495" i="4"/>
  <c r="AM496" i="4"/>
  <c r="AN496" i="4"/>
  <c r="AO496" i="4"/>
  <c r="AM497" i="4"/>
  <c r="AN497" i="4"/>
  <c r="AO497" i="4"/>
  <c r="AM498" i="4"/>
  <c r="AN498" i="4"/>
  <c r="AO498" i="4"/>
  <c r="AM499" i="4"/>
  <c r="AN499" i="4"/>
  <c r="AO499" i="4"/>
  <c r="AM500" i="4"/>
  <c r="AN500" i="4"/>
  <c r="AO500" i="4"/>
  <c r="AM501" i="4"/>
  <c r="AN501" i="4"/>
  <c r="AO501" i="4"/>
  <c r="AM502" i="4"/>
  <c r="AN502" i="4"/>
  <c r="AO502" i="4"/>
  <c r="AM503" i="4"/>
  <c r="AN503" i="4"/>
  <c r="AO503" i="4"/>
  <c r="AM504" i="4"/>
  <c r="AN504" i="4"/>
  <c r="AO504" i="4"/>
  <c r="AM505" i="4"/>
  <c r="AN505" i="4"/>
  <c r="AO505" i="4"/>
  <c r="AM506" i="4"/>
  <c r="AN506" i="4"/>
  <c r="AO506" i="4"/>
  <c r="AM507" i="4"/>
  <c r="AN507" i="4"/>
  <c r="AO507" i="4"/>
  <c r="AM508" i="4"/>
  <c r="AN508" i="4"/>
  <c r="AO508" i="4"/>
  <c r="AM509" i="4"/>
  <c r="AN509" i="4"/>
  <c r="AO509" i="4"/>
  <c r="AM510" i="4"/>
  <c r="AN510" i="4"/>
  <c r="AO510" i="4"/>
  <c r="AM511" i="4"/>
  <c r="AN511" i="4"/>
  <c r="AO511" i="4"/>
  <c r="AM512" i="4"/>
  <c r="AN512" i="4"/>
  <c r="AO512" i="4"/>
  <c r="AM513" i="4"/>
  <c r="AN513" i="4"/>
  <c r="AO513" i="4"/>
  <c r="AM514" i="4"/>
  <c r="AN514" i="4"/>
  <c r="AO514" i="4"/>
  <c r="AM515" i="4"/>
  <c r="AN515" i="4"/>
  <c r="AO515" i="4"/>
  <c r="AM516" i="4"/>
  <c r="AN516" i="4"/>
  <c r="AO516" i="4"/>
  <c r="AM517" i="4"/>
  <c r="AN517" i="4"/>
  <c r="AO517" i="4"/>
  <c r="AM518" i="4"/>
  <c r="AN518" i="4"/>
  <c r="AO518" i="4"/>
  <c r="AM519" i="4"/>
  <c r="AN519" i="4"/>
  <c r="AO519" i="4"/>
  <c r="AM520" i="4"/>
  <c r="AN520" i="4"/>
  <c r="AO520" i="4"/>
  <c r="AM521" i="4"/>
  <c r="AN521" i="4"/>
  <c r="AO521" i="4"/>
  <c r="AM522" i="4"/>
  <c r="AN522" i="4"/>
  <c r="AO522" i="4"/>
  <c r="AM523" i="4"/>
  <c r="AN523" i="4"/>
  <c r="AO523" i="4"/>
  <c r="AM524" i="4"/>
  <c r="AN524" i="4"/>
  <c r="AO524" i="4"/>
  <c r="AM525" i="4"/>
  <c r="AN525" i="4"/>
  <c r="AO525" i="4"/>
  <c r="AM526" i="4"/>
  <c r="AN526" i="4"/>
  <c r="AO526" i="4"/>
  <c r="AM527" i="4"/>
  <c r="AN527" i="4"/>
  <c r="AO527" i="4"/>
  <c r="AM528" i="4"/>
  <c r="AN528" i="4"/>
  <c r="AO528" i="4"/>
  <c r="AM529" i="4"/>
  <c r="AN529" i="4"/>
  <c r="AO529" i="4"/>
  <c r="AM530" i="4"/>
  <c r="AN530" i="4"/>
  <c r="AO530" i="4"/>
  <c r="AM531" i="4"/>
  <c r="AN531" i="4"/>
  <c r="AO531" i="4"/>
  <c r="AM532" i="4"/>
  <c r="AN532" i="4"/>
  <c r="AO532" i="4"/>
  <c r="AM533" i="4"/>
  <c r="AN533" i="4"/>
  <c r="AO533" i="4"/>
  <c r="AM534" i="4"/>
  <c r="AN534" i="4"/>
  <c r="AO534" i="4"/>
  <c r="AM535" i="4"/>
  <c r="AN535" i="4"/>
  <c r="AO535" i="4"/>
  <c r="AM536" i="4"/>
  <c r="AN536" i="4"/>
  <c r="AO536" i="4"/>
  <c r="AM537" i="4"/>
  <c r="AN537" i="4"/>
  <c r="AO537" i="4"/>
  <c r="AM538" i="4"/>
  <c r="AN538" i="4"/>
  <c r="AO538" i="4"/>
  <c r="AM539" i="4"/>
  <c r="AN539" i="4"/>
  <c r="AO539" i="4"/>
  <c r="AM540" i="4"/>
  <c r="AN540" i="4"/>
  <c r="AO540" i="4"/>
  <c r="AM541" i="4"/>
  <c r="AN541" i="4"/>
  <c r="AO541" i="4"/>
  <c r="AM542" i="4"/>
  <c r="AN542" i="4"/>
  <c r="AO542" i="4"/>
  <c r="AM543" i="4"/>
  <c r="AN543" i="4"/>
  <c r="AO543" i="4"/>
  <c r="AM544" i="4"/>
  <c r="AN544" i="4"/>
  <c r="AO544" i="4"/>
  <c r="AM545" i="4"/>
  <c r="AN545" i="4"/>
  <c r="AO545" i="4"/>
  <c r="AM546" i="4"/>
  <c r="AN546" i="4"/>
  <c r="AO546" i="4"/>
  <c r="AM547" i="4"/>
  <c r="AN547" i="4"/>
  <c r="AO547" i="4"/>
  <c r="AM548" i="4"/>
  <c r="AN548" i="4"/>
  <c r="AO548" i="4"/>
  <c r="AM549" i="4"/>
  <c r="AN549" i="4"/>
  <c r="AO549" i="4"/>
  <c r="AM550" i="4"/>
  <c r="AN550" i="4"/>
  <c r="AO550" i="4"/>
  <c r="AM551" i="4"/>
  <c r="AN551" i="4"/>
  <c r="AO551" i="4"/>
  <c r="AM552" i="4"/>
  <c r="AN552" i="4"/>
  <c r="AO552" i="4"/>
  <c r="AM553" i="4"/>
  <c r="AN553" i="4"/>
  <c r="AO553" i="4"/>
  <c r="AM554" i="4"/>
  <c r="AN554" i="4"/>
  <c r="AO554" i="4"/>
  <c r="AM555" i="4"/>
  <c r="AN555" i="4"/>
  <c r="AO555" i="4"/>
  <c r="AM556" i="4"/>
  <c r="AN556" i="4"/>
  <c r="AO556" i="4"/>
  <c r="AM557" i="4"/>
  <c r="AN557" i="4"/>
  <c r="AO557" i="4"/>
  <c r="AM558" i="4"/>
  <c r="AN558" i="4"/>
  <c r="AO558" i="4"/>
  <c r="AM559" i="4"/>
  <c r="AN559" i="4"/>
  <c r="AO559" i="4"/>
  <c r="AM560" i="4"/>
  <c r="AN560" i="4"/>
  <c r="AO560" i="4"/>
  <c r="AM561" i="4"/>
  <c r="AN561" i="4"/>
  <c r="AO561" i="4"/>
  <c r="AM562" i="4"/>
  <c r="AN562" i="4"/>
  <c r="AO562" i="4"/>
  <c r="AM563" i="4"/>
  <c r="AN563" i="4"/>
  <c r="AO563" i="4"/>
  <c r="AM564" i="4"/>
  <c r="AN564" i="4"/>
  <c r="AO564" i="4"/>
  <c r="AM565" i="4"/>
  <c r="AN565" i="4"/>
  <c r="AO565" i="4"/>
  <c r="AM566" i="4"/>
  <c r="AN566" i="4"/>
  <c r="AO566" i="4"/>
  <c r="AM567" i="4"/>
  <c r="AN567" i="4"/>
  <c r="AO567" i="4"/>
  <c r="AM568" i="4"/>
  <c r="AN568" i="4"/>
  <c r="AO568" i="4"/>
  <c r="AM569" i="4"/>
  <c r="AN569" i="4"/>
  <c r="AO569" i="4"/>
  <c r="AM570" i="4"/>
  <c r="AN570" i="4"/>
  <c r="AO570" i="4"/>
  <c r="AM571" i="4"/>
  <c r="AN571" i="4"/>
  <c r="AO571" i="4"/>
  <c r="AM572" i="4"/>
  <c r="AN572" i="4"/>
  <c r="AO572" i="4"/>
  <c r="AM573" i="4"/>
  <c r="AN573" i="4"/>
  <c r="AO573" i="4"/>
  <c r="AM574" i="4"/>
  <c r="AN574" i="4"/>
  <c r="AO574" i="4"/>
  <c r="AM575" i="4"/>
  <c r="AN575" i="4"/>
  <c r="AO575" i="4"/>
  <c r="AM576" i="4"/>
  <c r="AN576" i="4"/>
  <c r="AO576" i="4"/>
  <c r="AM577" i="4"/>
  <c r="AN577" i="4"/>
  <c r="AO577" i="4"/>
  <c r="AM578" i="4"/>
  <c r="AN578" i="4"/>
  <c r="AO578" i="4"/>
  <c r="AM579" i="4"/>
  <c r="AN579" i="4"/>
  <c r="AO579" i="4"/>
  <c r="AM580" i="4"/>
  <c r="AN580" i="4"/>
  <c r="AO580" i="4"/>
  <c r="AM581" i="4"/>
  <c r="AN581" i="4"/>
  <c r="AO581" i="4"/>
  <c r="AM582" i="4"/>
  <c r="AN582" i="4"/>
  <c r="AO582" i="4"/>
  <c r="AM583" i="4"/>
  <c r="AN583" i="4"/>
  <c r="AO583" i="4"/>
  <c r="AM584" i="4"/>
  <c r="AN584" i="4"/>
  <c r="AO584" i="4"/>
  <c r="AM585" i="4"/>
  <c r="AN585" i="4"/>
  <c r="AO585" i="4"/>
  <c r="AM586" i="4"/>
  <c r="AN586" i="4"/>
  <c r="AO586" i="4"/>
  <c r="AM587" i="4"/>
  <c r="AN587" i="4"/>
  <c r="AO587" i="4"/>
  <c r="AM588" i="4"/>
  <c r="AN588" i="4"/>
  <c r="AO588" i="4"/>
  <c r="AM589" i="4"/>
  <c r="AN589" i="4"/>
  <c r="AO589" i="4"/>
  <c r="AM590" i="4"/>
  <c r="AN590" i="4"/>
  <c r="AO590" i="4"/>
  <c r="AM591" i="4"/>
  <c r="AN591" i="4"/>
  <c r="AO591" i="4"/>
  <c r="AM592" i="4"/>
  <c r="AN592" i="4"/>
  <c r="AO592" i="4"/>
  <c r="AM593" i="4"/>
  <c r="AN593" i="4"/>
  <c r="AO593" i="4"/>
  <c r="AM594" i="4"/>
  <c r="AN594" i="4"/>
  <c r="AO594" i="4"/>
  <c r="AM595" i="4"/>
  <c r="AN595" i="4"/>
  <c r="AO595" i="4"/>
  <c r="AM596" i="4"/>
  <c r="AN596" i="4"/>
  <c r="AO596" i="4"/>
  <c r="AM597" i="4"/>
  <c r="AN597" i="4"/>
  <c r="AO597" i="4"/>
  <c r="AM598" i="4"/>
  <c r="AN598" i="4"/>
  <c r="AO598" i="4"/>
  <c r="AM599" i="4"/>
  <c r="AN599" i="4"/>
  <c r="AO599" i="4"/>
  <c r="AM600" i="4"/>
  <c r="AN600" i="4"/>
  <c r="AO600" i="4"/>
  <c r="AM601" i="4"/>
  <c r="AN601" i="4"/>
  <c r="AO601" i="4"/>
  <c r="AM602" i="4"/>
  <c r="AN602" i="4"/>
  <c r="AO602" i="4"/>
  <c r="AM603" i="4"/>
  <c r="AN603" i="4"/>
  <c r="AO603" i="4"/>
  <c r="AM604" i="4"/>
  <c r="AN604" i="4"/>
  <c r="AO604" i="4"/>
  <c r="AM605" i="4"/>
  <c r="AN605" i="4"/>
  <c r="AO605" i="4"/>
  <c r="AM606" i="4"/>
  <c r="AN606" i="4"/>
  <c r="AO606" i="4"/>
  <c r="AM607" i="4"/>
  <c r="AN607" i="4"/>
  <c r="AO607" i="4"/>
  <c r="AM608" i="4"/>
  <c r="AN608" i="4"/>
  <c r="AO608" i="4"/>
  <c r="AM609" i="4"/>
  <c r="AN609" i="4"/>
  <c r="AO609" i="4"/>
  <c r="AM610" i="4"/>
  <c r="AN610" i="4"/>
  <c r="AO610" i="4"/>
  <c r="AM611" i="4"/>
  <c r="AN611" i="4"/>
  <c r="AO611" i="4"/>
  <c r="AM612" i="4"/>
  <c r="AN612" i="4"/>
  <c r="AO612" i="4"/>
  <c r="AM613" i="4"/>
  <c r="AN613" i="4"/>
  <c r="AO613" i="4"/>
  <c r="AM614" i="4"/>
  <c r="AN614" i="4"/>
  <c r="AO614" i="4"/>
  <c r="AM615" i="4"/>
  <c r="AN615" i="4"/>
  <c r="AO615" i="4"/>
  <c r="AM616" i="4"/>
  <c r="AN616" i="4"/>
  <c r="AO616" i="4"/>
  <c r="AM617" i="4"/>
  <c r="AN617" i="4"/>
  <c r="AO617" i="4"/>
  <c r="AM618" i="4"/>
  <c r="AN618" i="4"/>
  <c r="AO618" i="4"/>
  <c r="AM619" i="4"/>
  <c r="AN619" i="4"/>
  <c r="AO619" i="4"/>
  <c r="AM620" i="4"/>
  <c r="AN620" i="4"/>
  <c r="AO620" i="4"/>
  <c r="AM621" i="4"/>
  <c r="AN621" i="4"/>
  <c r="AO621" i="4"/>
  <c r="AM622" i="4"/>
  <c r="AN622" i="4"/>
  <c r="AO622" i="4"/>
  <c r="AM623" i="4"/>
  <c r="AN623" i="4"/>
  <c r="AO623" i="4"/>
  <c r="AM624" i="4"/>
  <c r="AN624" i="4"/>
  <c r="AO624" i="4"/>
  <c r="AM625" i="4"/>
  <c r="AN625" i="4"/>
  <c r="AO625" i="4"/>
  <c r="AM626" i="4"/>
  <c r="AN626" i="4"/>
  <c r="AO626" i="4"/>
  <c r="AM627" i="4"/>
  <c r="AN627" i="4"/>
  <c r="AO627" i="4"/>
  <c r="AM628" i="4"/>
  <c r="AN628" i="4"/>
  <c r="AO628" i="4"/>
  <c r="AM629" i="4"/>
  <c r="AN629" i="4"/>
  <c r="AO629" i="4"/>
  <c r="AM630" i="4"/>
  <c r="AN630" i="4"/>
  <c r="AO630" i="4"/>
  <c r="AM631" i="4"/>
  <c r="AN631" i="4"/>
  <c r="AO631" i="4"/>
  <c r="AM632" i="4"/>
  <c r="AN632" i="4"/>
  <c r="AO632" i="4"/>
  <c r="AM633" i="4"/>
  <c r="AN633" i="4"/>
  <c r="AO633" i="4"/>
  <c r="AM634" i="4"/>
  <c r="AN634" i="4"/>
  <c r="AO634" i="4"/>
  <c r="AM635" i="4"/>
  <c r="AN635" i="4"/>
  <c r="AO635" i="4"/>
  <c r="AM636" i="4"/>
  <c r="AN636" i="4"/>
  <c r="AO636" i="4"/>
  <c r="AM637" i="4"/>
  <c r="AN637" i="4"/>
  <c r="AO637" i="4"/>
  <c r="AM638" i="4"/>
  <c r="AN638" i="4"/>
  <c r="AO638" i="4"/>
  <c r="AM639" i="4"/>
  <c r="AN639" i="4"/>
  <c r="AO639" i="4"/>
  <c r="AM640" i="4"/>
  <c r="AN640" i="4"/>
  <c r="AO640" i="4"/>
  <c r="AM641" i="4"/>
  <c r="AN641" i="4"/>
  <c r="AO641" i="4"/>
  <c r="AM642" i="4"/>
  <c r="AN642" i="4"/>
  <c r="AO642" i="4"/>
  <c r="AM643" i="4"/>
  <c r="AN643" i="4"/>
  <c r="AO643" i="4"/>
  <c r="AM644" i="4"/>
  <c r="AN644" i="4"/>
  <c r="AO644" i="4"/>
  <c r="AM645" i="4"/>
  <c r="AN645" i="4"/>
  <c r="AO645" i="4"/>
  <c r="AM646" i="4"/>
  <c r="AN646" i="4"/>
  <c r="AO646" i="4"/>
  <c r="AM647" i="4"/>
  <c r="AN647" i="4"/>
  <c r="AO647" i="4"/>
  <c r="AM648" i="4"/>
  <c r="AN648" i="4"/>
  <c r="AO648" i="4"/>
  <c r="AM649" i="4"/>
  <c r="AN649" i="4"/>
  <c r="AO649" i="4"/>
  <c r="AM650" i="4"/>
  <c r="AN650" i="4"/>
  <c r="AO650" i="4"/>
  <c r="AM651" i="4"/>
  <c r="AN651" i="4"/>
  <c r="AO651" i="4"/>
  <c r="AM652" i="4"/>
  <c r="AN652" i="4"/>
  <c r="AO652" i="4"/>
  <c r="AM653" i="4"/>
  <c r="AN653" i="4"/>
  <c r="AO653" i="4"/>
  <c r="AM654" i="4"/>
  <c r="AN654" i="4"/>
  <c r="AO654" i="4"/>
  <c r="AM655" i="4"/>
  <c r="AN655" i="4"/>
  <c r="AO655" i="4"/>
  <c r="AM656" i="4"/>
  <c r="AN656" i="4"/>
  <c r="AO656" i="4"/>
  <c r="AM657" i="4"/>
  <c r="AN657" i="4"/>
  <c r="AO657" i="4"/>
  <c r="AM658" i="4"/>
  <c r="AN658" i="4"/>
  <c r="AO658" i="4"/>
  <c r="AM659" i="4"/>
  <c r="AN659" i="4"/>
  <c r="AO659" i="4"/>
  <c r="AM660" i="4"/>
  <c r="AN660" i="4"/>
  <c r="AO660" i="4"/>
  <c r="AM661" i="4"/>
  <c r="AN661" i="4"/>
  <c r="AO661" i="4"/>
  <c r="AM662" i="4"/>
  <c r="AN662" i="4"/>
  <c r="AO662" i="4"/>
  <c r="AM663" i="4"/>
  <c r="AN663" i="4"/>
  <c r="AO663" i="4"/>
  <c r="AM664" i="4"/>
  <c r="AN664" i="4"/>
  <c r="AO664" i="4"/>
  <c r="AM665" i="4"/>
  <c r="AN665" i="4"/>
  <c r="AO665" i="4"/>
  <c r="AM666" i="4"/>
  <c r="AN666" i="4"/>
  <c r="AO666" i="4"/>
  <c r="AM667" i="4"/>
  <c r="AN667" i="4"/>
  <c r="AO667" i="4"/>
  <c r="AM668" i="4"/>
  <c r="AN668" i="4"/>
  <c r="AO668" i="4"/>
  <c r="AM669" i="4"/>
  <c r="AN669" i="4"/>
  <c r="AO669" i="4"/>
  <c r="AM670" i="4"/>
  <c r="AN670" i="4"/>
  <c r="AO670" i="4"/>
  <c r="AM671" i="4"/>
  <c r="AN671" i="4"/>
  <c r="AO671" i="4"/>
  <c r="AM672" i="4"/>
  <c r="AN672" i="4"/>
  <c r="AO672" i="4"/>
  <c r="AM673" i="4"/>
  <c r="AN673" i="4"/>
  <c r="AO673" i="4"/>
  <c r="AM674" i="4"/>
  <c r="AN674" i="4"/>
  <c r="AO674" i="4"/>
  <c r="AM675" i="4"/>
  <c r="AN675" i="4"/>
  <c r="AO675" i="4"/>
  <c r="AM676" i="4"/>
  <c r="AN676" i="4"/>
  <c r="AO676" i="4"/>
  <c r="AM677" i="4"/>
  <c r="AN677" i="4"/>
  <c r="AO677" i="4"/>
  <c r="AM678" i="4"/>
  <c r="AN678" i="4"/>
  <c r="AO678" i="4"/>
  <c r="AM679" i="4"/>
  <c r="AN679" i="4"/>
  <c r="AO679" i="4"/>
  <c r="AM680" i="4"/>
  <c r="AN680" i="4"/>
  <c r="AO680" i="4"/>
  <c r="AM681" i="4"/>
  <c r="AN681" i="4"/>
  <c r="AO681" i="4"/>
  <c r="AM682" i="4"/>
  <c r="AN682" i="4"/>
  <c r="AO682" i="4"/>
  <c r="AM683" i="4"/>
  <c r="AN683" i="4"/>
  <c r="AO683" i="4"/>
  <c r="AM684" i="4"/>
  <c r="AN684" i="4"/>
  <c r="AO684" i="4"/>
  <c r="AM685" i="4"/>
  <c r="AN685" i="4"/>
  <c r="AO685" i="4"/>
  <c r="AM686" i="4"/>
  <c r="AN686" i="4"/>
  <c r="AO686" i="4"/>
  <c r="AM687" i="4"/>
  <c r="AN687" i="4"/>
  <c r="AO687" i="4"/>
  <c r="AM688" i="4"/>
  <c r="AN688" i="4"/>
  <c r="AO688" i="4"/>
  <c r="AM689" i="4"/>
  <c r="AN689" i="4"/>
  <c r="AO689" i="4"/>
  <c r="AM690" i="4"/>
  <c r="AN690" i="4"/>
  <c r="AO690" i="4"/>
  <c r="AM691" i="4"/>
  <c r="AN691" i="4"/>
  <c r="AO691" i="4"/>
  <c r="AM692" i="4"/>
  <c r="AN692" i="4"/>
  <c r="AO692" i="4"/>
  <c r="AM693" i="4"/>
  <c r="AN693" i="4"/>
  <c r="AO693" i="4"/>
  <c r="AM694" i="4"/>
  <c r="AN694" i="4"/>
  <c r="AO694" i="4"/>
  <c r="AM695" i="4"/>
  <c r="AN695" i="4"/>
  <c r="AO695" i="4"/>
  <c r="AM696" i="4"/>
  <c r="AN696" i="4"/>
  <c r="AO696" i="4"/>
  <c r="AM697" i="4"/>
  <c r="AN697" i="4"/>
  <c r="AO697" i="4"/>
  <c r="AM698" i="4"/>
  <c r="AN698" i="4"/>
  <c r="AO698" i="4"/>
  <c r="AM699" i="4"/>
  <c r="AN699" i="4"/>
  <c r="AO699" i="4"/>
  <c r="AM700" i="4"/>
  <c r="AN700" i="4"/>
  <c r="AO700" i="4"/>
  <c r="AM701" i="4"/>
  <c r="AN701" i="4"/>
  <c r="AO701" i="4"/>
  <c r="AM702" i="4"/>
  <c r="AN702" i="4"/>
  <c r="AO702" i="4"/>
  <c r="AM703" i="4"/>
  <c r="AN703" i="4"/>
  <c r="AO703" i="4"/>
  <c r="AM704" i="4"/>
  <c r="AN704" i="4"/>
  <c r="AO704" i="4"/>
  <c r="AM705" i="4"/>
  <c r="AN705" i="4"/>
  <c r="AO705" i="4"/>
  <c r="AM706" i="4"/>
  <c r="AN706" i="4"/>
  <c r="AO706" i="4"/>
  <c r="AM707" i="4"/>
  <c r="AN707" i="4"/>
  <c r="AO707" i="4"/>
  <c r="AM708" i="4"/>
  <c r="AN708" i="4"/>
  <c r="AO708" i="4"/>
  <c r="AM709" i="4"/>
  <c r="AN709" i="4"/>
  <c r="AO709" i="4"/>
  <c r="AM710" i="4"/>
  <c r="AN710" i="4"/>
  <c r="AO710" i="4"/>
  <c r="AM711" i="4"/>
  <c r="AN711" i="4"/>
  <c r="AO711" i="4"/>
  <c r="AM712" i="4"/>
  <c r="AN712" i="4"/>
  <c r="AO712" i="4"/>
  <c r="AM713" i="4"/>
  <c r="AN713" i="4"/>
  <c r="AO713" i="4"/>
  <c r="AM714" i="4"/>
  <c r="AN714" i="4"/>
  <c r="AO714" i="4"/>
  <c r="AM715" i="4"/>
  <c r="AN715" i="4"/>
  <c r="AO715" i="4"/>
  <c r="AM716" i="4"/>
  <c r="AN716" i="4"/>
  <c r="AO716" i="4"/>
  <c r="AM717" i="4"/>
  <c r="AN717" i="4"/>
  <c r="AO717" i="4"/>
  <c r="AM718" i="4"/>
  <c r="AN718" i="4"/>
  <c r="AO718" i="4"/>
  <c r="AM719" i="4"/>
  <c r="AN719" i="4"/>
  <c r="AO719" i="4"/>
  <c r="AM720" i="4"/>
  <c r="AN720" i="4"/>
  <c r="AO720" i="4"/>
  <c r="AM721" i="4"/>
  <c r="AN721" i="4"/>
  <c r="AO721" i="4"/>
  <c r="AM3" i="4"/>
  <c r="B25" i="13"/>
  <c r="B26" i="13" s="1"/>
  <c r="B24" i="13"/>
  <c r="B22" i="13"/>
  <c r="B23" i="13" s="1"/>
  <c r="B19" i="13"/>
  <c r="B18" i="13"/>
  <c r="B16" i="13"/>
  <c r="B17" i="13" s="1"/>
  <c r="H11" i="13"/>
  <c r="F11" i="13"/>
  <c r="D11" i="13"/>
  <c r="C11" i="13"/>
  <c r="J40" i="5" l="1"/>
  <c r="K40" i="5" s="1"/>
  <c r="J148" i="5"/>
  <c r="K148" i="5" s="1"/>
  <c r="J204" i="5"/>
  <c r="K204" i="5" s="1"/>
  <c r="J252" i="5"/>
  <c r="K252" i="5" s="1"/>
  <c r="J254" i="5"/>
  <c r="K254" i="5" s="1"/>
  <c r="J532" i="5"/>
  <c r="K532" i="5" s="1"/>
  <c r="S4" i="4"/>
  <c r="T4" i="4"/>
  <c r="S5" i="4"/>
  <c r="T5" i="4"/>
  <c r="S6" i="4"/>
  <c r="T6" i="4"/>
  <c r="S7" i="4"/>
  <c r="T7" i="4"/>
  <c r="S8" i="4"/>
  <c r="T8" i="4"/>
  <c r="S9" i="4"/>
  <c r="T9" i="4"/>
  <c r="S10" i="4"/>
  <c r="T10" i="4"/>
  <c r="S11" i="4"/>
  <c r="T11" i="4"/>
  <c r="S12" i="4"/>
  <c r="T12" i="4"/>
  <c r="S13" i="4"/>
  <c r="T13" i="4"/>
  <c r="S14" i="4"/>
  <c r="T14" i="4"/>
  <c r="S15" i="4"/>
  <c r="T15" i="4"/>
  <c r="S16" i="4"/>
  <c r="T16" i="4"/>
  <c r="S17" i="4"/>
  <c r="T17" i="4"/>
  <c r="S18" i="4"/>
  <c r="T18" i="4"/>
  <c r="S19" i="4"/>
  <c r="T19" i="4"/>
  <c r="S20" i="4"/>
  <c r="T20" i="4"/>
  <c r="S21" i="4"/>
  <c r="T21" i="4"/>
  <c r="S22" i="4"/>
  <c r="T22" i="4"/>
  <c r="S23" i="4"/>
  <c r="T23" i="4"/>
  <c r="S24" i="4"/>
  <c r="T24" i="4"/>
  <c r="S25" i="4"/>
  <c r="T25" i="4"/>
  <c r="S26" i="4"/>
  <c r="T26" i="4"/>
  <c r="S27" i="4"/>
  <c r="T27" i="4"/>
  <c r="S28" i="4"/>
  <c r="T28" i="4"/>
  <c r="S29" i="4"/>
  <c r="T29" i="4"/>
  <c r="S30" i="4"/>
  <c r="T30" i="4"/>
  <c r="S31" i="4"/>
  <c r="T31" i="4"/>
  <c r="S32" i="4"/>
  <c r="T32" i="4"/>
  <c r="S33" i="4"/>
  <c r="T33" i="4"/>
  <c r="S34" i="4"/>
  <c r="T34" i="4"/>
  <c r="S35" i="4"/>
  <c r="T35" i="4"/>
  <c r="S36" i="4"/>
  <c r="T36" i="4"/>
  <c r="S37" i="4"/>
  <c r="T37" i="4"/>
  <c r="S38" i="4"/>
  <c r="T38" i="4"/>
  <c r="S39" i="4"/>
  <c r="T39" i="4"/>
  <c r="S40" i="4"/>
  <c r="T40" i="4"/>
  <c r="S41" i="4"/>
  <c r="T41" i="4"/>
  <c r="S42" i="4"/>
  <c r="T42" i="4"/>
  <c r="S43" i="4"/>
  <c r="T43" i="4"/>
  <c r="S44" i="4"/>
  <c r="T44" i="4"/>
  <c r="S45" i="4"/>
  <c r="T45" i="4"/>
  <c r="S46" i="4"/>
  <c r="T46" i="4"/>
  <c r="S47" i="4"/>
  <c r="T47" i="4"/>
  <c r="S48" i="4"/>
  <c r="T48" i="4"/>
  <c r="S49" i="4"/>
  <c r="T49" i="4"/>
  <c r="S50" i="4"/>
  <c r="T50" i="4"/>
  <c r="S51" i="4"/>
  <c r="T51" i="4"/>
  <c r="S52" i="4"/>
  <c r="T52" i="4"/>
  <c r="S53" i="4"/>
  <c r="T53" i="4"/>
  <c r="S54" i="4"/>
  <c r="T54" i="4"/>
  <c r="S55" i="4"/>
  <c r="T55" i="4"/>
  <c r="S56" i="4"/>
  <c r="T56" i="4"/>
  <c r="S57" i="4"/>
  <c r="T57" i="4"/>
  <c r="S58" i="4"/>
  <c r="T58" i="4"/>
  <c r="S59" i="4"/>
  <c r="T59" i="4"/>
  <c r="S60" i="4"/>
  <c r="T60" i="4"/>
  <c r="S61" i="4"/>
  <c r="T61" i="4"/>
  <c r="S62" i="4"/>
  <c r="T62" i="4"/>
  <c r="S63" i="4"/>
  <c r="T63" i="4"/>
  <c r="S64" i="4"/>
  <c r="T64" i="4"/>
  <c r="S65" i="4"/>
  <c r="T65" i="4"/>
  <c r="S66" i="4"/>
  <c r="T66" i="4"/>
  <c r="S67" i="4"/>
  <c r="T67" i="4"/>
  <c r="S68" i="4"/>
  <c r="T68" i="4"/>
  <c r="S69" i="4"/>
  <c r="T69" i="4"/>
  <c r="S70" i="4"/>
  <c r="T70" i="4"/>
  <c r="S71" i="4"/>
  <c r="T71" i="4"/>
  <c r="S72" i="4"/>
  <c r="T72" i="4"/>
  <c r="S73" i="4"/>
  <c r="T73" i="4"/>
  <c r="S74" i="4"/>
  <c r="T74" i="4"/>
  <c r="S75" i="4"/>
  <c r="T75" i="4"/>
  <c r="S76" i="4"/>
  <c r="T76" i="4"/>
  <c r="S77" i="4"/>
  <c r="T77" i="4"/>
  <c r="S78" i="4"/>
  <c r="T78" i="4"/>
  <c r="S79" i="4"/>
  <c r="T79" i="4"/>
  <c r="S80" i="4"/>
  <c r="T80" i="4"/>
  <c r="S81" i="4"/>
  <c r="T81" i="4"/>
  <c r="S82" i="4"/>
  <c r="T82" i="4"/>
  <c r="S83" i="4"/>
  <c r="T83" i="4"/>
  <c r="S84" i="4"/>
  <c r="T84" i="4"/>
  <c r="S85" i="4"/>
  <c r="T85" i="4"/>
  <c r="S86" i="4"/>
  <c r="T86" i="4"/>
  <c r="S87" i="4"/>
  <c r="T87" i="4"/>
  <c r="S88" i="4"/>
  <c r="T88" i="4"/>
  <c r="S89" i="4"/>
  <c r="T89" i="4"/>
  <c r="S90" i="4"/>
  <c r="T90" i="4"/>
  <c r="S91" i="4"/>
  <c r="T91" i="4"/>
  <c r="S92" i="4"/>
  <c r="T92" i="4"/>
  <c r="S93" i="4"/>
  <c r="T93" i="4"/>
  <c r="S94" i="4"/>
  <c r="T94" i="4"/>
  <c r="S95" i="4"/>
  <c r="T95" i="4"/>
  <c r="S96" i="4"/>
  <c r="T96" i="4"/>
  <c r="S97" i="4"/>
  <c r="T97" i="4"/>
  <c r="S98" i="4"/>
  <c r="T98" i="4"/>
  <c r="S99" i="4"/>
  <c r="T99" i="4"/>
  <c r="S100" i="4"/>
  <c r="T100" i="4"/>
  <c r="S101" i="4"/>
  <c r="T101" i="4"/>
  <c r="S102" i="4"/>
  <c r="T102" i="4"/>
  <c r="S103" i="4"/>
  <c r="T103" i="4"/>
  <c r="S104" i="4"/>
  <c r="T104" i="4"/>
  <c r="S105" i="4"/>
  <c r="T105" i="4"/>
  <c r="S106" i="4"/>
  <c r="T106" i="4"/>
  <c r="S107" i="4"/>
  <c r="T107" i="4"/>
  <c r="S108" i="4"/>
  <c r="T108" i="4"/>
  <c r="S109" i="4"/>
  <c r="T109" i="4"/>
  <c r="S110" i="4"/>
  <c r="T110" i="4"/>
  <c r="S111" i="4"/>
  <c r="T111" i="4"/>
  <c r="S112" i="4"/>
  <c r="T112" i="4"/>
  <c r="S113" i="4"/>
  <c r="T113" i="4"/>
  <c r="S114" i="4"/>
  <c r="T114" i="4"/>
  <c r="S115" i="4"/>
  <c r="T115" i="4"/>
  <c r="S116" i="4"/>
  <c r="T116" i="4"/>
  <c r="S117" i="4"/>
  <c r="T117" i="4"/>
  <c r="S118" i="4"/>
  <c r="T118" i="4"/>
  <c r="S119" i="4"/>
  <c r="T119" i="4"/>
  <c r="S120" i="4"/>
  <c r="T120" i="4"/>
  <c r="S121" i="4"/>
  <c r="T121" i="4"/>
  <c r="S122" i="4"/>
  <c r="T122" i="4"/>
  <c r="S123" i="4"/>
  <c r="T123" i="4"/>
  <c r="S124" i="4"/>
  <c r="T124" i="4"/>
  <c r="S125" i="4"/>
  <c r="T125" i="4"/>
  <c r="S126" i="4"/>
  <c r="T126" i="4"/>
  <c r="S127" i="4"/>
  <c r="T127" i="4"/>
  <c r="S128" i="4"/>
  <c r="T128" i="4"/>
  <c r="S129" i="4"/>
  <c r="T129" i="4"/>
  <c r="S130" i="4"/>
  <c r="T130" i="4"/>
  <c r="S131" i="4"/>
  <c r="T131" i="4"/>
  <c r="S132" i="4"/>
  <c r="T132" i="4"/>
  <c r="S133" i="4"/>
  <c r="T133" i="4"/>
  <c r="S134" i="4"/>
  <c r="T134" i="4"/>
  <c r="S135" i="4"/>
  <c r="T135" i="4"/>
  <c r="S136" i="4"/>
  <c r="T136" i="4"/>
  <c r="S137" i="4"/>
  <c r="T137" i="4"/>
  <c r="S138" i="4"/>
  <c r="T138" i="4"/>
  <c r="S139" i="4"/>
  <c r="T139" i="4"/>
  <c r="S140" i="4"/>
  <c r="T140" i="4"/>
  <c r="S141" i="4"/>
  <c r="T141" i="4"/>
  <c r="S142" i="4"/>
  <c r="T142" i="4"/>
  <c r="S143" i="4"/>
  <c r="T143" i="4"/>
  <c r="S144" i="4"/>
  <c r="T144" i="4"/>
  <c r="S145" i="4"/>
  <c r="T145" i="4"/>
  <c r="S146" i="4"/>
  <c r="T146" i="4"/>
  <c r="S147" i="4"/>
  <c r="T147" i="4"/>
  <c r="S148" i="4"/>
  <c r="T148" i="4"/>
  <c r="S149" i="4"/>
  <c r="T149" i="4"/>
  <c r="S150" i="4"/>
  <c r="T150" i="4"/>
  <c r="S151" i="4"/>
  <c r="T151" i="4"/>
  <c r="S152" i="4"/>
  <c r="T152" i="4"/>
  <c r="S153" i="4"/>
  <c r="T153" i="4"/>
  <c r="S154" i="4"/>
  <c r="T154" i="4"/>
  <c r="S155" i="4"/>
  <c r="T155" i="4"/>
  <c r="S156" i="4"/>
  <c r="T156" i="4"/>
  <c r="S157" i="4"/>
  <c r="T157" i="4"/>
  <c r="S158" i="4"/>
  <c r="T158" i="4"/>
  <c r="S159" i="4"/>
  <c r="T159" i="4"/>
  <c r="S160" i="4"/>
  <c r="T160" i="4"/>
  <c r="S161" i="4"/>
  <c r="T161" i="4"/>
  <c r="S162" i="4"/>
  <c r="T162" i="4"/>
  <c r="S163" i="4"/>
  <c r="T163" i="4"/>
  <c r="S164" i="4"/>
  <c r="T164" i="4"/>
  <c r="S165" i="4"/>
  <c r="T165" i="4"/>
  <c r="S166" i="4"/>
  <c r="T166" i="4"/>
  <c r="S167" i="4"/>
  <c r="T167" i="4"/>
  <c r="S168" i="4"/>
  <c r="T168" i="4"/>
  <c r="S169" i="4"/>
  <c r="T169" i="4"/>
  <c r="S170" i="4"/>
  <c r="T170" i="4"/>
  <c r="S171" i="4"/>
  <c r="T171" i="4"/>
  <c r="S172" i="4"/>
  <c r="T172" i="4"/>
  <c r="S173" i="4"/>
  <c r="T173" i="4"/>
  <c r="S174" i="4"/>
  <c r="T174" i="4"/>
  <c r="S175" i="4"/>
  <c r="T175" i="4"/>
  <c r="S176" i="4"/>
  <c r="T176" i="4"/>
  <c r="S177" i="4"/>
  <c r="T177" i="4"/>
  <c r="S178" i="4"/>
  <c r="T178" i="4"/>
  <c r="S179" i="4"/>
  <c r="T179" i="4"/>
  <c r="S180" i="4"/>
  <c r="T180" i="4"/>
  <c r="S181" i="4"/>
  <c r="T181" i="4"/>
  <c r="S182" i="4"/>
  <c r="T182" i="4"/>
  <c r="S183" i="4"/>
  <c r="T183" i="4"/>
  <c r="S184" i="4"/>
  <c r="T184" i="4"/>
  <c r="S185" i="4"/>
  <c r="T185" i="4"/>
  <c r="S186" i="4"/>
  <c r="T186" i="4"/>
  <c r="S187" i="4"/>
  <c r="T187" i="4"/>
  <c r="S188" i="4"/>
  <c r="T188" i="4"/>
  <c r="S189" i="4"/>
  <c r="T189" i="4"/>
  <c r="S190" i="4"/>
  <c r="T190" i="4"/>
  <c r="S191" i="4"/>
  <c r="T191" i="4"/>
  <c r="S192" i="4"/>
  <c r="T192" i="4"/>
  <c r="S193" i="4"/>
  <c r="T193" i="4"/>
  <c r="S194" i="4"/>
  <c r="T194" i="4"/>
  <c r="S195" i="4"/>
  <c r="T195" i="4"/>
  <c r="S196" i="4"/>
  <c r="T196" i="4"/>
  <c r="S197" i="4"/>
  <c r="T197" i="4"/>
  <c r="S198" i="4"/>
  <c r="T198" i="4"/>
  <c r="S199" i="4"/>
  <c r="T199" i="4"/>
  <c r="S200" i="4"/>
  <c r="T200" i="4"/>
  <c r="S201" i="4"/>
  <c r="T201" i="4"/>
  <c r="S202" i="4"/>
  <c r="T202" i="4"/>
  <c r="S203" i="4"/>
  <c r="T203" i="4"/>
  <c r="S204" i="4"/>
  <c r="T204" i="4"/>
  <c r="S205" i="4"/>
  <c r="T205" i="4"/>
  <c r="S206" i="4"/>
  <c r="T206" i="4"/>
  <c r="S207" i="4"/>
  <c r="T207" i="4"/>
  <c r="S208" i="4"/>
  <c r="T208" i="4"/>
  <c r="S209" i="4"/>
  <c r="T209" i="4"/>
  <c r="S210" i="4"/>
  <c r="T210" i="4"/>
  <c r="S211" i="4"/>
  <c r="T211" i="4"/>
  <c r="S212" i="4"/>
  <c r="T212" i="4"/>
  <c r="S213" i="4"/>
  <c r="T213" i="4"/>
  <c r="S214" i="4"/>
  <c r="T214" i="4"/>
  <c r="S215" i="4"/>
  <c r="T215" i="4"/>
  <c r="S216" i="4"/>
  <c r="T216" i="4"/>
  <c r="S217" i="4"/>
  <c r="T217" i="4"/>
  <c r="S218" i="4"/>
  <c r="T218" i="4"/>
  <c r="S219" i="4"/>
  <c r="T219" i="4"/>
  <c r="S220" i="4"/>
  <c r="T220" i="4"/>
  <c r="S221" i="4"/>
  <c r="T221" i="4"/>
  <c r="S222" i="4"/>
  <c r="T222" i="4"/>
  <c r="S223" i="4"/>
  <c r="T223" i="4"/>
  <c r="S224" i="4"/>
  <c r="T224" i="4"/>
  <c r="S225" i="4"/>
  <c r="T225" i="4"/>
  <c r="S226" i="4"/>
  <c r="T226" i="4"/>
  <c r="S227" i="4"/>
  <c r="T227" i="4"/>
  <c r="S228" i="4"/>
  <c r="T228" i="4"/>
  <c r="S229" i="4"/>
  <c r="T229" i="4"/>
  <c r="S230" i="4"/>
  <c r="T230" i="4"/>
  <c r="S231" i="4"/>
  <c r="T231" i="4"/>
  <c r="S232" i="4"/>
  <c r="T232" i="4"/>
  <c r="S233" i="4"/>
  <c r="T233" i="4"/>
  <c r="S234" i="4"/>
  <c r="T234" i="4"/>
  <c r="S235" i="4"/>
  <c r="T235" i="4"/>
  <c r="S236" i="4"/>
  <c r="T236" i="4"/>
  <c r="S237" i="4"/>
  <c r="T237" i="4"/>
  <c r="S238" i="4"/>
  <c r="T238" i="4"/>
  <c r="S239" i="4"/>
  <c r="T239" i="4"/>
  <c r="S240" i="4"/>
  <c r="T240" i="4"/>
  <c r="S241" i="4"/>
  <c r="T241" i="4"/>
  <c r="S242" i="4"/>
  <c r="T242" i="4"/>
  <c r="S243" i="4"/>
  <c r="T243" i="4"/>
  <c r="S244" i="4"/>
  <c r="T244" i="4"/>
  <c r="S245" i="4"/>
  <c r="T245" i="4"/>
  <c r="S246" i="4"/>
  <c r="T246" i="4"/>
  <c r="S247" i="4"/>
  <c r="T247" i="4"/>
  <c r="S248" i="4"/>
  <c r="T248" i="4"/>
  <c r="S249" i="4"/>
  <c r="T249" i="4"/>
  <c r="S250" i="4"/>
  <c r="T250" i="4"/>
  <c r="S251" i="4"/>
  <c r="T251" i="4"/>
  <c r="S252" i="4"/>
  <c r="T252" i="4"/>
  <c r="S253" i="4"/>
  <c r="T253" i="4"/>
  <c r="S254" i="4"/>
  <c r="T254" i="4"/>
  <c r="S255" i="4"/>
  <c r="T255" i="4"/>
  <c r="S256" i="4"/>
  <c r="T256" i="4"/>
  <c r="S257" i="4"/>
  <c r="T257" i="4"/>
  <c r="S258" i="4"/>
  <c r="T258" i="4"/>
  <c r="S259" i="4"/>
  <c r="T259" i="4"/>
  <c r="S260" i="4"/>
  <c r="T260" i="4"/>
  <c r="S261" i="4"/>
  <c r="T261" i="4"/>
  <c r="S262" i="4"/>
  <c r="T262" i="4"/>
  <c r="S263" i="4"/>
  <c r="T263" i="4"/>
  <c r="S264" i="4"/>
  <c r="T264" i="4"/>
  <c r="S265" i="4"/>
  <c r="T265" i="4"/>
  <c r="S266" i="4"/>
  <c r="T266" i="4"/>
  <c r="S267" i="4"/>
  <c r="T267" i="4"/>
  <c r="S268" i="4"/>
  <c r="T268" i="4"/>
  <c r="S269" i="4"/>
  <c r="T269" i="4"/>
  <c r="S270" i="4"/>
  <c r="T270" i="4"/>
  <c r="S271" i="4"/>
  <c r="T271" i="4"/>
  <c r="S272" i="4"/>
  <c r="T272" i="4"/>
  <c r="S273" i="4"/>
  <c r="T273" i="4"/>
  <c r="S274" i="4"/>
  <c r="T274" i="4"/>
  <c r="S275" i="4"/>
  <c r="T275" i="4"/>
  <c r="S276" i="4"/>
  <c r="T276" i="4"/>
  <c r="S277" i="4"/>
  <c r="T277" i="4"/>
  <c r="S278" i="4"/>
  <c r="T278" i="4"/>
  <c r="S279" i="4"/>
  <c r="T279" i="4"/>
  <c r="S280" i="4"/>
  <c r="T280" i="4"/>
  <c r="S281" i="4"/>
  <c r="T281" i="4"/>
  <c r="S282" i="4"/>
  <c r="T282" i="4"/>
  <c r="S283" i="4"/>
  <c r="T283" i="4"/>
  <c r="S284" i="4"/>
  <c r="T284" i="4"/>
  <c r="S285" i="4"/>
  <c r="T285" i="4"/>
  <c r="S286" i="4"/>
  <c r="T286" i="4"/>
  <c r="S287" i="4"/>
  <c r="T287" i="4"/>
  <c r="S288" i="4"/>
  <c r="T288" i="4"/>
  <c r="S289" i="4"/>
  <c r="T289" i="4"/>
  <c r="S290" i="4"/>
  <c r="T290" i="4"/>
  <c r="S291" i="4"/>
  <c r="T291" i="4"/>
  <c r="S292" i="4"/>
  <c r="T292" i="4"/>
  <c r="S293" i="4"/>
  <c r="T293" i="4"/>
  <c r="S294" i="4"/>
  <c r="T294" i="4"/>
  <c r="S295" i="4"/>
  <c r="T295" i="4"/>
  <c r="S296" i="4"/>
  <c r="T296" i="4"/>
  <c r="S297" i="4"/>
  <c r="T297" i="4"/>
  <c r="S298" i="4"/>
  <c r="T298" i="4"/>
  <c r="S299" i="4"/>
  <c r="T299" i="4"/>
  <c r="S300" i="4"/>
  <c r="T300" i="4"/>
  <c r="S301" i="4"/>
  <c r="T301" i="4"/>
  <c r="S302" i="4"/>
  <c r="T302" i="4"/>
  <c r="S303" i="4"/>
  <c r="T303" i="4"/>
  <c r="S304" i="4"/>
  <c r="T304" i="4"/>
  <c r="S305" i="4"/>
  <c r="T305" i="4"/>
  <c r="S306" i="4"/>
  <c r="T306" i="4"/>
  <c r="S307" i="4"/>
  <c r="T307" i="4"/>
  <c r="S308" i="4"/>
  <c r="T308" i="4"/>
  <c r="S309" i="4"/>
  <c r="T309" i="4"/>
  <c r="S310" i="4"/>
  <c r="T310" i="4"/>
  <c r="S311" i="4"/>
  <c r="T311" i="4"/>
  <c r="S312" i="4"/>
  <c r="T312" i="4"/>
  <c r="S313" i="4"/>
  <c r="T313" i="4"/>
  <c r="S314" i="4"/>
  <c r="T314" i="4"/>
  <c r="S315" i="4"/>
  <c r="T315" i="4"/>
  <c r="S316" i="4"/>
  <c r="T316" i="4"/>
  <c r="S317" i="4"/>
  <c r="T317" i="4"/>
  <c r="S318" i="4"/>
  <c r="T318" i="4"/>
  <c r="S319" i="4"/>
  <c r="T319" i="4"/>
  <c r="S320" i="4"/>
  <c r="T320" i="4"/>
  <c r="S321" i="4"/>
  <c r="T321" i="4"/>
  <c r="S322" i="4"/>
  <c r="T322" i="4"/>
  <c r="S323" i="4"/>
  <c r="T323" i="4"/>
  <c r="S324" i="4"/>
  <c r="T324" i="4"/>
  <c r="S325" i="4"/>
  <c r="T325" i="4"/>
  <c r="S326" i="4"/>
  <c r="T326" i="4"/>
  <c r="S327" i="4"/>
  <c r="T327" i="4"/>
  <c r="S328" i="4"/>
  <c r="T328" i="4"/>
  <c r="S329" i="4"/>
  <c r="T329" i="4"/>
  <c r="S330" i="4"/>
  <c r="T330" i="4"/>
  <c r="S331" i="4"/>
  <c r="T331" i="4"/>
  <c r="S332" i="4"/>
  <c r="T332" i="4"/>
  <c r="S333" i="4"/>
  <c r="T333" i="4"/>
  <c r="S334" i="4"/>
  <c r="T334" i="4"/>
  <c r="S335" i="4"/>
  <c r="T335" i="4"/>
  <c r="S336" i="4"/>
  <c r="T336" i="4"/>
  <c r="S337" i="4"/>
  <c r="T337" i="4"/>
  <c r="S338" i="4"/>
  <c r="T338" i="4"/>
  <c r="S339" i="4"/>
  <c r="T339" i="4"/>
  <c r="S340" i="4"/>
  <c r="T340" i="4"/>
  <c r="S341" i="4"/>
  <c r="T341" i="4"/>
  <c r="S342" i="4"/>
  <c r="T342" i="4"/>
  <c r="S343" i="4"/>
  <c r="T343" i="4"/>
  <c r="S344" i="4"/>
  <c r="T344" i="4"/>
  <c r="S345" i="4"/>
  <c r="T345" i="4"/>
  <c r="S346" i="4"/>
  <c r="T346" i="4"/>
  <c r="S347" i="4"/>
  <c r="T347" i="4"/>
  <c r="S348" i="4"/>
  <c r="T348" i="4"/>
  <c r="S349" i="4"/>
  <c r="T349" i="4"/>
  <c r="S350" i="4"/>
  <c r="T350" i="4"/>
  <c r="S351" i="4"/>
  <c r="T351" i="4"/>
  <c r="S352" i="4"/>
  <c r="T352" i="4"/>
  <c r="S353" i="4"/>
  <c r="T353" i="4"/>
  <c r="S354" i="4"/>
  <c r="T354" i="4"/>
  <c r="S355" i="4"/>
  <c r="T355" i="4"/>
  <c r="S356" i="4"/>
  <c r="T356" i="4"/>
  <c r="S357" i="4"/>
  <c r="T357" i="4"/>
  <c r="S358" i="4"/>
  <c r="T358" i="4"/>
  <c r="S359" i="4"/>
  <c r="T359" i="4"/>
  <c r="S360" i="4"/>
  <c r="T360" i="4"/>
  <c r="S361" i="4"/>
  <c r="T361" i="4"/>
  <c r="S362" i="4"/>
  <c r="T362" i="4"/>
  <c r="S363" i="4"/>
  <c r="T363" i="4"/>
  <c r="S364" i="4"/>
  <c r="T364" i="4"/>
  <c r="S365" i="4"/>
  <c r="T365" i="4"/>
  <c r="S366" i="4"/>
  <c r="T366" i="4"/>
  <c r="S367" i="4"/>
  <c r="T367" i="4"/>
  <c r="S368" i="4"/>
  <c r="T368" i="4"/>
  <c r="S369" i="4"/>
  <c r="T369" i="4"/>
  <c r="S370" i="4"/>
  <c r="T370" i="4"/>
  <c r="S371" i="4"/>
  <c r="T371" i="4"/>
  <c r="S372" i="4"/>
  <c r="T372" i="4"/>
  <c r="S373" i="4"/>
  <c r="T373" i="4"/>
  <c r="S374" i="4"/>
  <c r="T374" i="4"/>
  <c r="S375" i="4"/>
  <c r="T375" i="4"/>
  <c r="S376" i="4"/>
  <c r="T376" i="4"/>
  <c r="S377" i="4"/>
  <c r="T377" i="4"/>
  <c r="S378" i="4"/>
  <c r="T378" i="4"/>
  <c r="S379" i="4"/>
  <c r="T379" i="4"/>
  <c r="S380" i="4"/>
  <c r="T380" i="4"/>
  <c r="S381" i="4"/>
  <c r="T381" i="4"/>
  <c r="S382" i="4"/>
  <c r="T382" i="4"/>
  <c r="S383" i="4"/>
  <c r="T383" i="4"/>
  <c r="S384" i="4"/>
  <c r="T384" i="4"/>
  <c r="S385" i="4"/>
  <c r="T385" i="4"/>
  <c r="S386" i="4"/>
  <c r="T386" i="4"/>
  <c r="S387" i="4"/>
  <c r="T387" i="4"/>
  <c r="S388" i="4"/>
  <c r="T388" i="4"/>
  <c r="S389" i="4"/>
  <c r="T389" i="4"/>
  <c r="S390" i="4"/>
  <c r="T390" i="4"/>
  <c r="S391" i="4"/>
  <c r="T391" i="4"/>
  <c r="S392" i="4"/>
  <c r="T392" i="4"/>
  <c r="S393" i="4"/>
  <c r="T393" i="4"/>
  <c r="S394" i="4"/>
  <c r="T394" i="4"/>
  <c r="S395" i="4"/>
  <c r="T395" i="4"/>
  <c r="S396" i="4"/>
  <c r="T396" i="4"/>
  <c r="S397" i="4"/>
  <c r="T397" i="4"/>
  <c r="S398" i="4"/>
  <c r="T398" i="4"/>
  <c r="S399" i="4"/>
  <c r="T399" i="4"/>
  <c r="S400" i="4"/>
  <c r="T400" i="4"/>
  <c r="S401" i="4"/>
  <c r="T401" i="4"/>
  <c r="S402" i="4"/>
  <c r="T402" i="4"/>
  <c r="S403" i="4"/>
  <c r="T403" i="4"/>
  <c r="S404" i="4"/>
  <c r="T404" i="4"/>
  <c r="S405" i="4"/>
  <c r="T405" i="4"/>
  <c r="S406" i="4"/>
  <c r="T406" i="4"/>
  <c r="S407" i="4"/>
  <c r="T407" i="4"/>
  <c r="S408" i="4"/>
  <c r="T408" i="4"/>
  <c r="S409" i="4"/>
  <c r="T409" i="4"/>
  <c r="S410" i="4"/>
  <c r="T410" i="4"/>
  <c r="S411" i="4"/>
  <c r="T411" i="4"/>
  <c r="S412" i="4"/>
  <c r="T412" i="4"/>
  <c r="S413" i="4"/>
  <c r="T413" i="4"/>
  <c r="S414" i="4"/>
  <c r="T414" i="4"/>
  <c r="S415" i="4"/>
  <c r="T415" i="4"/>
  <c r="S416" i="4"/>
  <c r="T416" i="4"/>
  <c r="S417" i="4"/>
  <c r="T417" i="4"/>
  <c r="S418" i="4"/>
  <c r="T418" i="4"/>
  <c r="S419" i="4"/>
  <c r="T419" i="4"/>
  <c r="S420" i="4"/>
  <c r="T420" i="4"/>
  <c r="S421" i="4"/>
  <c r="T421" i="4"/>
  <c r="S422" i="4"/>
  <c r="T422" i="4"/>
  <c r="S423" i="4"/>
  <c r="T423" i="4"/>
  <c r="S424" i="4"/>
  <c r="T424" i="4"/>
  <c r="S425" i="4"/>
  <c r="T425" i="4"/>
  <c r="S426" i="4"/>
  <c r="T426" i="4"/>
  <c r="S427" i="4"/>
  <c r="T427" i="4"/>
  <c r="S428" i="4"/>
  <c r="T428" i="4"/>
  <c r="S429" i="4"/>
  <c r="T429" i="4"/>
  <c r="S430" i="4"/>
  <c r="T430" i="4"/>
  <c r="S431" i="4"/>
  <c r="T431" i="4"/>
  <c r="S432" i="4"/>
  <c r="T432" i="4"/>
  <c r="S433" i="4"/>
  <c r="T433" i="4"/>
  <c r="S434" i="4"/>
  <c r="T434" i="4"/>
  <c r="S435" i="4"/>
  <c r="T435" i="4"/>
  <c r="S436" i="4"/>
  <c r="U436" i="4" s="1"/>
  <c r="J430" i="5" s="1"/>
  <c r="K430" i="5" s="1"/>
  <c r="S437" i="4"/>
  <c r="T437" i="4"/>
  <c r="S438" i="4"/>
  <c r="T438" i="4"/>
  <c r="S439" i="4"/>
  <c r="T439" i="4"/>
  <c r="S440" i="4"/>
  <c r="T440" i="4"/>
  <c r="S441" i="4"/>
  <c r="T441" i="4"/>
  <c r="S442" i="4"/>
  <c r="T442" i="4"/>
  <c r="S443" i="4"/>
  <c r="T443" i="4"/>
  <c r="S444" i="4"/>
  <c r="T444" i="4"/>
  <c r="S445" i="4"/>
  <c r="T445" i="4"/>
  <c r="S446" i="4"/>
  <c r="T446" i="4"/>
  <c r="S447" i="4"/>
  <c r="T447" i="4"/>
  <c r="S448" i="4"/>
  <c r="T448" i="4"/>
  <c r="S449" i="4"/>
  <c r="T449" i="4"/>
  <c r="S450" i="4"/>
  <c r="T450" i="4"/>
  <c r="S451" i="4"/>
  <c r="T451" i="4"/>
  <c r="S452" i="4"/>
  <c r="T452" i="4"/>
  <c r="S453" i="4"/>
  <c r="T453" i="4"/>
  <c r="S454" i="4"/>
  <c r="T454" i="4"/>
  <c r="S455" i="4"/>
  <c r="T455" i="4"/>
  <c r="S456" i="4"/>
  <c r="T456" i="4"/>
  <c r="S457" i="4"/>
  <c r="T457" i="4"/>
  <c r="S458" i="4"/>
  <c r="T458" i="4"/>
  <c r="S459" i="4"/>
  <c r="T459" i="4"/>
  <c r="S460" i="4"/>
  <c r="T460" i="4"/>
  <c r="S461" i="4"/>
  <c r="T461" i="4"/>
  <c r="S462" i="4"/>
  <c r="T462" i="4"/>
  <c r="S463" i="4"/>
  <c r="T463" i="4"/>
  <c r="S464" i="4"/>
  <c r="T464" i="4"/>
  <c r="S465" i="4"/>
  <c r="T465" i="4"/>
  <c r="S466" i="4"/>
  <c r="T466" i="4"/>
  <c r="S467" i="4"/>
  <c r="T467" i="4"/>
  <c r="S468" i="4"/>
  <c r="T468" i="4"/>
  <c r="S469" i="4"/>
  <c r="T469" i="4"/>
  <c r="S470" i="4"/>
  <c r="T470" i="4"/>
  <c r="S471" i="4"/>
  <c r="T471" i="4"/>
  <c r="S472" i="4"/>
  <c r="T472" i="4"/>
  <c r="S473" i="4"/>
  <c r="T473" i="4"/>
  <c r="S474" i="4"/>
  <c r="T474" i="4"/>
  <c r="S475" i="4"/>
  <c r="T475" i="4"/>
  <c r="S476" i="4"/>
  <c r="T476" i="4"/>
  <c r="S477" i="4"/>
  <c r="T477" i="4"/>
  <c r="S478" i="4"/>
  <c r="T478" i="4"/>
  <c r="S479" i="4"/>
  <c r="T479" i="4"/>
  <c r="S480" i="4"/>
  <c r="T480" i="4"/>
  <c r="S481" i="4"/>
  <c r="T481" i="4"/>
  <c r="S482" i="4"/>
  <c r="T482" i="4"/>
  <c r="S483" i="4"/>
  <c r="T483" i="4"/>
  <c r="S484" i="4"/>
  <c r="T484" i="4"/>
  <c r="S485" i="4"/>
  <c r="T485" i="4"/>
  <c r="S486" i="4"/>
  <c r="T486" i="4"/>
  <c r="S487" i="4"/>
  <c r="T487" i="4"/>
  <c r="S488" i="4"/>
  <c r="T488" i="4"/>
  <c r="S489" i="4"/>
  <c r="T489" i="4"/>
  <c r="S490" i="4"/>
  <c r="T490" i="4"/>
  <c r="S491" i="4"/>
  <c r="T491" i="4"/>
  <c r="S492" i="4"/>
  <c r="T492" i="4"/>
  <c r="S493" i="4"/>
  <c r="T493" i="4"/>
  <c r="S494" i="4"/>
  <c r="T494" i="4"/>
  <c r="S495" i="4"/>
  <c r="T495" i="4"/>
  <c r="S496" i="4"/>
  <c r="T496" i="4"/>
  <c r="S497" i="4"/>
  <c r="T497" i="4"/>
  <c r="S498" i="4"/>
  <c r="T498" i="4"/>
  <c r="S499" i="4"/>
  <c r="T499" i="4"/>
  <c r="S500" i="4"/>
  <c r="T500" i="4"/>
  <c r="S501" i="4"/>
  <c r="T501" i="4"/>
  <c r="S502" i="4"/>
  <c r="T502" i="4"/>
  <c r="S503" i="4"/>
  <c r="T503" i="4"/>
  <c r="S504" i="4"/>
  <c r="T504" i="4"/>
  <c r="S505" i="4"/>
  <c r="T505" i="4"/>
  <c r="S506" i="4"/>
  <c r="T506" i="4"/>
  <c r="S507" i="4"/>
  <c r="T507" i="4"/>
  <c r="S508" i="4"/>
  <c r="T508" i="4"/>
  <c r="S509" i="4"/>
  <c r="T509" i="4"/>
  <c r="S510" i="4"/>
  <c r="T510" i="4"/>
  <c r="S511" i="4"/>
  <c r="T511" i="4"/>
  <c r="S512" i="4"/>
  <c r="T512" i="4"/>
  <c r="S513" i="4"/>
  <c r="T513" i="4"/>
  <c r="S514" i="4"/>
  <c r="T514" i="4"/>
  <c r="S515" i="4"/>
  <c r="T515" i="4"/>
  <c r="S516" i="4"/>
  <c r="T516" i="4"/>
  <c r="S517" i="4"/>
  <c r="T517" i="4"/>
  <c r="S518" i="4"/>
  <c r="T518" i="4"/>
  <c r="S519" i="4"/>
  <c r="T519" i="4"/>
  <c r="S520" i="4"/>
  <c r="T520" i="4"/>
  <c r="S521" i="4"/>
  <c r="T521" i="4"/>
  <c r="S522" i="4"/>
  <c r="T522" i="4"/>
  <c r="S523" i="4"/>
  <c r="T523" i="4"/>
  <c r="S524" i="4"/>
  <c r="T524" i="4"/>
  <c r="S525" i="4"/>
  <c r="T525" i="4"/>
  <c r="S526" i="4"/>
  <c r="T526" i="4"/>
  <c r="S527" i="4"/>
  <c r="T527" i="4"/>
  <c r="S528" i="4"/>
  <c r="T528" i="4"/>
  <c r="S529" i="4"/>
  <c r="T529" i="4"/>
  <c r="S530" i="4"/>
  <c r="T530" i="4"/>
  <c r="S531" i="4"/>
  <c r="T531" i="4"/>
  <c r="S532" i="4"/>
  <c r="T532" i="4"/>
  <c r="S533" i="4"/>
  <c r="T533" i="4"/>
  <c r="S534" i="4"/>
  <c r="T534" i="4"/>
  <c r="S535" i="4"/>
  <c r="T535" i="4"/>
  <c r="S536" i="4"/>
  <c r="T536" i="4"/>
  <c r="S537" i="4"/>
  <c r="T537" i="4"/>
  <c r="S538" i="4"/>
  <c r="T538" i="4"/>
  <c r="S539" i="4"/>
  <c r="T539" i="4"/>
  <c r="S540" i="4"/>
  <c r="T540" i="4"/>
  <c r="S541" i="4"/>
  <c r="T541" i="4"/>
  <c r="S542" i="4"/>
  <c r="T542" i="4"/>
  <c r="S543" i="4"/>
  <c r="T543" i="4"/>
  <c r="S544" i="4"/>
  <c r="T544" i="4"/>
  <c r="S545" i="4"/>
  <c r="T545" i="4"/>
  <c r="S546" i="4"/>
  <c r="T546" i="4"/>
  <c r="S547" i="4"/>
  <c r="T547" i="4"/>
  <c r="S548" i="4"/>
  <c r="T548" i="4"/>
  <c r="S549" i="4"/>
  <c r="T549" i="4"/>
  <c r="S550" i="4"/>
  <c r="T550" i="4"/>
  <c r="S551" i="4"/>
  <c r="T551" i="4"/>
  <c r="S552" i="4"/>
  <c r="T552" i="4"/>
  <c r="S553" i="4"/>
  <c r="T553" i="4"/>
  <c r="S554" i="4"/>
  <c r="T554" i="4"/>
  <c r="S555" i="4"/>
  <c r="T555" i="4"/>
  <c r="S556" i="4"/>
  <c r="T556" i="4"/>
  <c r="S557" i="4"/>
  <c r="T557" i="4"/>
  <c r="S558" i="4"/>
  <c r="T558" i="4"/>
  <c r="S559" i="4"/>
  <c r="T559" i="4"/>
  <c r="S560" i="4"/>
  <c r="T560" i="4"/>
  <c r="S561" i="4"/>
  <c r="T561" i="4"/>
  <c r="S562" i="4"/>
  <c r="T562" i="4"/>
  <c r="S563" i="4"/>
  <c r="T563" i="4"/>
  <c r="S564" i="4"/>
  <c r="T564" i="4"/>
  <c r="S565" i="4"/>
  <c r="T565" i="4"/>
  <c r="S566" i="4"/>
  <c r="T566" i="4"/>
  <c r="S567" i="4"/>
  <c r="T567" i="4"/>
  <c r="S568" i="4"/>
  <c r="T568" i="4"/>
  <c r="S569" i="4"/>
  <c r="T569" i="4"/>
  <c r="S570" i="4"/>
  <c r="T570" i="4"/>
  <c r="S571" i="4"/>
  <c r="T571" i="4"/>
  <c r="S572" i="4"/>
  <c r="T572" i="4"/>
  <c r="S573" i="4"/>
  <c r="T573" i="4"/>
  <c r="S574" i="4"/>
  <c r="T574" i="4"/>
  <c r="S575" i="4"/>
  <c r="T575" i="4"/>
  <c r="S576" i="4"/>
  <c r="T576" i="4"/>
  <c r="S577" i="4"/>
  <c r="T577" i="4"/>
  <c r="S578" i="4"/>
  <c r="T578" i="4"/>
  <c r="S579" i="4"/>
  <c r="T579" i="4"/>
  <c r="S580" i="4"/>
  <c r="T580" i="4"/>
  <c r="S581" i="4"/>
  <c r="T581" i="4"/>
  <c r="S582" i="4"/>
  <c r="T582" i="4"/>
  <c r="S583" i="4"/>
  <c r="T583" i="4"/>
  <c r="S584" i="4"/>
  <c r="T584" i="4"/>
  <c r="S585" i="4"/>
  <c r="T585" i="4"/>
  <c r="S586" i="4"/>
  <c r="T586" i="4"/>
  <c r="S587" i="4"/>
  <c r="T587" i="4"/>
  <c r="S588" i="4"/>
  <c r="T588" i="4"/>
  <c r="S589" i="4"/>
  <c r="T589" i="4"/>
  <c r="S590" i="4"/>
  <c r="T590" i="4"/>
  <c r="S591" i="4"/>
  <c r="T591" i="4"/>
  <c r="S592" i="4"/>
  <c r="T592" i="4"/>
  <c r="S593" i="4"/>
  <c r="T593" i="4"/>
  <c r="S594" i="4"/>
  <c r="T594" i="4"/>
  <c r="S595" i="4"/>
  <c r="T595" i="4"/>
  <c r="S596" i="4"/>
  <c r="T596" i="4"/>
  <c r="S597" i="4"/>
  <c r="T597" i="4"/>
  <c r="S598" i="4"/>
  <c r="T598" i="4"/>
  <c r="S599" i="4"/>
  <c r="T599" i="4"/>
  <c r="S600" i="4"/>
  <c r="T600" i="4"/>
  <c r="S601" i="4"/>
  <c r="T601" i="4"/>
  <c r="S602" i="4"/>
  <c r="T602" i="4"/>
  <c r="S603" i="4"/>
  <c r="T603" i="4"/>
  <c r="S604" i="4"/>
  <c r="T604" i="4"/>
  <c r="S605" i="4"/>
  <c r="T605" i="4"/>
  <c r="S606" i="4"/>
  <c r="T606" i="4"/>
  <c r="S607" i="4"/>
  <c r="T607" i="4"/>
  <c r="S608" i="4"/>
  <c r="T608" i="4"/>
  <c r="S609" i="4"/>
  <c r="T609" i="4"/>
  <c r="S610" i="4"/>
  <c r="T610" i="4"/>
  <c r="S611" i="4"/>
  <c r="T611" i="4"/>
  <c r="S612" i="4"/>
  <c r="T612" i="4"/>
  <c r="S613" i="4"/>
  <c r="T613" i="4"/>
  <c r="S614" i="4"/>
  <c r="T614" i="4"/>
  <c r="S615" i="4"/>
  <c r="T615" i="4"/>
  <c r="S616" i="4"/>
  <c r="T616" i="4"/>
  <c r="S617" i="4"/>
  <c r="T617" i="4"/>
  <c r="S618" i="4"/>
  <c r="T618" i="4"/>
  <c r="S619" i="4"/>
  <c r="T619" i="4"/>
  <c r="S620" i="4"/>
  <c r="T620" i="4"/>
  <c r="S621" i="4"/>
  <c r="T621" i="4"/>
  <c r="S622" i="4"/>
  <c r="T622" i="4"/>
  <c r="S623" i="4"/>
  <c r="T623" i="4"/>
  <c r="S624" i="4"/>
  <c r="T624" i="4"/>
  <c r="S625" i="4"/>
  <c r="T625" i="4"/>
  <c r="S626" i="4"/>
  <c r="T626" i="4"/>
  <c r="S627" i="4"/>
  <c r="T627" i="4"/>
  <c r="S628" i="4"/>
  <c r="T628" i="4"/>
  <c r="S629" i="4"/>
  <c r="T629" i="4"/>
  <c r="S630" i="4"/>
  <c r="T630" i="4"/>
  <c r="S631" i="4"/>
  <c r="T631" i="4"/>
  <c r="S632" i="4"/>
  <c r="T632" i="4"/>
  <c r="S633" i="4"/>
  <c r="T633" i="4"/>
  <c r="S634" i="4"/>
  <c r="T634" i="4"/>
  <c r="S635" i="4"/>
  <c r="T635" i="4"/>
  <c r="S636" i="4"/>
  <c r="T636" i="4"/>
  <c r="S637" i="4"/>
  <c r="T637" i="4"/>
  <c r="S638" i="4"/>
  <c r="T638" i="4"/>
  <c r="S639" i="4"/>
  <c r="T639" i="4"/>
  <c r="S640" i="4"/>
  <c r="T640" i="4"/>
  <c r="S641" i="4"/>
  <c r="T641" i="4"/>
  <c r="S642" i="4"/>
  <c r="T642" i="4"/>
  <c r="S643" i="4"/>
  <c r="T643" i="4"/>
  <c r="S644" i="4"/>
  <c r="T644" i="4"/>
  <c r="S645" i="4"/>
  <c r="T645" i="4"/>
  <c r="S646" i="4"/>
  <c r="T646" i="4"/>
  <c r="S647" i="4"/>
  <c r="T647" i="4"/>
  <c r="S648" i="4"/>
  <c r="T648" i="4"/>
  <c r="S649" i="4"/>
  <c r="T649" i="4"/>
  <c r="S650" i="4"/>
  <c r="T650" i="4"/>
  <c r="S651" i="4"/>
  <c r="T651" i="4"/>
  <c r="S652" i="4"/>
  <c r="T652" i="4"/>
  <c r="S653" i="4"/>
  <c r="T653" i="4"/>
  <c r="S654" i="4"/>
  <c r="T654" i="4"/>
  <c r="S655" i="4"/>
  <c r="T655" i="4"/>
  <c r="S656" i="4"/>
  <c r="T656" i="4"/>
  <c r="S657" i="4"/>
  <c r="T657" i="4"/>
  <c r="S658" i="4"/>
  <c r="T658" i="4"/>
  <c r="S659" i="4"/>
  <c r="T659" i="4"/>
  <c r="S660" i="4"/>
  <c r="T660" i="4"/>
  <c r="S661" i="4"/>
  <c r="T661" i="4"/>
  <c r="S662" i="4"/>
  <c r="T662" i="4"/>
  <c r="S663" i="4"/>
  <c r="T663" i="4"/>
  <c r="S664" i="4"/>
  <c r="T664" i="4"/>
  <c r="S665" i="4"/>
  <c r="T665" i="4"/>
  <c r="S666" i="4"/>
  <c r="T666" i="4"/>
  <c r="S667" i="4"/>
  <c r="T667" i="4"/>
  <c r="S668" i="4"/>
  <c r="T668" i="4"/>
  <c r="S669" i="4"/>
  <c r="T669" i="4"/>
  <c r="S670" i="4"/>
  <c r="T670" i="4"/>
  <c r="S671" i="4"/>
  <c r="T671" i="4"/>
  <c r="S672" i="4"/>
  <c r="T672" i="4"/>
  <c r="S673" i="4"/>
  <c r="T673" i="4"/>
  <c r="S674" i="4"/>
  <c r="T674" i="4"/>
  <c r="S675" i="4"/>
  <c r="T675" i="4"/>
  <c r="S676" i="4"/>
  <c r="T676" i="4"/>
  <c r="S677" i="4"/>
  <c r="T677" i="4"/>
  <c r="S678" i="4"/>
  <c r="T678" i="4"/>
  <c r="S679" i="4"/>
  <c r="T679" i="4"/>
  <c r="S680" i="4"/>
  <c r="T680" i="4"/>
  <c r="S681" i="4"/>
  <c r="T681" i="4"/>
  <c r="S682" i="4"/>
  <c r="T682" i="4"/>
  <c r="S683" i="4"/>
  <c r="T683" i="4"/>
  <c r="S684" i="4"/>
  <c r="T684" i="4"/>
  <c r="S685" i="4"/>
  <c r="T685" i="4"/>
  <c r="S686" i="4"/>
  <c r="T686" i="4"/>
  <c r="S687" i="4"/>
  <c r="T687" i="4"/>
  <c r="S688" i="4"/>
  <c r="T688" i="4"/>
  <c r="S689" i="4"/>
  <c r="T689" i="4"/>
  <c r="S690" i="4"/>
  <c r="T690" i="4"/>
  <c r="S691" i="4"/>
  <c r="T691" i="4"/>
  <c r="S692" i="4"/>
  <c r="T692" i="4"/>
  <c r="S693" i="4"/>
  <c r="T693" i="4"/>
  <c r="S694" i="4"/>
  <c r="T694" i="4"/>
  <c r="S695" i="4"/>
  <c r="T695" i="4"/>
  <c r="S696" i="4"/>
  <c r="T696" i="4"/>
  <c r="S697" i="4"/>
  <c r="T697" i="4"/>
  <c r="S698" i="4"/>
  <c r="T698" i="4"/>
  <c r="S699" i="4"/>
  <c r="T699" i="4"/>
  <c r="S700" i="4"/>
  <c r="T700" i="4"/>
  <c r="S701" i="4"/>
  <c r="T701" i="4"/>
  <c r="S702" i="4"/>
  <c r="T702" i="4"/>
  <c r="S703" i="4"/>
  <c r="T703" i="4"/>
  <c r="S704" i="4"/>
  <c r="T704" i="4"/>
  <c r="S705" i="4"/>
  <c r="T705" i="4"/>
  <c r="S706" i="4"/>
  <c r="T706" i="4"/>
  <c r="S707" i="4"/>
  <c r="T707" i="4"/>
  <c r="S708" i="4"/>
  <c r="T708" i="4"/>
  <c r="S709" i="4"/>
  <c r="T709" i="4"/>
  <c r="S710" i="4"/>
  <c r="T710" i="4"/>
  <c r="S711" i="4"/>
  <c r="T711" i="4"/>
  <c r="S712" i="4"/>
  <c r="T712" i="4"/>
  <c r="S713" i="4"/>
  <c r="T713" i="4"/>
  <c r="S714" i="4"/>
  <c r="T714" i="4"/>
  <c r="S715" i="4"/>
  <c r="T715" i="4"/>
  <c r="S716" i="4"/>
  <c r="T716" i="4"/>
  <c r="S717" i="4"/>
  <c r="T717" i="4"/>
  <c r="S718" i="4"/>
  <c r="T718" i="4"/>
  <c r="S719" i="4"/>
  <c r="T719" i="4"/>
  <c r="S720" i="4"/>
  <c r="T720" i="4"/>
  <c r="S721" i="4"/>
  <c r="T721" i="4"/>
  <c r="T3" i="4"/>
  <c r="S3" i="4"/>
  <c r="H430" i="5"/>
  <c r="E4" i="5"/>
  <c r="E5" i="5"/>
  <c r="E6" i="5"/>
  <c r="E7" i="5"/>
  <c r="E8" i="5"/>
  <c r="E9" i="5"/>
  <c r="E15" i="5"/>
  <c r="E18" i="5"/>
  <c r="E21" i="5"/>
  <c r="E26" i="5"/>
  <c r="E27" i="5"/>
  <c r="E30" i="5"/>
  <c r="E34" i="5"/>
  <c r="E35" i="5"/>
  <c r="E36" i="5"/>
  <c r="E37" i="5"/>
  <c r="E38" i="5"/>
  <c r="E41" i="5"/>
  <c r="E42" i="5"/>
  <c r="E43" i="5"/>
  <c r="E44" i="5"/>
  <c r="E46" i="5"/>
  <c r="E48" i="5"/>
  <c r="E52" i="5"/>
  <c r="E53" i="5"/>
  <c r="E55" i="5"/>
  <c r="E56" i="5"/>
  <c r="E57" i="5"/>
  <c r="E58" i="5"/>
  <c r="E59" i="5"/>
  <c r="E60" i="5"/>
  <c r="E61" i="5"/>
  <c r="E62" i="5"/>
  <c r="E63" i="5"/>
  <c r="E67" i="5"/>
  <c r="E70" i="5"/>
  <c r="E71" i="5"/>
  <c r="E72" i="5"/>
  <c r="E74" i="5"/>
  <c r="E75" i="5"/>
  <c r="E76" i="5"/>
  <c r="E80" i="5"/>
  <c r="E81" i="5"/>
  <c r="E82" i="5"/>
  <c r="E83" i="5"/>
  <c r="E84" i="5"/>
  <c r="E87" i="5"/>
  <c r="E88" i="5"/>
  <c r="E90" i="5"/>
  <c r="E92" i="5"/>
  <c r="E95" i="5"/>
  <c r="E96" i="5"/>
  <c r="E97" i="5"/>
  <c r="E99" i="5"/>
  <c r="E100" i="5"/>
  <c r="E103" i="5"/>
  <c r="E104" i="5"/>
  <c r="E105" i="5"/>
  <c r="E109" i="5"/>
  <c r="E110" i="5"/>
  <c r="E111" i="5"/>
  <c r="E113" i="5"/>
  <c r="E114" i="5"/>
  <c r="E115" i="5"/>
  <c r="E121" i="5"/>
  <c r="E122" i="5"/>
  <c r="E123" i="5"/>
  <c r="E125" i="5"/>
  <c r="E126" i="5"/>
  <c r="E127" i="5"/>
  <c r="E133" i="5"/>
  <c r="E136" i="5"/>
  <c r="E137" i="5"/>
  <c r="E139" i="5"/>
  <c r="E140" i="5"/>
  <c r="E141" i="5"/>
  <c r="E142" i="5"/>
  <c r="E143" i="5"/>
  <c r="E144" i="5"/>
  <c r="E145" i="5"/>
  <c r="E146" i="5"/>
  <c r="E147" i="5"/>
  <c r="E150" i="5"/>
  <c r="E151" i="5"/>
  <c r="E152" i="5"/>
  <c r="E153" i="5"/>
  <c r="E154" i="5"/>
  <c r="E156" i="5"/>
  <c r="E159" i="5"/>
  <c r="E163" i="5"/>
  <c r="E164" i="5"/>
  <c r="E166" i="5"/>
  <c r="E170" i="5"/>
  <c r="E173" i="5"/>
  <c r="E174" i="5"/>
  <c r="E175" i="5"/>
  <c r="E176" i="5"/>
  <c r="E177" i="5"/>
  <c r="E178" i="5"/>
  <c r="E181" i="5"/>
  <c r="E183" i="5"/>
  <c r="E186" i="5"/>
  <c r="E187" i="5"/>
  <c r="E188" i="5"/>
  <c r="E189" i="5"/>
  <c r="E190" i="5"/>
  <c r="E192" i="5"/>
  <c r="E193" i="5"/>
  <c r="E196" i="5"/>
  <c r="E197" i="5"/>
  <c r="E198" i="5"/>
  <c r="E199" i="5"/>
  <c r="E206" i="5"/>
  <c r="E211" i="5"/>
  <c r="E213" i="5"/>
  <c r="E214" i="5"/>
  <c r="E215" i="5"/>
  <c r="E222" i="5"/>
  <c r="E223" i="5"/>
  <c r="E224" i="5"/>
  <c r="E225" i="5"/>
  <c r="E226" i="5"/>
  <c r="E227" i="5"/>
  <c r="E228" i="5"/>
  <c r="E233" i="5"/>
  <c r="E235" i="5"/>
  <c r="E236" i="5"/>
  <c r="E237" i="5"/>
  <c r="E238" i="5"/>
  <c r="E239" i="5"/>
  <c r="E241" i="5"/>
  <c r="E243" i="5"/>
  <c r="E244" i="5"/>
  <c r="E245" i="5"/>
  <c r="E247" i="5"/>
  <c r="E248" i="5"/>
  <c r="E249" i="5"/>
  <c r="E250" i="5"/>
  <c r="E251" i="5"/>
  <c r="E253" i="5"/>
  <c r="E255" i="5"/>
  <c r="E257" i="5"/>
  <c r="E259" i="5"/>
  <c r="E260" i="5"/>
  <c r="E261" i="5"/>
  <c r="E263" i="5"/>
  <c r="E267" i="5"/>
  <c r="E268" i="5"/>
  <c r="E269" i="5"/>
  <c r="E270" i="5"/>
  <c r="E271" i="5"/>
  <c r="E274" i="5"/>
  <c r="E275" i="5"/>
  <c r="E276" i="5"/>
  <c r="E277" i="5"/>
  <c r="E278" i="5"/>
  <c r="E279" i="5"/>
  <c r="E280" i="5"/>
  <c r="E282" i="5"/>
  <c r="E284" i="5"/>
  <c r="E285" i="5"/>
  <c r="E286" i="5"/>
  <c r="E287" i="5"/>
  <c r="E288" i="5"/>
  <c r="E292" i="5"/>
  <c r="E295" i="5"/>
  <c r="E296" i="5"/>
  <c r="E297" i="5"/>
  <c r="E298" i="5"/>
  <c r="E299" i="5"/>
  <c r="E300" i="5"/>
  <c r="E303" i="5"/>
  <c r="E305" i="5"/>
  <c r="E306" i="5"/>
  <c r="E307" i="5"/>
  <c r="E308" i="5"/>
  <c r="E309" i="5"/>
  <c r="E311" i="5"/>
  <c r="E312" i="5"/>
  <c r="E313" i="5"/>
  <c r="E314" i="5"/>
  <c r="E315" i="5"/>
  <c r="E320" i="5"/>
  <c r="E321" i="5"/>
  <c r="E322" i="5"/>
  <c r="E324" i="5"/>
  <c r="E325" i="5"/>
  <c r="E326" i="5"/>
  <c r="E328" i="5"/>
  <c r="E330" i="5"/>
  <c r="E331" i="5"/>
  <c r="E332" i="5"/>
  <c r="E333" i="5"/>
  <c r="E334" i="5"/>
  <c r="E335" i="5"/>
  <c r="E336" i="5"/>
  <c r="E337" i="5"/>
  <c r="E338" i="5"/>
  <c r="E339" i="5"/>
  <c r="E340" i="5"/>
  <c r="E341" i="5"/>
  <c r="E343" i="5"/>
  <c r="E345" i="5"/>
  <c r="E346" i="5"/>
  <c r="E347" i="5"/>
  <c r="E348" i="5"/>
  <c r="E349" i="5"/>
  <c r="E350" i="5"/>
  <c r="E353" i="5"/>
  <c r="E354" i="5"/>
  <c r="E355" i="5"/>
  <c r="E356" i="5"/>
  <c r="E357" i="5"/>
  <c r="E359" i="5"/>
  <c r="E361" i="5"/>
  <c r="E362" i="5"/>
  <c r="E363" i="5"/>
  <c r="E364" i="5"/>
  <c r="E365" i="5"/>
  <c r="E366" i="5"/>
  <c r="E367" i="5"/>
  <c r="E368" i="5"/>
  <c r="E369" i="5"/>
  <c r="E370" i="5"/>
  <c r="E371" i="5"/>
  <c r="E372" i="5"/>
  <c r="E373" i="5"/>
  <c r="E374" i="5"/>
  <c r="E377" i="5"/>
  <c r="E378" i="5"/>
  <c r="E379" i="5"/>
  <c r="E381" i="5"/>
  <c r="E382" i="5"/>
  <c r="E383" i="5"/>
  <c r="E384" i="5"/>
  <c r="E389" i="5"/>
  <c r="E390" i="5"/>
  <c r="E391" i="5"/>
  <c r="E392" i="5"/>
  <c r="E393" i="5"/>
  <c r="E394" i="5"/>
  <c r="E395" i="5"/>
  <c r="E396" i="5"/>
  <c r="E397" i="5"/>
  <c r="E398" i="5"/>
  <c r="E399" i="5"/>
  <c r="E400" i="5"/>
  <c r="E401" i="5"/>
  <c r="E402" i="5"/>
  <c r="E403" i="5"/>
  <c r="E404" i="5"/>
  <c r="E405" i="5"/>
  <c r="E406" i="5"/>
  <c r="E408" i="5"/>
  <c r="E412" i="5"/>
  <c r="E414" i="5"/>
  <c r="E415" i="5"/>
  <c r="E417" i="5"/>
  <c r="E418" i="5"/>
  <c r="E419" i="5"/>
  <c r="E420" i="5"/>
  <c r="E421" i="5"/>
  <c r="E422" i="5"/>
  <c r="E425" i="5"/>
  <c r="E426" i="5"/>
  <c r="E427" i="5"/>
  <c r="E428" i="5"/>
  <c r="E429" i="5"/>
  <c r="E430" i="5"/>
  <c r="E431" i="5"/>
  <c r="E432" i="5"/>
  <c r="E433" i="5"/>
  <c r="E434" i="5"/>
  <c r="E436" i="5"/>
  <c r="E439" i="5"/>
  <c r="E440" i="5"/>
  <c r="E442" i="5"/>
  <c r="E446" i="5"/>
  <c r="E447" i="5"/>
  <c r="E448" i="5"/>
  <c r="E449" i="5"/>
  <c r="E454" i="5"/>
  <c r="E455" i="5"/>
  <c r="E459" i="5"/>
  <c r="E461" i="5"/>
  <c r="E463" i="5"/>
  <c r="E465" i="5"/>
  <c r="E466" i="5"/>
  <c r="E467" i="5"/>
  <c r="E468" i="5"/>
  <c r="E470" i="5"/>
  <c r="E474" i="5"/>
  <c r="E476" i="5"/>
  <c r="E477" i="5"/>
  <c r="E478" i="5"/>
  <c r="E479" i="5"/>
  <c r="E481" i="5"/>
  <c r="E482" i="5"/>
  <c r="E483" i="5"/>
  <c r="E484" i="5"/>
  <c r="E485" i="5"/>
  <c r="E487" i="5"/>
  <c r="E488" i="5"/>
  <c r="E489" i="5"/>
  <c r="E490" i="5"/>
  <c r="E492" i="5"/>
  <c r="E493" i="5"/>
  <c r="E494" i="5"/>
  <c r="E495" i="5"/>
  <c r="E496" i="5"/>
  <c r="E498" i="5"/>
  <c r="E499" i="5"/>
  <c r="E500" i="5"/>
  <c r="E501" i="5"/>
  <c r="E503" i="5"/>
  <c r="E506" i="5"/>
  <c r="E507" i="5"/>
  <c r="E510" i="5"/>
  <c r="E511" i="5"/>
  <c r="E514" i="5"/>
  <c r="E519" i="5"/>
  <c r="E520" i="5"/>
  <c r="E521" i="5"/>
  <c r="E522" i="5"/>
  <c r="E525" i="5"/>
  <c r="E526" i="5"/>
  <c r="E527" i="5"/>
  <c r="E528" i="5"/>
  <c r="E529" i="5"/>
  <c r="E530" i="5"/>
  <c r="E531" i="5"/>
  <c r="E538" i="5"/>
  <c r="H126" i="5"/>
  <c r="H284" i="5"/>
  <c r="H292" i="5"/>
  <c r="H300" i="5"/>
  <c r="H308" i="5"/>
  <c r="H527" i="5"/>
  <c r="U720" i="4" l="1"/>
  <c r="J540" i="5" s="1"/>
  <c r="K540" i="5" s="1"/>
  <c r="U712" i="4"/>
  <c r="U704" i="4"/>
  <c r="U696" i="4"/>
  <c r="U664" i="4"/>
  <c r="U435" i="4"/>
  <c r="U419" i="4"/>
  <c r="U403" i="4"/>
  <c r="U387" i="4"/>
  <c r="U371" i="4"/>
  <c r="U355" i="4"/>
  <c r="J352" i="5" s="1"/>
  <c r="K352" i="5" s="1"/>
  <c r="U339" i="4"/>
  <c r="U323" i="4"/>
  <c r="U307" i="4"/>
  <c r="J304" i="5" s="1"/>
  <c r="K304" i="5" s="1"/>
  <c r="U291" i="4"/>
  <c r="U275" i="4"/>
  <c r="J273" i="5" s="1"/>
  <c r="K273" i="5" s="1"/>
  <c r="U259" i="4"/>
  <c r="U243" i="4"/>
  <c r="U227" i="4"/>
  <c r="U211" i="4"/>
  <c r="J209" i="5" s="1"/>
  <c r="K209" i="5" s="1"/>
  <c r="U195" i="4"/>
  <c r="U179" i="4"/>
  <c r="U171" i="4"/>
  <c r="J169" i="5" s="1"/>
  <c r="K169" i="5" s="1"/>
  <c r="U163" i="4"/>
  <c r="J161" i="5" s="1"/>
  <c r="K161" i="5" s="1"/>
  <c r="U688" i="4"/>
  <c r="U680" i="4"/>
  <c r="U672" i="4"/>
  <c r="U717" i="4"/>
  <c r="J537" i="5" s="1"/>
  <c r="K537" i="5" s="1"/>
  <c r="U709" i="4"/>
  <c r="U701" i="4"/>
  <c r="U693" i="4"/>
  <c r="U685" i="4"/>
  <c r="U677" i="4"/>
  <c r="U669" i="4"/>
  <c r="U661" i="4"/>
  <c r="U653" i="4"/>
  <c r="U645" i="4"/>
  <c r="U637" i="4"/>
  <c r="U629" i="4"/>
  <c r="U621" i="4"/>
  <c r="U613" i="4"/>
  <c r="U605" i="4"/>
  <c r="U597" i="4"/>
  <c r="U589" i="4"/>
  <c r="U581" i="4"/>
  <c r="U573" i="4"/>
  <c r="U525" i="4"/>
  <c r="U517" i="4"/>
  <c r="U509" i="4"/>
  <c r="U501" i="4"/>
  <c r="U493" i="4"/>
  <c r="U485" i="4"/>
  <c r="U477" i="4"/>
  <c r="J471" i="5" s="1"/>
  <c r="K471" i="5" s="1"/>
  <c r="U469" i="4"/>
  <c r="U461" i="4"/>
  <c r="U453" i="4"/>
  <c r="U445" i="4"/>
  <c r="U437" i="4"/>
  <c r="U721" i="4"/>
  <c r="J541" i="5" s="1"/>
  <c r="K541" i="5" s="1"/>
  <c r="U713" i="4"/>
  <c r="J533" i="5" s="1"/>
  <c r="K533" i="5" s="1"/>
  <c r="U697" i="4"/>
  <c r="U689" i="4"/>
  <c r="U681" i="4"/>
  <c r="U673" i="4"/>
  <c r="U656" i="4"/>
  <c r="U648" i="4"/>
  <c r="U640" i="4"/>
  <c r="U632" i="4"/>
  <c r="U624" i="4"/>
  <c r="U616" i="4"/>
  <c r="U608" i="4"/>
  <c r="U600" i="4"/>
  <c r="U592" i="4"/>
  <c r="U584" i="4"/>
  <c r="U576" i="4"/>
  <c r="U568" i="4"/>
  <c r="U560" i="4"/>
  <c r="U552" i="4"/>
  <c r="U544" i="4"/>
  <c r="U536" i="4"/>
  <c r="U528" i="4"/>
  <c r="U520" i="4"/>
  <c r="U512" i="4"/>
  <c r="U504" i="4"/>
  <c r="U496" i="4"/>
  <c r="U488" i="4"/>
  <c r="U480" i="4"/>
  <c r="U472" i="4"/>
  <c r="U464" i="4"/>
  <c r="J458" i="5" s="1"/>
  <c r="K458" i="5" s="1"/>
  <c r="U456" i="4"/>
  <c r="J450" i="5" s="1"/>
  <c r="K450" i="5" s="1"/>
  <c r="U439" i="4"/>
  <c r="U377" i="4"/>
  <c r="U369" i="4"/>
  <c r="U361" i="4"/>
  <c r="J358" i="5" s="1"/>
  <c r="K358" i="5" s="1"/>
  <c r="U353" i="4"/>
  <c r="U345" i="4"/>
  <c r="J342" i="5" s="1"/>
  <c r="K342" i="5" s="1"/>
  <c r="U337" i="4"/>
  <c r="U329" i="4"/>
  <c r="U321" i="4"/>
  <c r="J318" i="5" s="1"/>
  <c r="K318" i="5" s="1"/>
  <c r="U313" i="4"/>
  <c r="J310" i="5" s="1"/>
  <c r="K310" i="5" s="1"/>
  <c r="U305" i="4"/>
  <c r="J302" i="5" s="1"/>
  <c r="K302" i="5" s="1"/>
  <c r="U297" i="4"/>
  <c r="J294" i="5" s="1"/>
  <c r="K294" i="5" s="1"/>
  <c r="U289" i="4"/>
  <c r="U281" i="4"/>
  <c r="U273" i="4"/>
  <c r="U265" i="4"/>
  <c r="U257" i="4"/>
  <c r="U249" i="4"/>
  <c r="U241" i="4"/>
  <c r="U233" i="4"/>
  <c r="J231" i="5" s="1"/>
  <c r="K231" i="5" s="1"/>
  <c r="U225" i="4"/>
  <c r="U217" i="4"/>
  <c r="U209" i="4"/>
  <c r="J207" i="5" s="1"/>
  <c r="K207" i="5" s="1"/>
  <c r="U201" i="4"/>
  <c r="U193" i="4"/>
  <c r="J191" i="5" s="1"/>
  <c r="K191" i="5" s="1"/>
  <c r="U185" i="4"/>
  <c r="U177" i="4"/>
  <c r="U169" i="4"/>
  <c r="J167" i="5" s="1"/>
  <c r="K167" i="5" s="1"/>
  <c r="U161" i="4"/>
  <c r="U153" i="4"/>
  <c r="U145" i="4"/>
  <c r="U137" i="4"/>
  <c r="J135" i="5" s="1"/>
  <c r="K135" i="5" s="1"/>
  <c r="U129" i="4"/>
  <c r="U121" i="4"/>
  <c r="J119" i="5" s="1"/>
  <c r="K119" i="5" s="1"/>
  <c r="U113" i="4"/>
  <c r="U105" i="4"/>
  <c r="U97" i="4"/>
  <c r="U89" i="4"/>
  <c r="U81" i="4"/>
  <c r="J79" i="5" s="1"/>
  <c r="K79" i="5" s="1"/>
  <c r="U73" i="4"/>
  <c r="U65" i="4"/>
  <c r="U57" i="4"/>
  <c r="U49" i="4"/>
  <c r="U33" i="4"/>
  <c r="J32" i="5" s="1"/>
  <c r="K32" i="5" s="1"/>
  <c r="U25" i="4"/>
  <c r="J24" i="5" s="1"/>
  <c r="K24" i="5" s="1"/>
  <c r="U17" i="4"/>
  <c r="J16" i="5" s="1"/>
  <c r="K16" i="5" s="1"/>
  <c r="U9" i="4"/>
  <c r="U207" i="4"/>
  <c r="J205" i="5" s="1"/>
  <c r="K205" i="5" s="1"/>
  <c r="U199" i="4"/>
  <c r="U191" i="4"/>
  <c r="U183" i="4"/>
  <c r="U175" i="4"/>
  <c r="U167" i="4"/>
  <c r="J165" i="5" s="1"/>
  <c r="K165" i="5" s="1"/>
  <c r="U159" i="4"/>
  <c r="J157" i="5" s="1"/>
  <c r="K157" i="5" s="1"/>
  <c r="U151" i="4"/>
  <c r="J149" i="5" s="1"/>
  <c r="K149" i="5" s="1"/>
  <c r="U143" i="4"/>
  <c r="U135" i="4"/>
  <c r="U127" i="4"/>
  <c r="U119" i="4"/>
  <c r="J117" i="5" s="1"/>
  <c r="K117" i="5" s="1"/>
  <c r="U111" i="4"/>
  <c r="U103" i="4"/>
  <c r="J101" i="5" s="1"/>
  <c r="K101" i="5" s="1"/>
  <c r="U95" i="4"/>
  <c r="J93" i="5" s="1"/>
  <c r="K93" i="5" s="1"/>
  <c r="U87" i="4"/>
  <c r="J85" i="5" s="1"/>
  <c r="K85" i="5" s="1"/>
  <c r="U716" i="4"/>
  <c r="J536" i="5" s="1"/>
  <c r="K536" i="5" s="1"/>
  <c r="U708" i="4"/>
  <c r="U700" i="4"/>
  <c r="U692" i="4"/>
  <c r="U684" i="4"/>
  <c r="U676" i="4"/>
  <c r="U668" i="4"/>
  <c r="U660" i="4"/>
  <c r="U652" i="4"/>
  <c r="U644" i="4"/>
  <c r="U636" i="4"/>
  <c r="U628" i="4"/>
  <c r="U620" i="4"/>
  <c r="U612" i="4"/>
  <c r="U604" i="4"/>
  <c r="U596" i="4"/>
  <c r="U515" i="4"/>
  <c r="J509" i="5" s="1"/>
  <c r="K509" i="5" s="1"/>
  <c r="U451" i="4"/>
  <c r="J445" i="5" s="1"/>
  <c r="K445" i="5" s="1"/>
  <c r="U434" i="4"/>
  <c r="U426" i="4"/>
  <c r="U418" i="4"/>
  <c r="J413" i="5" s="1"/>
  <c r="K413" i="5" s="1"/>
  <c r="U410" i="4"/>
  <c r="U402" i="4"/>
  <c r="U394" i="4"/>
  <c r="U386" i="4"/>
  <c r="U378" i="4"/>
  <c r="U370" i="4"/>
  <c r="U362" i="4"/>
  <c r="U354" i="4"/>
  <c r="J351" i="5" s="1"/>
  <c r="K351" i="5" s="1"/>
  <c r="U346" i="4"/>
  <c r="U338" i="4"/>
  <c r="U330" i="4"/>
  <c r="J327" i="5" s="1"/>
  <c r="K327" i="5" s="1"/>
  <c r="U322" i="4"/>
  <c r="J319" i="5" s="1"/>
  <c r="K319" i="5" s="1"/>
  <c r="U314" i="4"/>
  <c r="U306" i="4"/>
  <c r="U298" i="4"/>
  <c r="U290" i="4"/>
  <c r="U282" i="4"/>
  <c r="U274" i="4"/>
  <c r="J272" i="5" s="1"/>
  <c r="K272" i="5" s="1"/>
  <c r="U266" i="4"/>
  <c r="J264" i="5" s="1"/>
  <c r="K264" i="5" s="1"/>
  <c r="U258" i="4"/>
  <c r="J256" i="5" s="1"/>
  <c r="K256" i="5" s="1"/>
  <c r="U250" i="4"/>
  <c r="U242" i="4"/>
  <c r="J240" i="5" s="1"/>
  <c r="K240" i="5" s="1"/>
  <c r="U234" i="4"/>
  <c r="J232" i="5" s="1"/>
  <c r="K232" i="5" s="1"/>
  <c r="U226" i="4"/>
  <c r="U218" i="4"/>
  <c r="J216" i="5" s="1"/>
  <c r="K216" i="5" s="1"/>
  <c r="U210" i="4"/>
  <c r="J208" i="5" s="1"/>
  <c r="K208" i="5" s="1"/>
  <c r="U202" i="4"/>
  <c r="J200" i="5" s="1"/>
  <c r="K200" i="5" s="1"/>
  <c r="U194" i="4"/>
  <c r="U186" i="4"/>
  <c r="J184" i="5" s="1"/>
  <c r="K184" i="5" s="1"/>
  <c r="U178" i="4"/>
  <c r="U170" i="4"/>
  <c r="J168" i="5" s="1"/>
  <c r="K168" i="5" s="1"/>
  <c r="U162" i="4"/>
  <c r="J160" i="5" s="1"/>
  <c r="K160" i="5" s="1"/>
  <c r="U154" i="4"/>
  <c r="U146" i="4"/>
  <c r="U138" i="4"/>
  <c r="U130" i="4"/>
  <c r="J128" i="5" s="1"/>
  <c r="K128" i="5" s="1"/>
  <c r="U122" i="4"/>
  <c r="J120" i="5" s="1"/>
  <c r="K120" i="5" s="1"/>
  <c r="U114" i="4"/>
  <c r="J112" i="5" s="1"/>
  <c r="K112" i="5" s="1"/>
  <c r="U106" i="4"/>
  <c r="U98" i="4"/>
  <c r="U90" i="4"/>
  <c r="U82" i="4"/>
  <c r="U74" i="4"/>
  <c r="U66" i="4"/>
  <c r="J64" i="5" s="1"/>
  <c r="K64" i="5" s="1"/>
  <c r="U58" i="4"/>
  <c r="U50" i="4"/>
  <c r="J49" i="5" s="1"/>
  <c r="K49" i="5" s="1"/>
  <c r="U42" i="4"/>
  <c r="U34" i="4"/>
  <c r="J33" i="5" s="1"/>
  <c r="K33" i="5" s="1"/>
  <c r="U26" i="4"/>
  <c r="J25" i="5" s="1"/>
  <c r="K25" i="5" s="1"/>
  <c r="U18" i="4"/>
  <c r="J17" i="5" s="1"/>
  <c r="K17" i="5" s="1"/>
  <c r="U10" i="4"/>
  <c r="J10" i="5" s="1"/>
  <c r="K10" i="5" s="1"/>
  <c r="U665" i="4"/>
  <c r="U657" i="4"/>
  <c r="U649" i="4"/>
  <c r="U641" i="4"/>
  <c r="U633" i="4"/>
  <c r="U625" i="4"/>
  <c r="U617" i="4"/>
  <c r="U609" i="4"/>
  <c r="U601" i="4"/>
  <c r="U593" i="4"/>
  <c r="U585" i="4"/>
  <c r="U577" i="4"/>
  <c r="U569" i="4"/>
  <c r="U561" i="4"/>
  <c r="U553" i="4"/>
  <c r="U545" i="4"/>
  <c r="U537" i="4"/>
  <c r="U529" i="4"/>
  <c r="J523" i="5" s="1"/>
  <c r="K523" i="5" s="1"/>
  <c r="U521" i="4"/>
  <c r="J515" i="5" s="1"/>
  <c r="K515" i="5" s="1"/>
  <c r="U513" i="4"/>
  <c r="U505" i="4"/>
  <c r="U497" i="4"/>
  <c r="J491" i="5" s="1"/>
  <c r="K491" i="5" s="1"/>
  <c r="U489" i="4"/>
  <c r="U481" i="4"/>
  <c r="J475" i="5" s="1"/>
  <c r="K475" i="5" s="1"/>
  <c r="U473" i="4"/>
  <c r="U465" i="4"/>
  <c r="U457" i="4"/>
  <c r="J451" i="5" s="1"/>
  <c r="K451" i="5" s="1"/>
  <c r="U449" i="4"/>
  <c r="J443" i="5" s="1"/>
  <c r="K443" i="5" s="1"/>
  <c r="U441" i="4"/>
  <c r="J435" i="5" s="1"/>
  <c r="K435" i="5" s="1"/>
  <c r="U432" i="4"/>
  <c r="U424" i="4"/>
  <c r="U416" i="4"/>
  <c r="J411" i="5" s="1"/>
  <c r="K411" i="5" s="1"/>
  <c r="U408" i="4"/>
  <c r="U400" i="4"/>
  <c r="U392" i="4"/>
  <c r="J387" i="5" s="1"/>
  <c r="K387" i="5" s="1"/>
  <c r="U384" i="4"/>
  <c r="J380" i="5" s="1"/>
  <c r="K380" i="5" s="1"/>
  <c r="U376" i="4"/>
  <c r="U368" i="4"/>
  <c r="U360" i="4"/>
  <c r="U352" i="4"/>
  <c r="U344" i="4"/>
  <c r="U336" i="4"/>
  <c r="U328" i="4"/>
  <c r="U320" i="4"/>
  <c r="J317" i="5" s="1"/>
  <c r="K317" i="5" s="1"/>
  <c r="U312" i="4"/>
  <c r="U304" i="4"/>
  <c r="J301" i="5" s="1"/>
  <c r="K301" i="5" s="1"/>
  <c r="U296" i="4"/>
  <c r="J293" i="5" s="1"/>
  <c r="K293" i="5" s="1"/>
  <c r="U288" i="4"/>
  <c r="U280" i="4"/>
  <c r="U272" i="4"/>
  <c r="U264" i="4"/>
  <c r="J262" i="5" s="1"/>
  <c r="K262" i="5" s="1"/>
  <c r="U248" i="4"/>
  <c r="J246" i="5" s="1"/>
  <c r="K246" i="5" s="1"/>
  <c r="U240" i="4"/>
  <c r="U232" i="4"/>
  <c r="J230" i="5" s="1"/>
  <c r="K230" i="5" s="1"/>
  <c r="U224" i="4"/>
  <c r="U216" i="4"/>
  <c r="U208" i="4"/>
  <c r="U200" i="4"/>
  <c r="U192" i="4"/>
  <c r="U184" i="4"/>
  <c r="J182" i="5" s="1"/>
  <c r="K182" i="5" s="1"/>
  <c r="U176" i="4"/>
  <c r="U168" i="4"/>
  <c r="U160" i="4"/>
  <c r="J158" i="5" s="1"/>
  <c r="K158" i="5" s="1"/>
  <c r="U152" i="4"/>
  <c r="U144" i="4"/>
  <c r="U136" i="4"/>
  <c r="J134" i="5" s="1"/>
  <c r="K134" i="5" s="1"/>
  <c r="U128" i="4"/>
  <c r="U120" i="4"/>
  <c r="J118" i="5" s="1"/>
  <c r="K118" i="5" s="1"/>
  <c r="U112" i="4"/>
  <c r="U104" i="4"/>
  <c r="J102" i="5" s="1"/>
  <c r="K102" i="5" s="1"/>
  <c r="U96" i="4"/>
  <c r="J94" i="5" s="1"/>
  <c r="K94" i="5" s="1"/>
  <c r="U88" i="4"/>
  <c r="J86" i="5" s="1"/>
  <c r="K86" i="5" s="1"/>
  <c r="U80" i="4"/>
  <c r="J78" i="5" s="1"/>
  <c r="K78" i="5" s="1"/>
  <c r="U72" i="4"/>
  <c r="U64" i="4"/>
  <c r="U56" i="4"/>
  <c r="U48" i="4"/>
  <c r="J47" i="5" s="1"/>
  <c r="K47" i="5" s="1"/>
  <c r="U40" i="4"/>
  <c r="J39" i="5" s="1"/>
  <c r="K39" i="5" s="1"/>
  <c r="U32" i="4"/>
  <c r="J31" i="5" s="1"/>
  <c r="K31" i="5" s="1"/>
  <c r="U24" i="4"/>
  <c r="J23" i="5" s="1"/>
  <c r="K23" i="5" s="1"/>
  <c r="U16" i="4"/>
  <c r="U8" i="4"/>
  <c r="U705" i="4"/>
  <c r="U3" i="4"/>
  <c r="U155" i="4"/>
  <c r="U147" i="4"/>
  <c r="U139" i="4"/>
  <c r="U131" i="4"/>
  <c r="J129" i="5" s="1"/>
  <c r="K129" i="5" s="1"/>
  <c r="U123" i="4"/>
  <c r="U115" i="4"/>
  <c r="U107" i="4"/>
  <c r="U99" i="4"/>
  <c r="U91" i="4"/>
  <c r="J89" i="5" s="1"/>
  <c r="K89" i="5" s="1"/>
  <c r="U83" i="4"/>
  <c r="U75" i="4"/>
  <c r="J73" i="5" s="1"/>
  <c r="K73" i="5" s="1"/>
  <c r="U67" i="4"/>
  <c r="J65" i="5" s="1"/>
  <c r="K65" i="5" s="1"/>
  <c r="U59" i="4"/>
  <c r="U51" i="4"/>
  <c r="J50" i="5" s="1"/>
  <c r="K50" i="5" s="1"/>
  <c r="U43" i="4"/>
  <c r="U35" i="4"/>
  <c r="U27" i="4"/>
  <c r="U19" i="4"/>
  <c r="U11" i="4"/>
  <c r="J11" i="5" s="1"/>
  <c r="K11" i="5" s="1"/>
  <c r="U718" i="4"/>
  <c r="U638" i="4"/>
  <c r="U630" i="4"/>
  <c r="U622" i="4"/>
  <c r="U614" i="4"/>
  <c r="U606" i="4"/>
  <c r="U598" i="4"/>
  <c r="U590" i="4"/>
  <c r="U582" i="4"/>
  <c r="U574" i="4"/>
  <c r="U566" i="4"/>
  <c r="U558" i="4"/>
  <c r="U550" i="4"/>
  <c r="U542" i="4"/>
  <c r="U534" i="4"/>
  <c r="U526" i="4"/>
  <c r="U518" i="4"/>
  <c r="J512" i="5" s="1"/>
  <c r="K512" i="5" s="1"/>
  <c r="U510" i="4"/>
  <c r="J504" i="5" s="1"/>
  <c r="K504" i="5" s="1"/>
  <c r="U502" i="4"/>
  <c r="U494" i="4"/>
  <c r="U486" i="4"/>
  <c r="J480" i="5" s="1"/>
  <c r="K480" i="5" s="1"/>
  <c r="U478" i="4"/>
  <c r="J472" i="5" s="1"/>
  <c r="K472" i="5" s="1"/>
  <c r="U470" i="4"/>
  <c r="J464" i="5" s="1"/>
  <c r="K464" i="5" s="1"/>
  <c r="U462" i="4"/>
  <c r="J456" i="5" s="1"/>
  <c r="K456" i="5" s="1"/>
  <c r="U454" i="4"/>
  <c r="U446" i="4"/>
  <c r="U438" i="4"/>
  <c r="U429" i="4"/>
  <c r="J423" i="5" s="1"/>
  <c r="K423" i="5" s="1"/>
  <c r="U421" i="4"/>
  <c r="U413" i="4"/>
  <c r="U405" i="4"/>
  <c r="U397" i="4"/>
  <c r="U389" i="4"/>
  <c r="U381" i="4"/>
  <c r="U373" i="4"/>
  <c r="U365" i="4"/>
  <c r="U357" i="4"/>
  <c r="U349" i="4"/>
  <c r="U341" i="4"/>
  <c r="U333" i="4"/>
  <c r="U325" i="4"/>
  <c r="U317" i="4"/>
  <c r="U309" i="4"/>
  <c r="U301" i="4"/>
  <c r="U293" i="4"/>
  <c r="J290" i="5" s="1"/>
  <c r="K290" i="5" s="1"/>
  <c r="U285" i="4"/>
  <c r="U277" i="4"/>
  <c r="U269" i="4"/>
  <c r="U261" i="4"/>
  <c r="U253" i="4"/>
  <c r="U245" i="4"/>
  <c r="U237" i="4"/>
  <c r="U229" i="4"/>
  <c r="U221" i="4"/>
  <c r="J219" i="5" s="1"/>
  <c r="K219" i="5" s="1"/>
  <c r="U213" i="4"/>
  <c r="U205" i="4"/>
  <c r="J203" i="5" s="1"/>
  <c r="K203" i="5" s="1"/>
  <c r="U197" i="4"/>
  <c r="J195" i="5" s="1"/>
  <c r="K195" i="5" s="1"/>
  <c r="U189" i="4"/>
  <c r="U181" i="4"/>
  <c r="J179" i="5" s="1"/>
  <c r="K179" i="5" s="1"/>
  <c r="U173" i="4"/>
  <c r="J171" i="5" s="1"/>
  <c r="K171" i="5" s="1"/>
  <c r="U165" i="4"/>
  <c r="U157" i="4"/>
  <c r="J155" i="5" s="1"/>
  <c r="K155" i="5" s="1"/>
  <c r="U149" i="4"/>
  <c r="U141" i="4"/>
  <c r="U133" i="4"/>
  <c r="J131" i="5" s="1"/>
  <c r="K131" i="5" s="1"/>
  <c r="U125" i="4"/>
  <c r="U117" i="4"/>
  <c r="U109" i="4"/>
  <c r="J107" i="5" s="1"/>
  <c r="K107" i="5" s="1"/>
  <c r="U101" i="4"/>
  <c r="U93" i="4"/>
  <c r="J91" i="5" s="1"/>
  <c r="K91" i="5" s="1"/>
  <c r="U85" i="4"/>
  <c r="U77" i="4"/>
  <c r="U69" i="4"/>
  <c r="U61" i="4"/>
  <c r="U53" i="4"/>
  <c r="U45" i="4"/>
  <c r="U37" i="4"/>
  <c r="U29" i="4"/>
  <c r="J28" i="5" s="1"/>
  <c r="K28" i="5" s="1"/>
  <c r="U21" i="4"/>
  <c r="J20" i="5" s="1"/>
  <c r="K20" i="5" s="1"/>
  <c r="U13" i="4"/>
  <c r="J13" i="5" s="1"/>
  <c r="K13" i="5" s="1"/>
  <c r="U643" i="4"/>
  <c r="U579" i="4"/>
  <c r="U499" i="4"/>
  <c r="U483" i="4"/>
  <c r="U467" i="4"/>
  <c r="U706" i="4"/>
  <c r="U433" i="4"/>
  <c r="U425" i="4"/>
  <c r="U417" i="4"/>
  <c r="U409" i="4"/>
  <c r="U401" i="4"/>
  <c r="U393" i="4"/>
  <c r="J388" i="5" s="1"/>
  <c r="K388" i="5" s="1"/>
  <c r="U385" i="4"/>
  <c r="U448" i="4"/>
  <c r="U440" i="4"/>
  <c r="U431" i="4"/>
  <c r="U423" i="4"/>
  <c r="U415" i="4"/>
  <c r="J410" i="5" s="1"/>
  <c r="K410" i="5" s="1"/>
  <c r="U407" i="4"/>
  <c r="U399" i="4"/>
  <c r="U391" i="4"/>
  <c r="J386" i="5" s="1"/>
  <c r="K386" i="5" s="1"/>
  <c r="U383" i="4"/>
  <c r="U375" i="4"/>
  <c r="U367" i="4"/>
  <c r="U359" i="4"/>
  <c r="U351" i="4"/>
  <c r="U343" i="4"/>
  <c r="U335" i="4"/>
  <c r="U327" i="4"/>
  <c r="U319" i="4"/>
  <c r="J316" i="5" s="1"/>
  <c r="K316" i="5" s="1"/>
  <c r="U311" i="4"/>
  <c r="U303" i="4"/>
  <c r="U295" i="4"/>
  <c r="U287" i="4"/>
  <c r="U279" i="4"/>
  <c r="U271" i="4"/>
  <c r="U263" i="4"/>
  <c r="U255" i="4"/>
  <c r="U247" i="4"/>
  <c r="U239" i="4"/>
  <c r="U231" i="4"/>
  <c r="J229" i="5" s="1"/>
  <c r="K229" i="5" s="1"/>
  <c r="U223" i="4"/>
  <c r="J221" i="5" s="1"/>
  <c r="K221" i="5" s="1"/>
  <c r="U215" i="4"/>
  <c r="U719" i="4"/>
  <c r="J539" i="5" s="1"/>
  <c r="K539" i="5" s="1"/>
  <c r="U711" i="4"/>
  <c r="U703" i="4"/>
  <c r="U695" i="4"/>
  <c r="U687" i="4"/>
  <c r="U679" i="4"/>
  <c r="U671" i="4"/>
  <c r="U663" i="4"/>
  <c r="U655" i="4"/>
  <c r="U647" i="4"/>
  <c r="U639" i="4"/>
  <c r="U631" i="4"/>
  <c r="U623" i="4"/>
  <c r="U615" i="4"/>
  <c r="U607" i="4"/>
  <c r="U599" i="4"/>
  <c r="U591" i="4"/>
  <c r="U583" i="4"/>
  <c r="U575" i="4"/>
  <c r="U567" i="4"/>
  <c r="U559" i="4"/>
  <c r="U551" i="4"/>
  <c r="U543" i="4"/>
  <c r="U535" i="4"/>
  <c r="U527" i="4"/>
  <c r="U519" i="4"/>
  <c r="J513" i="5" s="1"/>
  <c r="K513" i="5" s="1"/>
  <c r="U511" i="4"/>
  <c r="J505" i="5" s="1"/>
  <c r="K505" i="5" s="1"/>
  <c r="U503" i="4"/>
  <c r="J497" i="5" s="1"/>
  <c r="K497" i="5" s="1"/>
  <c r="U495" i="4"/>
  <c r="U487" i="4"/>
  <c r="U479" i="4"/>
  <c r="J473" i="5" s="1"/>
  <c r="K473" i="5" s="1"/>
  <c r="U471" i="4"/>
  <c r="U463" i="4"/>
  <c r="J457" i="5" s="1"/>
  <c r="K457" i="5" s="1"/>
  <c r="U455" i="4"/>
  <c r="U447" i="4"/>
  <c r="J441" i="5" s="1"/>
  <c r="K441" i="5" s="1"/>
  <c r="U430" i="4"/>
  <c r="J424" i="5" s="1"/>
  <c r="K424" i="5" s="1"/>
  <c r="U422" i="4"/>
  <c r="J416" i="5" s="1"/>
  <c r="K416" i="5" s="1"/>
  <c r="U414" i="4"/>
  <c r="J409" i="5" s="1"/>
  <c r="K409" i="5" s="1"/>
  <c r="U406" i="4"/>
  <c r="U398" i="4"/>
  <c r="U390" i="4"/>
  <c r="J385" i="5" s="1"/>
  <c r="K385" i="5" s="1"/>
  <c r="U382" i="4"/>
  <c r="U374" i="4"/>
  <c r="U366" i="4"/>
  <c r="U358" i="4"/>
  <c r="U350" i="4"/>
  <c r="U342" i="4"/>
  <c r="U334" i="4"/>
  <c r="U326" i="4"/>
  <c r="J323" i="5" s="1"/>
  <c r="K323" i="5" s="1"/>
  <c r="U318" i="4"/>
  <c r="U310" i="4"/>
  <c r="U302" i="4"/>
  <c r="U294" i="4"/>
  <c r="J291" i="5" s="1"/>
  <c r="K291" i="5" s="1"/>
  <c r="U286" i="4"/>
  <c r="J283" i="5" s="1"/>
  <c r="K283" i="5" s="1"/>
  <c r="U278" i="4"/>
  <c r="U270" i="4"/>
  <c r="U262" i="4"/>
  <c r="U246" i="4"/>
  <c r="U238" i="4"/>
  <c r="U230" i="4"/>
  <c r="U222" i="4"/>
  <c r="J220" i="5" s="1"/>
  <c r="K220" i="5" s="1"/>
  <c r="U214" i="4"/>
  <c r="J212" i="5" s="1"/>
  <c r="K212" i="5" s="1"/>
  <c r="U198" i="4"/>
  <c r="U190" i="4"/>
  <c r="U182" i="4"/>
  <c r="J180" i="5" s="1"/>
  <c r="K180" i="5" s="1"/>
  <c r="U174" i="4"/>
  <c r="J172" i="5" s="1"/>
  <c r="K172" i="5" s="1"/>
  <c r="U166" i="4"/>
  <c r="U158" i="4"/>
  <c r="U142" i="4"/>
  <c r="U134" i="4"/>
  <c r="J132" i="5" s="1"/>
  <c r="K132" i="5" s="1"/>
  <c r="U126" i="4"/>
  <c r="J124" i="5" s="1"/>
  <c r="K124" i="5" s="1"/>
  <c r="U118" i="4"/>
  <c r="J116" i="5" s="1"/>
  <c r="K116" i="5" s="1"/>
  <c r="U110" i="4"/>
  <c r="J108" i="5" s="1"/>
  <c r="K108" i="5" s="1"/>
  <c r="U102" i="4"/>
  <c r="U94" i="4"/>
  <c r="U86" i="4"/>
  <c r="U78" i="4"/>
  <c r="U70" i="4"/>
  <c r="J68" i="5" s="1"/>
  <c r="K68" i="5" s="1"/>
  <c r="U62" i="4"/>
  <c r="U54" i="4"/>
  <c r="U46" i="4"/>
  <c r="J45" i="5" s="1"/>
  <c r="K45" i="5" s="1"/>
  <c r="U38" i="4"/>
  <c r="U30" i="4"/>
  <c r="J29" i="5" s="1"/>
  <c r="K29" i="5" s="1"/>
  <c r="U22" i="4"/>
  <c r="U14" i="4"/>
  <c r="J14" i="5" s="1"/>
  <c r="K14" i="5" s="1"/>
  <c r="U6" i="4"/>
  <c r="U710" i="4"/>
  <c r="U702" i="4"/>
  <c r="U694" i="4"/>
  <c r="U686" i="4"/>
  <c r="U678" i="4"/>
  <c r="U670" i="4"/>
  <c r="U662" i="4"/>
  <c r="U654" i="4"/>
  <c r="U646" i="4"/>
  <c r="U715" i="4"/>
  <c r="J535" i="5" s="1"/>
  <c r="K535" i="5" s="1"/>
  <c r="U707" i="4"/>
  <c r="U699" i="4"/>
  <c r="U691" i="4"/>
  <c r="U683" i="4"/>
  <c r="U675" i="4"/>
  <c r="U667" i="4"/>
  <c r="U659" i="4"/>
  <c r="U651" i="4"/>
  <c r="U635" i="4"/>
  <c r="U627" i="4"/>
  <c r="U619" i="4"/>
  <c r="U611" i="4"/>
  <c r="U603" i="4"/>
  <c r="U595" i="4"/>
  <c r="U587" i="4"/>
  <c r="U571" i="4"/>
  <c r="U563" i="4"/>
  <c r="U555" i="4"/>
  <c r="U547" i="4"/>
  <c r="U539" i="4"/>
  <c r="U531" i="4"/>
  <c r="U714" i="4"/>
  <c r="J534" i="5" s="1"/>
  <c r="K534" i="5" s="1"/>
  <c r="U698" i="4"/>
  <c r="U690" i="4"/>
  <c r="U682" i="4"/>
  <c r="U674" i="4"/>
  <c r="U666" i="4"/>
  <c r="U658" i="4"/>
  <c r="U650" i="4"/>
  <c r="U642" i="4"/>
  <c r="U634" i="4"/>
  <c r="U626" i="4"/>
  <c r="U618" i="4"/>
  <c r="U610" i="4"/>
  <c r="U602" i="4"/>
  <c r="U594" i="4"/>
  <c r="U586" i="4"/>
  <c r="U578" i="4"/>
  <c r="U570" i="4"/>
  <c r="U562" i="4"/>
  <c r="U554" i="4"/>
  <c r="U546" i="4"/>
  <c r="U538" i="4"/>
  <c r="U530" i="4"/>
  <c r="J524" i="5" s="1"/>
  <c r="K524" i="5" s="1"/>
  <c r="U522" i="4"/>
  <c r="J516" i="5" s="1"/>
  <c r="K516" i="5" s="1"/>
  <c r="U514" i="4"/>
  <c r="J508" i="5" s="1"/>
  <c r="K508" i="5" s="1"/>
  <c r="U506" i="4"/>
  <c r="U498" i="4"/>
  <c r="U490" i="4"/>
  <c r="U482" i="4"/>
  <c r="U474" i="4"/>
  <c r="U466" i="4"/>
  <c r="J460" i="5" s="1"/>
  <c r="K460" i="5" s="1"/>
  <c r="U458" i="4"/>
  <c r="J452" i="5" s="1"/>
  <c r="K452" i="5" s="1"/>
  <c r="U450" i="4"/>
  <c r="J444" i="5" s="1"/>
  <c r="K444" i="5" s="1"/>
  <c r="U442" i="4"/>
  <c r="U523" i="4"/>
  <c r="J517" i="5" s="1"/>
  <c r="K517" i="5" s="1"/>
  <c r="U507" i="4"/>
  <c r="U491" i="4"/>
  <c r="U475" i="4"/>
  <c r="J469" i="5" s="1"/>
  <c r="K469" i="5" s="1"/>
  <c r="U459" i="4"/>
  <c r="J453" i="5" s="1"/>
  <c r="K453" i="5" s="1"/>
  <c r="U443" i="4"/>
  <c r="J437" i="5" s="1"/>
  <c r="K437" i="5" s="1"/>
  <c r="U427" i="4"/>
  <c r="U411" i="4"/>
  <c r="U395" i="4"/>
  <c r="U379" i="4"/>
  <c r="J375" i="5" s="1"/>
  <c r="K375" i="5" s="1"/>
  <c r="U363" i="4"/>
  <c r="J360" i="5" s="1"/>
  <c r="K360" i="5" s="1"/>
  <c r="U347" i="4"/>
  <c r="J344" i="5" s="1"/>
  <c r="K344" i="5" s="1"/>
  <c r="U331" i="4"/>
  <c r="U315" i="4"/>
  <c r="U299" i="4"/>
  <c r="U283" i="4"/>
  <c r="U267" i="4"/>
  <c r="J265" i="5" s="1"/>
  <c r="K265" i="5" s="1"/>
  <c r="U251" i="4"/>
  <c r="U235" i="4"/>
  <c r="U219" i="4"/>
  <c r="J217" i="5" s="1"/>
  <c r="K217" i="5" s="1"/>
  <c r="U203" i="4"/>
  <c r="J201" i="5" s="1"/>
  <c r="K201" i="5" s="1"/>
  <c r="U187" i="4"/>
  <c r="J185" i="5" s="1"/>
  <c r="K185" i="5" s="1"/>
  <c r="U79" i="4"/>
  <c r="J77" i="5" s="1"/>
  <c r="K77" i="5" s="1"/>
  <c r="U71" i="4"/>
  <c r="J69" i="5" s="1"/>
  <c r="K69" i="5" s="1"/>
  <c r="U63" i="4"/>
  <c r="U55" i="4"/>
  <c r="J54" i="5" s="1"/>
  <c r="K54" i="5" s="1"/>
  <c r="U47" i="4"/>
  <c r="U39" i="4"/>
  <c r="U31" i="4"/>
  <c r="U23" i="4"/>
  <c r="J22" i="5" s="1"/>
  <c r="K22" i="5" s="1"/>
  <c r="U15" i="4"/>
  <c r="U7" i="4"/>
  <c r="U565" i="4"/>
  <c r="U557" i="4"/>
  <c r="U549" i="4"/>
  <c r="U541" i="4"/>
  <c r="U533" i="4"/>
  <c r="U5" i="4"/>
  <c r="U588" i="4"/>
  <c r="U580" i="4"/>
  <c r="U572" i="4"/>
  <c r="U564" i="4"/>
  <c r="U556" i="4"/>
  <c r="U548" i="4"/>
  <c r="U540" i="4"/>
  <c r="U532" i="4"/>
  <c r="U524" i="4"/>
  <c r="J518" i="5" s="1"/>
  <c r="K518" i="5" s="1"/>
  <c r="U516" i="4"/>
  <c r="U508" i="4"/>
  <c r="J502" i="5" s="1"/>
  <c r="K502" i="5" s="1"/>
  <c r="U500" i="4"/>
  <c r="U492" i="4"/>
  <c r="J486" i="5" s="1"/>
  <c r="K486" i="5" s="1"/>
  <c r="U484" i="4"/>
  <c r="U476" i="4"/>
  <c r="U468" i="4"/>
  <c r="J462" i="5" s="1"/>
  <c r="K462" i="5" s="1"/>
  <c r="U460" i="4"/>
  <c r="U452" i="4"/>
  <c r="U444" i="4"/>
  <c r="J438" i="5" s="1"/>
  <c r="K438" i="5" s="1"/>
  <c r="U428" i="4"/>
  <c r="U420" i="4"/>
  <c r="U412" i="4"/>
  <c r="J407" i="5" s="1"/>
  <c r="K407" i="5" s="1"/>
  <c r="U404" i="4"/>
  <c r="U396" i="4"/>
  <c r="U388" i="4"/>
  <c r="U380" i="4"/>
  <c r="J376" i="5" s="1"/>
  <c r="K376" i="5" s="1"/>
  <c r="U372" i="4"/>
  <c r="U364" i="4"/>
  <c r="U356" i="4"/>
  <c r="U348" i="4"/>
  <c r="U340" i="4"/>
  <c r="U332" i="4"/>
  <c r="J329" i="5" s="1"/>
  <c r="K329" i="5" s="1"/>
  <c r="U324" i="4"/>
  <c r="U316" i="4"/>
  <c r="U308" i="4"/>
  <c r="U300" i="4"/>
  <c r="U292" i="4"/>
  <c r="J289" i="5" s="1"/>
  <c r="K289" i="5" s="1"/>
  <c r="U284" i="4"/>
  <c r="J281" i="5" s="1"/>
  <c r="K281" i="5" s="1"/>
  <c r="U276" i="4"/>
  <c r="U268" i="4"/>
  <c r="J266" i="5" s="1"/>
  <c r="K266" i="5" s="1"/>
  <c r="U260" i="4"/>
  <c r="J258" i="5" s="1"/>
  <c r="K258" i="5" s="1"/>
  <c r="U252" i="4"/>
  <c r="U244" i="4"/>
  <c r="J242" i="5" s="1"/>
  <c r="K242" i="5" s="1"/>
  <c r="U236" i="4"/>
  <c r="J234" i="5" s="1"/>
  <c r="K234" i="5" s="1"/>
  <c r="U228" i="4"/>
  <c r="U220" i="4"/>
  <c r="J218" i="5" s="1"/>
  <c r="K218" i="5" s="1"/>
  <c r="U212" i="4"/>
  <c r="J210" i="5" s="1"/>
  <c r="K210" i="5" s="1"/>
  <c r="U204" i="4"/>
  <c r="J202" i="5" s="1"/>
  <c r="K202" i="5" s="1"/>
  <c r="U196" i="4"/>
  <c r="J194" i="5" s="1"/>
  <c r="K194" i="5" s="1"/>
  <c r="U188" i="4"/>
  <c r="U180" i="4"/>
  <c r="U172" i="4"/>
  <c r="U164" i="4"/>
  <c r="J162" i="5" s="1"/>
  <c r="K162" i="5" s="1"/>
  <c r="U156" i="4"/>
  <c r="U148" i="4"/>
  <c r="U140" i="4"/>
  <c r="J138" i="5" s="1"/>
  <c r="K138" i="5" s="1"/>
  <c r="U132" i="4"/>
  <c r="J130" i="5" s="1"/>
  <c r="K130" i="5" s="1"/>
  <c r="U124" i="4"/>
  <c r="U116" i="4"/>
  <c r="U108" i="4"/>
  <c r="J106" i="5" s="1"/>
  <c r="K106" i="5" s="1"/>
  <c r="U100" i="4"/>
  <c r="J98" i="5" s="1"/>
  <c r="K98" i="5" s="1"/>
  <c r="U92" i="4"/>
  <c r="U84" i="4"/>
  <c r="U76" i="4"/>
  <c r="U68" i="4"/>
  <c r="J66" i="5" s="1"/>
  <c r="K66" i="5" s="1"/>
  <c r="U60" i="4"/>
  <c r="U52" i="4"/>
  <c r="J51" i="5" s="1"/>
  <c r="K51" i="5" s="1"/>
  <c r="U44" i="4"/>
  <c r="U36" i="4"/>
  <c r="U28" i="4"/>
  <c r="U20" i="4"/>
  <c r="J19" i="5" s="1"/>
  <c r="K19" i="5" s="1"/>
  <c r="U12" i="4"/>
  <c r="J12" i="5" s="1"/>
  <c r="K12" i="5" s="1"/>
  <c r="U4" i="4"/>
  <c r="H470" i="5"/>
  <c r="H483" i="5"/>
  <c r="H477" i="5"/>
  <c r="H346" i="5"/>
  <c r="H97" i="5"/>
  <c r="H244" i="5"/>
  <c r="H228" i="5"/>
  <c r="H520" i="5"/>
  <c r="H305" i="5"/>
  <c r="H142" i="5"/>
  <c r="H529" i="5"/>
  <c r="H447" i="5"/>
  <c r="H415" i="5"/>
  <c r="H188" i="5"/>
  <c r="H178" i="5"/>
  <c r="H146" i="5"/>
  <c r="H260" i="5"/>
  <c r="H427" i="5"/>
  <c r="H419" i="5"/>
  <c r="H224" i="5"/>
  <c r="H328" i="5"/>
  <c r="H81" i="5"/>
  <c r="H492" i="5"/>
  <c r="H406" i="5"/>
  <c r="H326" i="5"/>
  <c r="H261" i="5"/>
  <c r="H253" i="5"/>
  <c r="H468" i="5"/>
  <c r="H356" i="5"/>
  <c r="H348" i="5"/>
  <c r="H299" i="5"/>
  <c r="H187" i="5"/>
  <c r="H123" i="5"/>
  <c r="H514" i="5"/>
  <c r="H482" i="5"/>
  <c r="H474" i="5"/>
  <c r="H426" i="5"/>
  <c r="H354" i="5"/>
  <c r="H417" i="5"/>
  <c r="H369" i="5"/>
  <c r="H353" i="5"/>
  <c r="H90" i="5"/>
  <c r="H74" i="5"/>
  <c r="H400" i="5"/>
  <c r="H440" i="5"/>
  <c r="H343" i="5"/>
  <c r="H215" i="5"/>
  <c r="H199" i="5"/>
  <c r="H436" i="5"/>
  <c r="H222" i="5"/>
  <c r="H206" i="5"/>
  <c r="H133" i="5"/>
  <c r="H125" i="5"/>
  <c r="H109" i="5"/>
  <c r="H61" i="5"/>
  <c r="H53" i="5"/>
  <c r="H5" i="5"/>
  <c r="H269" i="5"/>
  <c r="H268" i="5"/>
  <c r="H164" i="5"/>
  <c r="H84" i="5"/>
  <c r="H76" i="5"/>
  <c r="H52" i="5"/>
  <c r="H4" i="5"/>
  <c r="H489" i="5"/>
  <c r="H496" i="5"/>
  <c r="H432" i="5"/>
  <c r="H408" i="5"/>
  <c r="H330" i="5"/>
  <c r="H322" i="5"/>
  <c r="H314" i="5"/>
  <c r="H306" i="5"/>
  <c r="H186" i="5"/>
  <c r="H519" i="5"/>
  <c r="H511" i="5"/>
  <c r="H479" i="5"/>
  <c r="H337" i="5"/>
  <c r="H313" i="5"/>
  <c r="H177" i="5"/>
  <c r="H223" i="5"/>
  <c r="H531" i="5"/>
  <c r="H390" i="5"/>
  <c r="H143" i="5"/>
  <c r="H127" i="5"/>
  <c r="H111" i="5"/>
  <c r="H87" i="5"/>
  <c r="H71" i="5"/>
  <c r="H63" i="5"/>
  <c r="H55" i="5"/>
  <c r="H495" i="5"/>
  <c r="H448" i="5"/>
  <c r="H339" i="5"/>
  <c r="H493" i="5"/>
  <c r="H485" i="5"/>
  <c r="H454" i="5"/>
  <c r="H368" i="5"/>
  <c r="H298" i="5"/>
  <c r="H38" i="5"/>
  <c r="H538" i="5"/>
  <c r="H500" i="5"/>
  <c r="H461" i="5"/>
  <c r="H320" i="5"/>
  <c r="H170" i="5"/>
  <c r="H499" i="5"/>
  <c r="H476" i="5"/>
  <c r="H429" i="5"/>
  <c r="H421" i="5"/>
  <c r="H241" i="5"/>
  <c r="H225" i="5"/>
  <c r="H193" i="5"/>
  <c r="H67" i="5"/>
  <c r="H498" i="5"/>
  <c r="H428" i="5"/>
  <c r="H397" i="5"/>
  <c r="H303" i="5"/>
  <c r="H295" i="5"/>
  <c r="H287" i="5"/>
  <c r="H192" i="5"/>
  <c r="H153" i="5"/>
  <c r="H145" i="5"/>
  <c r="H121" i="5"/>
  <c r="H113" i="5"/>
  <c r="H105" i="5"/>
  <c r="H82" i="5"/>
  <c r="H26" i="5"/>
  <c r="H18" i="5"/>
  <c r="H490" i="5"/>
  <c r="H459" i="5"/>
  <c r="H357" i="5"/>
  <c r="H236" i="5"/>
  <c r="H466" i="5"/>
  <c r="H434" i="5"/>
  <c r="H396" i="5"/>
  <c r="H309" i="5"/>
  <c r="H278" i="5"/>
  <c r="H144" i="5"/>
  <c r="H136" i="5"/>
  <c r="H41" i="5"/>
  <c r="H465" i="5"/>
  <c r="H449" i="5"/>
  <c r="H433" i="5"/>
  <c r="H418" i="5"/>
  <c r="H402" i="5"/>
  <c r="H340" i="5"/>
  <c r="H422" i="5"/>
  <c r="H393" i="5"/>
  <c r="H377" i="5"/>
  <c r="H183" i="5"/>
  <c r="H176" i="5"/>
  <c r="H122" i="5"/>
  <c r="H114" i="5"/>
  <c r="H83" i="5"/>
  <c r="H392" i="5"/>
  <c r="H384" i="5"/>
  <c r="H338" i="5"/>
  <c r="H276" i="5"/>
  <c r="H198" i="5"/>
  <c r="H36" i="5"/>
  <c r="H345" i="5"/>
  <c r="H321" i="5"/>
  <c r="H152" i="5"/>
  <c r="H6" i="5"/>
  <c r="H525" i="5"/>
  <c r="H481" i="5"/>
  <c r="H442" i="5"/>
  <c r="H420" i="5"/>
  <c r="H189" i="5"/>
  <c r="H58" i="5"/>
  <c r="H510" i="5"/>
  <c r="H488" i="5"/>
  <c r="H412" i="5"/>
  <c r="H374" i="5"/>
  <c r="H336" i="5"/>
  <c r="H282" i="5"/>
  <c r="H274" i="5"/>
  <c r="H259" i="5"/>
  <c r="H251" i="5"/>
  <c r="H196" i="5"/>
  <c r="H96" i="5"/>
  <c r="H42" i="5"/>
  <c r="H34" i="5"/>
  <c r="H501" i="5"/>
  <c r="H404" i="5"/>
  <c r="H350" i="5"/>
  <c r="H312" i="5"/>
  <c r="H250" i="5"/>
  <c r="H227" i="5"/>
  <c r="H211" i="5"/>
  <c r="H80" i="5"/>
  <c r="H362" i="5"/>
  <c r="H530" i="5"/>
  <c r="H372" i="5"/>
  <c r="H349" i="5"/>
  <c r="H334" i="5"/>
  <c r="H288" i="5"/>
  <c r="H257" i="5"/>
  <c r="H226" i="5"/>
  <c r="H72" i="5"/>
  <c r="H56" i="5"/>
  <c r="H48" i="5"/>
  <c r="H425" i="5"/>
  <c r="H364" i="5"/>
  <c r="H8" i="5"/>
  <c r="H522" i="5"/>
  <c r="H163" i="5"/>
  <c r="H147" i="5"/>
  <c r="H100" i="5"/>
  <c r="H15" i="5"/>
  <c r="H154" i="5"/>
  <c r="H528" i="5"/>
  <c r="H506" i="5"/>
  <c r="H484" i="5"/>
  <c r="H401" i="5"/>
  <c r="H394" i="5"/>
  <c r="H378" i="5"/>
  <c r="H370" i="5"/>
  <c r="H355" i="5"/>
  <c r="H347" i="5"/>
  <c r="H332" i="5"/>
  <c r="H324" i="5"/>
  <c r="H270" i="5"/>
  <c r="H263" i="5"/>
  <c r="H255" i="5"/>
  <c r="H92" i="5"/>
  <c r="H46" i="5"/>
  <c r="H30" i="5"/>
  <c r="H361" i="5"/>
  <c r="H280" i="5"/>
  <c r="H373" i="5"/>
  <c r="H367" i="5"/>
  <c r="H333" i="5"/>
  <c r="H286" i="5"/>
  <c r="H279" i="5"/>
  <c r="H245" i="5"/>
  <c r="H239" i="5"/>
  <c r="H150" i="5"/>
  <c r="H115" i="5"/>
  <c r="H95" i="5"/>
  <c r="H88" i="5"/>
  <c r="H60" i="5"/>
  <c r="H526" i="5"/>
  <c r="H507" i="5"/>
  <c r="H463" i="5"/>
  <c r="H431" i="5"/>
  <c r="H405" i="5"/>
  <c r="H399" i="5"/>
  <c r="H379" i="5"/>
  <c r="H366" i="5"/>
  <c r="H359" i="5"/>
  <c r="H325" i="5"/>
  <c r="H285" i="5"/>
  <c r="H238" i="5"/>
  <c r="H197" i="5"/>
  <c r="H156" i="5"/>
  <c r="H59" i="5"/>
  <c r="H521" i="5"/>
  <c r="H137" i="5"/>
  <c r="H494" i="5"/>
  <c r="H398" i="5"/>
  <c r="H391" i="5"/>
  <c r="H365" i="5"/>
  <c r="H311" i="5"/>
  <c r="H277" i="5"/>
  <c r="H271" i="5"/>
  <c r="H237" i="5"/>
  <c r="H190" i="5"/>
  <c r="H37" i="5"/>
  <c r="H487" i="5"/>
  <c r="H455" i="5"/>
  <c r="H371" i="5"/>
  <c r="H331" i="5"/>
  <c r="H243" i="5"/>
  <c r="H141" i="5"/>
  <c r="H99" i="5"/>
  <c r="H44" i="5"/>
  <c r="H467" i="5"/>
  <c r="H403" i="5"/>
  <c r="H297" i="5"/>
  <c r="H181" i="5"/>
  <c r="H175" i="5"/>
  <c r="H140" i="5"/>
  <c r="H57" i="5"/>
  <c r="H43" i="5"/>
  <c r="H9" i="5"/>
  <c r="H389" i="5"/>
  <c r="H383" i="5"/>
  <c r="H363" i="5"/>
  <c r="H296" i="5"/>
  <c r="H275" i="5"/>
  <c r="H249" i="5"/>
  <c r="H235" i="5"/>
  <c r="H174" i="5"/>
  <c r="H139" i="5"/>
  <c r="H70" i="5"/>
  <c r="H35" i="5"/>
  <c r="H21" i="5"/>
  <c r="H233" i="5"/>
  <c r="H395" i="5"/>
  <c r="H382" i="5"/>
  <c r="H315" i="5"/>
  <c r="H248" i="5"/>
  <c r="H214" i="5"/>
  <c r="H173" i="5"/>
  <c r="H166" i="5"/>
  <c r="H104" i="5"/>
  <c r="H7" i="5"/>
  <c r="H503" i="5"/>
  <c r="H478" i="5"/>
  <c r="H446" i="5"/>
  <c r="H414" i="5"/>
  <c r="H341" i="5"/>
  <c r="H335" i="5"/>
  <c r="H247" i="5"/>
  <c r="H213" i="5"/>
  <c r="H159" i="5"/>
  <c r="H103" i="5"/>
  <c r="H62" i="5"/>
  <c r="H27" i="5"/>
  <c r="H439" i="5"/>
  <c r="H381" i="5"/>
  <c r="H307" i="5"/>
  <c r="H267" i="5"/>
  <c r="H151" i="5"/>
  <c r="H110" i="5"/>
  <c r="H75" i="5"/>
  <c r="J521" i="5" l="1"/>
  <c r="J269" i="5"/>
  <c r="J394" i="5"/>
  <c r="J477" i="5"/>
  <c r="K477" i="5" s="1"/>
  <c r="J176" i="5"/>
  <c r="K176" i="5" s="1"/>
  <c r="J303" i="5"/>
  <c r="J428" i="5"/>
  <c r="K428" i="5" s="1"/>
  <c r="J189" i="5"/>
  <c r="K189" i="5" s="1"/>
  <c r="J247" i="5"/>
  <c r="K247" i="5" s="1"/>
  <c r="J373" i="5"/>
  <c r="K373" i="5" s="1"/>
  <c r="J336" i="5"/>
  <c r="J361" i="5"/>
  <c r="J249" i="5"/>
  <c r="K249" i="5" s="1"/>
  <c r="J501" i="5"/>
  <c r="K501" i="5" s="1"/>
  <c r="J260" i="5"/>
  <c r="J362" i="5"/>
  <c r="K362" i="5" s="1"/>
  <c r="J488" i="5"/>
  <c r="J105" i="5"/>
  <c r="J62" i="5"/>
  <c r="K62" i="5" s="1"/>
  <c r="J190" i="5"/>
  <c r="K190" i="5" s="1"/>
  <c r="J325" i="5"/>
  <c r="J114" i="5"/>
  <c r="K114" i="5" s="1"/>
  <c r="J368" i="5"/>
  <c r="J268" i="5"/>
  <c r="K268" i="5" s="1"/>
  <c r="J393" i="5"/>
  <c r="K393" i="5" s="1"/>
  <c r="J529" i="5"/>
  <c r="K529" i="5" s="1"/>
  <c r="J277" i="5"/>
  <c r="K277" i="5" s="1"/>
  <c r="J402" i="5"/>
  <c r="J493" i="5"/>
  <c r="K493" i="5" s="1"/>
  <c r="J115" i="5"/>
  <c r="K115" i="5" s="1"/>
  <c r="J243" i="5"/>
  <c r="K243" i="5" s="1"/>
  <c r="J369" i="5"/>
  <c r="K369" i="5" s="1"/>
  <c r="J496" i="5"/>
  <c r="J113" i="5"/>
  <c r="J70" i="5"/>
  <c r="J198" i="5"/>
  <c r="K198" i="5" s="1"/>
  <c r="J333" i="5"/>
  <c r="J459" i="5"/>
  <c r="K459" i="5" s="1"/>
  <c r="J56" i="5"/>
  <c r="K56" i="5" s="1"/>
  <c r="J311" i="5"/>
  <c r="K311" i="5" s="1"/>
  <c r="J197" i="5"/>
  <c r="K197" i="5" s="1"/>
  <c r="J127" i="5"/>
  <c r="K127" i="5" s="1"/>
  <c r="J255" i="5"/>
  <c r="J433" i="5"/>
  <c r="J494" i="5"/>
  <c r="K494" i="5" s="1"/>
  <c r="J235" i="5"/>
  <c r="K235" i="5" s="1"/>
  <c r="J122" i="5"/>
  <c r="J250" i="5"/>
  <c r="J510" i="5"/>
  <c r="J7" i="5"/>
  <c r="J280" i="5"/>
  <c r="K280" i="5" s="1"/>
  <c r="J436" i="5"/>
  <c r="K436" i="5" s="1"/>
  <c r="J276" i="5"/>
  <c r="K276" i="5" s="1"/>
  <c r="J401" i="5"/>
  <c r="K401" i="5" s="1"/>
  <c r="J284" i="5"/>
  <c r="K284" i="5" s="1"/>
  <c r="J123" i="5"/>
  <c r="K123" i="5" s="1"/>
  <c r="J251" i="5"/>
  <c r="K251" i="5" s="1"/>
  <c r="J377" i="5"/>
  <c r="K377" i="5" s="1"/>
  <c r="J121" i="5"/>
  <c r="K121" i="5" s="1"/>
  <c r="J206" i="5"/>
  <c r="J341" i="5"/>
  <c r="K341" i="5" s="1"/>
  <c r="J467" i="5"/>
  <c r="J192" i="5"/>
  <c r="J263" i="5"/>
  <c r="J431" i="5"/>
  <c r="J367" i="5"/>
  <c r="J6" i="5"/>
  <c r="J292" i="5"/>
  <c r="K292" i="5" s="1"/>
  <c r="J417" i="5"/>
  <c r="J259" i="5"/>
  <c r="K259" i="5" s="1"/>
  <c r="J214" i="5"/>
  <c r="K214" i="5" s="1"/>
  <c r="J72" i="5"/>
  <c r="K72" i="5" s="1"/>
  <c r="J9" i="5"/>
  <c r="J143" i="5"/>
  <c r="K143" i="5" s="1"/>
  <c r="J271" i="5"/>
  <c r="K271" i="5" s="1"/>
  <c r="J439" i="5"/>
  <c r="J391" i="5"/>
  <c r="K391" i="5" s="1"/>
  <c r="J526" i="5"/>
  <c r="J312" i="5"/>
  <c r="J525" i="5"/>
  <c r="K525" i="5" s="1"/>
  <c r="J140" i="5"/>
  <c r="J300" i="5"/>
  <c r="K300" i="5" s="1"/>
  <c r="J425" i="5"/>
  <c r="J139" i="5"/>
  <c r="J267" i="5"/>
  <c r="J392" i="5"/>
  <c r="K392" i="5" s="1"/>
  <c r="J520" i="5"/>
  <c r="J137" i="5"/>
  <c r="J222" i="5"/>
  <c r="K222" i="5" s="1"/>
  <c r="J357" i="5"/>
  <c r="K357" i="5" s="1"/>
  <c r="J483" i="5"/>
  <c r="K483" i="5" s="1"/>
  <c r="J80" i="5"/>
  <c r="K80" i="5" s="1"/>
  <c r="J335" i="5"/>
  <c r="J151" i="5"/>
  <c r="J466" i="5"/>
  <c r="K466" i="5" s="1"/>
  <c r="J447" i="5"/>
  <c r="J398" i="5"/>
  <c r="K398" i="5" s="1"/>
  <c r="J538" i="5"/>
  <c r="K538" i="5" s="1"/>
  <c r="J146" i="5"/>
  <c r="J274" i="5"/>
  <c r="J399" i="5"/>
  <c r="K399" i="5" s="1"/>
  <c r="J30" i="5"/>
  <c r="K30" i="5" s="1"/>
  <c r="J328" i="5"/>
  <c r="K328" i="5" s="1"/>
  <c r="J21" i="5"/>
  <c r="K21" i="5" s="1"/>
  <c r="J156" i="5"/>
  <c r="K156" i="5" s="1"/>
  <c r="J299" i="5"/>
  <c r="J308" i="5"/>
  <c r="K308" i="5" s="1"/>
  <c r="J434" i="5"/>
  <c r="K434" i="5" s="1"/>
  <c r="J147" i="5"/>
  <c r="K147" i="5" s="1"/>
  <c r="J275" i="5"/>
  <c r="K275" i="5" s="1"/>
  <c r="J400" i="5"/>
  <c r="J528" i="5"/>
  <c r="J18" i="5"/>
  <c r="J145" i="5"/>
  <c r="K145" i="5" s="1"/>
  <c r="J365" i="5"/>
  <c r="J88" i="5"/>
  <c r="J343" i="5"/>
  <c r="K343" i="5" s="1"/>
  <c r="J159" i="5"/>
  <c r="K159" i="5" s="1"/>
  <c r="J286" i="5"/>
  <c r="K286" i="5" s="1"/>
  <c r="J474" i="5"/>
  <c r="K474" i="5" s="1"/>
  <c r="J455" i="5"/>
  <c r="K455" i="5" s="1"/>
  <c r="J414" i="5"/>
  <c r="J383" i="5"/>
  <c r="K383" i="5" s="1"/>
  <c r="J296" i="5"/>
  <c r="K296" i="5" s="1"/>
  <c r="J349" i="5"/>
  <c r="J27" i="5"/>
  <c r="J154" i="5"/>
  <c r="K154" i="5" s="1"/>
  <c r="J38" i="5"/>
  <c r="J468" i="5"/>
  <c r="J164" i="5"/>
  <c r="K164" i="5" s="1"/>
  <c r="J307" i="5"/>
  <c r="J442" i="5"/>
  <c r="J282" i="5"/>
  <c r="K282" i="5" s="1"/>
  <c r="J408" i="5"/>
  <c r="K408" i="5" s="1"/>
  <c r="J26" i="5"/>
  <c r="K26" i="5" s="1"/>
  <c r="J153" i="5"/>
  <c r="K153" i="5" s="1"/>
  <c r="J110" i="5"/>
  <c r="K110" i="5" s="1"/>
  <c r="J238" i="5"/>
  <c r="J372" i="5"/>
  <c r="K372" i="5" s="1"/>
  <c r="J499" i="5"/>
  <c r="K499" i="5" s="1"/>
  <c r="J96" i="5"/>
  <c r="K96" i="5" s="1"/>
  <c r="J224" i="5"/>
  <c r="K224" i="5" s="1"/>
  <c r="J109" i="5"/>
  <c r="J482" i="5"/>
  <c r="J463" i="5"/>
  <c r="K463" i="5" s="1"/>
  <c r="J177" i="5"/>
  <c r="K177" i="5" s="1"/>
  <c r="J429" i="5"/>
  <c r="K429" i="5" s="1"/>
  <c r="J384" i="5"/>
  <c r="J35" i="5"/>
  <c r="K35" i="5" s="1"/>
  <c r="J46" i="5"/>
  <c r="K46" i="5" s="1"/>
  <c r="J476" i="5"/>
  <c r="K476" i="5" s="1"/>
  <c r="J37" i="5"/>
  <c r="K37" i="5" s="1"/>
  <c r="J315" i="5"/>
  <c r="K315" i="5" s="1"/>
  <c r="J449" i="5"/>
  <c r="K449" i="5" s="1"/>
  <c r="J324" i="5"/>
  <c r="K324" i="5" s="1"/>
  <c r="J381" i="5"/>
  <c r="J36" i="5"/>
  <c r="J163" i="5"/>
  <c r="K163" i="5" s="1"/>
  <c r="J415" i="5"/>
  <c r="J34" i="5"/>
  <c r="J507" i="5"/>
  <c r="K507" i="5" s="1"/>
  <c r="J104" i="5"/>
  <c r="K104" i="5" s="1"/>
  <c r="J359" i="5"/>
  <c r="K359" i="5" s="1"/>
  <c r="J48" i="5"/>
  <c r="J175" i="5"/>
  <c r="K175" i="5" s="1"/>
  <c r="J490" i="5"/>
  <c r="K490" i="5" s="1"/>
  <c r="J193" i="5"/>
  <c r="K193" i="5" s="1"/>
  <c r="J332" i="5"/>
  <c r="K332" i="5" s="1"/>
  <c r="J44" i="5"/>
  <c r="K44" i="5" s="1"/>
  <c r="J298" i="5"/>
  <c r="J42" i="5"/>
  <c r="K42" i="5" s="1"/>
  <c r="J126" i="5"/>
  <c r="K126" i="5" s="1"/>
  <c r="J125" i="5"/>
  <c r="K125" i="5" s="1"/>
  <c r="J55" i="5"/>
  <c r="K55" i="5" s="1"/>
  <c r="J183" i="5"/>
  <c r="J498" i="5"/>
  <c r="K498" i="5" s="1"/>
  <c r="J479" i="5"/>
  <c r="K479" i="5" s="1"/>
  <c r="J53" i="5"/>
  <c r="J188" i="5"/>
  <c r="K188" i="5" s="1"/>
  <c r="J331" i="5"/>
  <c r="K331" i="5" s="1"/>
  <c r="J465" i="5"/>
  <c r="K465" i="5" s="1"/>
  <c r="J213" i="5"/>
  <c r="K213" i="5" s="1"/>
  <c r="J340" i="5"/>
  <c r="K340" i="5" s="1"/>
  <c r="J396" i="5"/>
  <c r="K396" i="5" s="1"/>
  <c r="J52" i="5"/>
  <c r="K52" i="5" s="1"/>
  <c r="J306" i="5"/>
  <c r="K306" i="5" s="1"/>
  <c r="J432" i="5"/>
  <c r="K432" i="5" s="1"/>
  <c r="J8" i="5"/>
  <c r="J270" i="5"/>
  <c r="K270" i="5" s="1"/>
  <c r="J395" i="5"/>
  <c r="K395" i="5" s="1"/>
  <c r="J248" i="5"/>
  <c r="K248" i="5" s="1"/>
  <c r="J374" i="5"/>
  <c r="K374" i="5" s="1"/>
  <c r="J133" i="5"/>
  <c r="K133" i="5" s="1"/>
  <c r="J63" i="5"/>
  <c r="K63" i="5" s="1"/>
  <c r="J506" i="5"/>
  <c r="K506" i="5" s="1"/>
  <c r="J487" i="5"/>
  <c r="K487" i="5" s="1"/>
  <c r="J225" i="5"/>
  <c r="K225" i="5" s="1"/>
  <c r="J484" i="5"/>
  <c r="K484" i="5" s="1"/>
  <c r="J178" i="5"/>
  <c r="K178" i="5" s="1"/>
  <c r="J305" i="5"/>
  <c r="J61" i="5"/>
  <c r="K61" i="5" s="1"/>
  <c r="J390" i="5"/>
  <c r="K390" i="5" s="1"/>
  <c r="J492" i="5"/>
  <c r="K492" i="5" s="1"/>
  <c r="J58" i="5"/>
  <c r="J186" i="5"/>
  <c r="K186" i="5" s="1"/>
  <c r="J313" i="5"/>
  <c r="K313" i="5" s="1"/>
  <c r="J446" i="5"/>
  <c r="J406" i="5"/>
  <c r="K406" i="5" s="1"/>
  <c r="J500" i="5"/>
  <c r="K500" i="5" s="1"/>
  <c r="J60" i="5"/>
  <c r="K60" i="5" s="1"/>
  <c r="J196" i="5"/>
  <c r="K196" i="5" s="1"/>
  <c r="J339" i="5"/>
  <c r="K339" i="5" s="1"/>
  <c r="J348" i="5"/>
  <c r="K348" i="5" s="1"/>
  <c r="J404" i="5"/>
  <c r="K404" i="5" s="1"/>
  <c r="J59" i="5"/>
  <c r="K59" i="5" s="1"/>
  <c r="J187" i="5"/>
  <c r="K187" i="5" s="1"/>
  <c r="J314" i="5"/>
  <c r="K314" i="5" s="1"/>
  <c r="J440" i="5"/>
  <c r="K440" i="5" s="1"/>
  <c r="J57" i="5"/>
  <c r="K57" i="5" s="1"/>
  <c r="J142" i="5"/>
  <c r="K142" i="5" s="1"/>
  <c r="J278" i="5"/>
  <c r="J403" i="5"/>
  <c r="J531" i="5"/>
  <c r="K531" i="5" s="1"/>
  <c r="J382" i="5"/>
  <c r="K382" i="5" s="1"/>
  <c r="J141" i="5"/>
  <c r="K141" i="5" s="1"/>
  <c r="J71" i="5"/>
  <c r="K71" i="5" s="1"/>
  <c r="J199" i="5"/>
  <c r="K199" i="5" s="1"/>
  <c r="J326" i="5"/>
  <c r="K326" i="5" s="1"/>
  <c r="J514" i="5"/>
  <c r="K514" i="5" s="1"/>
  <c r="J495" i="5"/>
  <c r="K495" i="5" s="1"/>
  <c r="J241" i="5"/>
  <c r="K241" i="5" s="1"/>
  <c r="J4" i="5"/>
  <c r="K4" i="5" s="1"/>
  <c r="J170" i="5"/>
  <c r="K170" i="5" s="1"/>
  <c r="J321" i="5"/>
  <c r="K321" i="5" s="1"/>
  <c r="J454" i="5"/>
  <c r="K454" i="5" s="1"/>
  <c r="J421" i="5"/>
  <c r="K421" i="5" s="1"/>
  <c r="J347" i="5"/>
  <c r="K347" i="5" s="1"/>
  <c r="J481" i="5"/>
  <c r="K481" i="5" s="1"/>
  <c r="J356" i="5"/>
  <c r="K356" i="5" s="1"/>
  <c r="J412" i="5"/>
  <c r="K412" i="5" s="1"/>
  <c r="J67" i="5"/>
  <c r="J322" i="5"/>
  <c r="K322" i="5" s="1"/>
  <c r="J448" i="5"/>
  <c r="K448" i="5" s="1"/>
  <c r="J150" i="5"/>
  <c r="J285" i="5"/>
  <c r="J136" i="5"/>
  <c r="K136" i="5" s="1"/>
  <c r="J389" i="5"/>
  <c r="K389" i="5" s="1"/>
  <c r="J334" i="5"/>
  <c r="K334" i="5" s="1"/>
  <c r="J522" i="5"/>
  <c r="K522" i="5" s="1"/>
  <c r="J503" i="5"/>
  <c r="K503" i="5" s="1"/>
  <c r="J257" i="5"/>
  <c r="K257" i="5" s="1"/>
  <c r="J297" i="5"/>
  <c r="K297" i="5" s="1"/>
  <c r="J74" i="5"/>
  <c r="K74" i="5" s="1"/>
  <c r="J5" i="5"/>
  <c r="K5" i="5" s="1"/>
  <c r="J76" i="5"/>
  <c r="K76" i="5" s="1"/>
  <c r="J355" i="5"/>
  <c r="K355" i="5" s="1"/>
  <c r="J489" i="5"/>
  <c r="K489" i="5" s="1"/>
  <c r="J237" i="5"/>
  <c r="K237" i="5" s="1"/>
  <c r="J364" i="5"/>
  <c r="K364" i="5" s="1"/>
  <c r="J419" i="5"/>
  <c r="K419" i="5" s="1"/>
  <c r="J75" i="5"/>
  <c r="K75" i="5" s="1"/>
  <c r="J330" i="5"/>
  <c r="K330" i="5" s="1"/>
  <c r="J418" i="5"/>
  <c r="K418" i="5" s="1"/>
  <c r="J144" i="5"/>
  <c r="K144" i="5" s="1"/>
  <c r="J397" i="5"/>
  <c r="K397" i="5" s="1"/>
  <c r="J87" i="5"/>
  <c r="K87" i="5" s="1"/>
  <c r="J215" i="5"/>
  <c r="K215" i="5" s="1"/>
  <c r="J530" i="5"/>
  <c r="K530" i="5" s="1"/>
  <c r="J511" i="5"/>
  <c r="K511" i="5" s="1"/>
  <c r="J43" i="5"/>
  <c r="K43" i="5" s="1"/>
  <c r="J422" i="5"/>
  <c r="K422" i="5" s="1"/>
  <c r="J82" i="5"/>
  <c r="K82" i="5" s="1"/>
  <c r="J337" i="5"/>
  <c r="K337" i="5" s="1"/>
  <c r="J470" i="5"/>
  <c r="K470" i="5" s="1"/>
  <c r="J527" i="5"/>
  <c r="K527" i="5" s="1"/>
  <c r="J84" i="5"/>
  <c r="K84" i="5" s="1"/>
  <c r="J228" i="5"/>
  <c r="K228" i="5" s="1"/>
  <c r="J363" i="5"/>
  <c r="K363" i="5" s="1"/>
  <c r="J245" i="5"/>
  <c r="K245" i="5" s="1"/>
  <c r="J371" i="5"/>
  <c r="K371" i="5" s="1"/>
  <c r="J427" i="5"/>
  <c r="K427" i="5" s="1"/>
  <c r="J83" i="5"/>
  <c r="K83" i="5" s="1"/>
  <c r="J211" i="5"/>
  <c r="K211" i="5" s="1"/>
  <c r="J338" i="5"/>
  <c r="K338" i="5" s="1"/>
  <c r="J81" i="5"/>
  <c r="K81" i="5" s="1"/>
  <c r="J166" i="5"/>
  <c r="K166" i="5" s="1"/>
  <c r="J426" i="5"/>
  <c r="K426" i="5" s="1"/>
  <c r="J152" i="5"/>
  <c r="K152" i="5" s="1"/>
  <c r="J279" i="5"/>
  <c r="J405" i="5"/>
  <c r="K405" i="5" s="1"/>
  <c r="J95" i="5"/>
  <c r="K95" i="5" s="1"/>
  <c r="J223" i="5"/>
  <c r="K223" i="5" s="1"/>
  <c r="J350" i="5"/>
  <c r="K350" i="5" s="1"/>
  <c r="J519" i="5"/>
  <c r="K519" i="5" s="1"/>
  <c r="J288" i="5"/>
  <c r="K288" i="5" s="1"/>
  <c r="J345" i="5"/>
  <c r="K345" i="5" s="1"/>
  <c r="J478" i="5"/>
  <c r="K478" i="5" s="1"/>
  <c r="J92" i="5"/>
  <c r="K92" i="5" s="1"/>
  <c r="J236" i="5"/>
  <c r="K236" i="5" s="1"/>
  <c r="J370" i="5"/>
  <c r="K370" i="5" s="1"/>
  <c r="J253" i="5"/>
  <c r="K253" i="5" s="1"/>
  <c r="J379" i="5"/>
  <c r="K379" i="5" s="1"/>
  <c r="J346" i="5"/>
  <c r="K346" i="5" s="1"/>
  <c r="J174" i="5"/>
  <c r="K174" i="5" s="1"/>
  <c r="J309" i="5"/>
  <c r="K309" i="5" s="1"/>
  <c r="J287" i="5"/>
  <c r="J173" i="5"/>
  <c r="K173" i="5" s="1"/>
  <c r="J103" i="5"/>
  <c r="K103" i="5" s="1"/>
  <c r="J15" i="5"/>
  <c r="K15" i="5" s="1"/>
  <c r="J90" i="5"/>
  <c r="K90" i="5" s="1"/>
  <c r="J226" i="5"/>
  <c r="K226" i="5" s="1"/>
  <c r="J353" i="5"/>
  <c r="J233" i="5"/>
  <c r="K233" i="5" s="1"/>
  <c r="J485" i="5"/>
  <c r="K485" i="5" s="1"/>
  <c r="J100" i="5"/>
  <c r="K100" i="5" s="1"/>
  <c r="J244" i="5"/>
  <c r="K244" i="5" s="1"/>
  <c r="J378" i="5"/>
  <c r="K378" i="5" s="1"/>
  <c r="J261" i="5"/>
  <c r="K261" i="5" s="1"/>
  <c r="J461" i="5"/>
  <c r="K461" i="5" s="1"/>
  <c r="J99" i="5"/>
  <c r="K99" i="5" s="1"/>
  <c r="J227" i="5"/>
  <c r="K227" i="5" s="1"/>
  <c r="J354" i="5"/>
  <c r="K354" i="5" s="1"/>
  <c r="J97" i="5"/>
  <c r="K97" i="5" s="1"/>
  <c r="J41" i="5"/>
  <c r="K41" i="5" s="1"/>
  <c r="J295" i="5"/>
  <c r="K295" i="5" s="1"/>
  <c r="J420" i="5"/>
  <c r="K420" i="5" s="1"/>
  <c r="J181" i="5"/>
  <c r="K181" i="5" s="1"/>
  <c r="J111" i="5"/>
  <c r="J239" i="5"/>
  <c r="K239" i="5" s="1"/>
  <c r="J366" i="5"/>
  <c r="K366" i="5" s="1"/>
  <c r="J320" i="5"/>
  <c r="K320" i="5" s="1"/>
  <c r="J3" i="5"/>
  <c r="K260" i="5"/>
  <c r="K521" i="5"/>
  <c r="K274" i="5"/>
  <c r="K299" i="5"/>
  <c r="K414" i="5"/>
  <c r="K367" i="5"/>
  <c r="K447" i="5"/>
  <c r="K336" i="5"/>
  <c r="K439" i="5"/>
  <c r="K9" i="5"/>
  <c r="K431" i="5"/>
  <c r="K58" i="5"/>
  <c r="K446" i="5"/>
  <c r="K400" i="5"/>
  <c r="K468" i="5"/>
  <c r="K53" i="5"/>
  <c r="K305" i="5"/>
  <c r="K8" i="5"/>
  <c r="K278" i="5"/>
  <c r="K403" i="5"/>
  <c r="K67" i="5"/>
  <c r="K150" i="5"/>
  <c r="K285" i="5"/>
  <c r="K482" i="5"/>
  <c r="K279" i="5"/>
  <c r="K111" i="5"/>
  <c r="K325" i="5"/>
  <c r="K303" i="5"/>
  <c r="K368" i="5"/>
  <c r="K402" i="5"/>
  <c r="K496" i="5"/>
  <c r="K113" i="5"/>
  <c r="K70" i="5"/>
  <c r="K333" i="5"/>
  <c r="K255" i="5"/>
  <c r="K433" i="5"/>
  <c r="K394" i="5"/>
  <c r="K488" i="5"/>
  <c r="K105" i="5"/>
  <c r="K122" i="5"/>
  <c r="K250" i="5"/>
  <c r="K510" i="5"/>
  <c r="K7" i="5"/>
  <c r="K206" i="5"/>
  <c r="K467" i="5"/>
  <c r="K192" i="5"/>
  <c r="K263" i="5"/>
  <c r="K353" i="5"/>
  <c r="K6" i="5"/>
  <c r="K417" i="5"/>
  <c r="K384" i="5"/>
  <c r="K349" i="5"/>
  <c r="K269" i="5"/>
  <c r="K526" i="5"/>
  <c r="K312" i="5"/>
  <c r="K140" i="5"/>
  <c r="K425" i="5"/>
  <c r="K139" i="5"/>
  <c r="K267" i="5"/>
  <c r="K520" i="5"/>
  <c r="K137" i="5"/>
  <c r="K335" i="5"/>
  <c r="K151" i="5"/>
  <c r="K146" i="5"/>
  <c r="K528" i="5"/>
  <c r="K18" i="5"/>
  <c r="K365" i="5"/>
  <c r="K88" i="5"/>
  <c r="K27" i="5"/>
  <c r="K38" i="5"/>
  <c r="K307" i="5"/>
  <c r="K442" i="5"/>
  <c r="K238" i="5"/>
  <c r="K109" i="5"/>
  <c r="K287" i="5"/>
  <c r="K361" i="5"/>
  <c r="K381" i="5"/>
  <c r="K36" i="5"/>
  <c r="K415" i="5"/>
  <c r="K34" i="5"/>
  <c r="K48" i="5"/>
  <c r="K298" i="5"/>
  <c r="K183" i="5"/>
  <c r="F20" i="6" l="1"/>
  <c r="F15" i="6"/>
  <c r="F10" i="6"/>
  <c r="F5" i="6"/>
  <c r="D20" i="6"/>
  <c r="D15" i="6"/>
  <c r="D10" i="6"/>
  <c r="D5" i="6"/>
  <c r="F82" i="4" l="1"/>
  <c r="E82" i="4"/>
  <c r="F469" i="4"/>
  <c r="E469" i="4"/>
  <c r="F389" i="4"/>
  <c r="E389" i="4"/>
  <c r="N389" i="4" l="1"/>
  <c r="O389" i="4"/>
  <c r="P389" i="4"/>
  <c r="Q389" i="4"/>
  <c r="N469" i="4"/>
  <c r="O469" i="4"/>
  <c r="P469" i="4"/>
  <c r="Q469" i="4"/>
  <c r="N82" i="4"/>
  <c r="O82" i="4"/>
  <c r="P82" i="4"/>
  <c r="Q82" i="4"/>
  <c r="J60" i="6"/>
  <c r="J55" i="6"/>
  <c r="J50" i="6"/>
  <c r="J45" i="6"/>
  <c r="J40" i="6"/>
  <c r="J35" i="6"/>
  <c r="J30" i="6"/>
  <c r="J25" i="6"/>
  <c r="E3" i="5" l="1"/>
  <c r="E4" i="4"/>
  <c r="E5" i="4"/>
  <c r="E6" i="4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E38" i="4"/>
  <c r="E39" i="4"/>
  <c r="E40" i="4"/>
  <c r="E41" i="4"/>
  <c r="E42" i="4"/>
  <c r="E43" i="4"/>
  <c r="E44" i="4"/>
  <c r="E45" i="4"/>
  <c r="E46" i="4"/>
  <c r="E47" i="4"/>
  <c r="E48" i="4"/>
  <c r="E49" i="4"/>
  <c r="E50" i="4"/>
  <c r="E51" i="4"/>
  <c r="E52" i="4"/>
  <c r="E53" i="4"/>
  <c r="E54" i="4"/>
  <c r="E55" i="4"/>
  <c r="E56" i="4"/>
  <c r="E57" i="4"/>
  <c r="E58" i="4"/>
  <c r="E59" i="4"/>
  <c r="E60" i="4"/>
  <c r="E61" i="4"/>
  <c r="E62" i="4"/>
  <c r="E63" i="4"/>
  <c r="E64" i="4"/>
  <c r="E65" i="4"/>
  <c r="E66" i="4"/>
  <c r="E67" i="4"/>
  <c r="E68" i="4"/>
  <c r="E69" i="4"/>
  <c r="E70" i="4"/>
  <c r="E71" i="4"/>
  <c r="E72" i="4"/>
  <c r="E73" i="4"/>
  <c r="E74" i="4"/>
  <c r="E75" i="4"/>
  <c r="E76" i="4"/>
  <c r="E77" i="4"/>
  <c r="E78" i="4"/>
  <c r="E79" i="4"/>
  <c r="E80" i="4"/>
  <c r="E81" i="4"/>
  <c r="E83" i="4"/>
  <c r="E84" i="4"/>
  <c r="E85" i="4"/>
  <c r="E86" i="4"/>
  <c r="E87" i="4"/>
  <c r="E88" i="4"/>
  <c r="E89" i="4"/>
  <c r="E90" i="4"/>
  <c r="E91" i="4"/>
  <c r="E92" i="4"/>
  <c r="E93" i="4"/>
  <c r="E94" i="4"/>
  <c r="E95" i="4"/>
  <c r="E96" i="4"/>
  <c r="E97" i="4"/>
  <c r="E98" i="4"/>
  <c r="E99" i="4"/>
  <c r="E100" i="4"/>
  <c r="E101" i="4"/>
  <c r="E102" i="4"/>
  <c r="E103" i="4"/>
  <c r="E104" i="4"/>
  <c r="E105" i="4"/>
  <c r="E106" i="4"/>
  <c r="E107" i="4"/>
  <c r="E108" i="4"/>
  <c r="E109" i="4"/>
  <c r="E110" i="4"/>
  <c r="E111" i="4"/>
  <c r="E112" i="4"/>
  <c r="E113" i="4"/>
  <c r="E114" i="4"/>
  <c r="E115" i="4"/>
  <c r="E116" i="4"/>
  <c r="E117" i="4"/>
  <c r="E118" i="4"/>
  <c r="E119" i="4"/>
  <c r="E120" i="4"/>
  <c r="E121" i="4"/>
  <c r="E122" i="4"/>
  <c r="E123" i="4"/>
  <c r="E124" i="4"/>
  <c r="E125" i="4"/>
  <c r="E126" i="4"/>
  <c r="E127" i="4"/>
  <c r="E128" i="4"/>
  <c r="E129" i="4"/>
  <c r="E130" i="4"/>
  <c r="E131" i="4"/>
  <c r="E132" i="4"/>
  <c r="E133" i="4"/>
  <c r="E134" i="4"/>
  <c r="E135" i="4"/>
  <c r="E136" i="4"/>
  <c r="E137" i="4"/>
  <c r="E138" i="4"/>
  <c r="E139" i="4"/>
  <c r="E140" i="4"/>
  <c r="E141" i="4"/>
  <c r="E142" i="4"/>
  <c r="E143" i="4"/>
  <c r="E144" i="4"/>
  <c r="E145" i="4"/>
  <c r="E146" i="4"/>
  <c r="E147" i="4"/>
  <c r="E148" i="4"/>
  <c r="E149" i="4"/>
  <c r="E150" i="4"/>
  <c r="E151" i="4"/>
  <c r="E152" i="4"/>
  <c r="E153" i="4"/>
  <c r="E154" i="4"/>
  <c r="E155" i="4"/>
  <c r="E156" i="4"/>
  <c r="E157" i="4"/>
  <c r="E158" i="4"/>
  <c r="E159" i="4"/>
  <c r="E160" i="4"/>
  <c r="E161" i="4"/>
  <c r="E162" i="4"/>
  <c r="E163" i="4"/>
  <c r="E164" i="4"/>
  <c r="E165" i="4"/>
  <c r="E166" i="4"/>
  <c r="E167" i="4"/>
  <c r="E168" i="4"/>
  <c r="E169" i="4"/>
  <c r="E170" i="4"/>
  <c r="E171" i="4"/>
  <c r="E172" i="4"/>
  <c r="E173" i="4"/>
  <c r="E174" i="4"/>
  <c r="E175" i="4"/>
  <c r="E176" i="4"/>
  <c r="E177" i="4"/>
  <c r="E178" i="4"/>
  <c r="E179" i="4"/>
  <c r="E180" i="4"/>
  <c r="E181" i="4"/>
  <c r="E182" i="4"/>
  <c r="E183" i="4"/>
  <c r="E184" i="4"/>
  <c r="E185" i="4"/>
  <c r="E186" i="4"/>
  <c r="E187" i="4"/>
  <c r="E188" i="4"/>
  <c r="E189" i="4"/>
  <c r="E190" i="4"/>
  <c r="E191" i="4"/>
  <c r="E192" i="4"/>
  <c r="E193" i="4"/>
  <c r="E194" i="4"/>
  <c r="E195" i="4"/>
  <c r="E196" i="4"/>
  <c r="E197" i="4"/>
  <c r="E198" i="4"/>
  <c r="E199" i="4"/>
  <c r="E200" i="4"/>
  <c r="E201" i="4"/>
  <c r="E202" i="4"/>
  <c r="E203" i="4"/>
  <c r="E204" i="4"/>
  <c r="E205" i="4"/>
  <c r="E206" i="4"/>
  <c r="E207" i="4"/>
  <c r="E208" i="4"/>
  <c r="E209" i="4"/>
  <c r="E210" i="4"/>
  <c r="E211" i="4"/>
  <c r="E212" i="4"/>
  <c r="E213" i="4"/>
  <c r="E214" i="4"/>
  <c r="E215" i="4"/>
  <c r="E216" i="4"/>
  <c r="E217" i="4"/>
  <c r="E218" i="4"/>
  <c r="E219" i="4"/>
  <c r="E220" i="4"/>
  <c r="E221" i="4"/>
  <c r="E222" i="4"/>
  <c r="E223" i="4"/>
  <c r="E224" i="4"/>
  <c r="E225" i="4"/>
  <c r="E226" i="4"/>
  <c r="E227" i="4"/>
  <c r="E228" i="4"/>
  <c r="E229" i="4"/>
  <c r="E230" i="4"/>
  <c r="E231" i="4"/>
  <c r="E232" i="4"/>
  <c r="E233" i="4"/>
  <c r="E234" i="4"/>
  <c r="E235" i="4"/>
  <c r="E236" i="4"/>
  <c r="E237" i="4"/>
  <c r="E238" i="4"/>
  <c r="E239" i="4"/>
  <c r="E240" i="4"/>
  <c r="E241" i="4"/>
  <c r="E242" i="4"/>
  <c r="E243" i="4"/>
  <c r="E244" i="4"/>
  <c r="E245" i="4"/>
  <c r="E246" i="4"/>
  <c r="E247" i="4"/>
  <c r="E248" i="4"/>
  <c r="E249" i="4"/>
  <c r="E250" i="4"/>
  <c r="E251" i="4"/>
  <c r="E252" i="4"/>
  <c r="E253" i="4"/>
  <c r="E254" i="4"/>
  <c r="E255" i="4"/>
  <c r="E256" i="4"/>
  <c r="E257" i="4"/>
  <c r="E258" i="4"/>
  <c r="E259" i="4"/>
  <c r="E260" i="4"/>
  <c r="E261" i="4"/>
  <c r="E262" i="4"/>
  <c r="E263" i="4"/>
  <c r="E264" i="4"/>
  <c r="E265" i="4"/>
  <c r="E266" i="4"/>
  <c r="E267" i="4"/>
  <c r="E268" i="4"/>
  <c r="E269" i="4"/>
  <c r="E270" i="4"/>
  <c r="E271" i="4"/>
  <c r="E272" i="4"/>
  <c r="E273" i="4"/>
  <c r="E274" i="4"/>
  <c r="E275" i="4"/>
  <c r="E276" i="4"/>
  <c r="E277" i="4"/>
  <c r="E278" i="4"/>
  <c r="E279" i="4"/>
  <c r="E280" i="4"/>
  <c r="E281" i="4"/>
  <c r="E282" i="4"/>
  <c r="E283" i="4"/>
  <c r="E284" i="4"/>
  <c r="E285" i="4"/>
  <c r="E286" i="4"/>
  <c r="E287" i="4"/>
  <c r="E288" i="4"/>
  <c r="E289" i="4"/>
  <c r="E290" i="4"/>
  <c r="E291" i="4"/>
  <c r="E292" i="4"/>
  <c r="E293" i="4"/>
  <c r="E294" i="4"/>
  <c r="E295" i="4"/>
  <c r="E296" i="4"/>
  <c r="E297" i="4"/>
  <c r="E298" i="4"/>
  <c r="E299" i="4"/>
  <c r="E300" i="4"/>
  <c r="E301" i="4"/>
  <c r="E302" i="4"/>
  <c r="E303" i="4"/>
  <c r="E304" i="4"/>
  <c r="E305" i="4"/>
  <c r="E306" i="4"/>
  <c r="E307" i="4"/>
  <c r="E308" i="4"/>
  <c r="E309" i="4"/>
  <c r="E310" i="4"/>
  <c r="E311" i="4"/>
  <c r="E312" i="4"/>
  <c r="E313" i="4"/>
  <c r="E314" i="4"/>
  <c r="E315" i="4"/>
  <c r="E316" i="4"/>
  <c r="E317" i="4"/>
  <c r="E318" i="4"/>
  <c r="E319" i="4"/>
  <c r="E320" i="4"/>
  <c r="E321" i="4"/>
  <c r="E322" i="4"/>
  <c r="E323" i="4"/>
  <c r="E324" i="4"/>
  <c r="E325" i="4"/>
  <c r="E326" i="4"/>
  <c r="E327" i="4"/>
  <c r="E328" i="4"/>
  <c r="E329" i="4"/>
  <c r="E330" i="4"/>
  <c r="E331" i="4"/>
  <c r="E332" i="4"/>
  <c r="E333" i="4"/>
  <c r="E334" i="4"/>
  <c r="E335" i="4"/>
  <c r="E336" i="4"/>
  <c r="E337" i="4"/>
  <c r="E338" i="4"/>
  <c r="E339" i="4"/>
  <c r="E340" i="4"/>
  <c r="E341" i="4"/>
  <c r="E342" i="4"/>
  <c r="E343" i="4"/>
  <c r="E344" i="4"/>
  <c r="E345" i="4"/>
  <c r="E346" i="4"/>
  <c r="E347" i="4"/>
  <c r="E348" i="4"/>
  <c r="E349" i="4"/>
  <c r="E350" i="4"/>
  <c r="E351" i="4"/>
  <c r="E352" i="4"/>
  <c r="E353" i="4"/>
  <c r="E354" i="4"/>
  <c r="E355" i="4"/>
  <c r="E356" i="4"/>
  <c r="E357" i="4"/>
  <c r="E358" i="4"/>
  <c r="E359" i="4"/>
  <c r="E360" i="4"/>
  <c r="E361" i="4"/>
  <c r="E362" i="4"/>
  <c r="E363" i="4"/>
  <c r="E364" i="4"/>
  <c r="E365" i="4"/>
  <c r="E366" i="4"/>
  <c r="E367" i="4"/>
  <c r="E368" i="4"/>
  <c r="E369" i="4"/>
  <c r="E370" i="4"/>
  <c r="E371" i="4"/>
  <c r="E372" i="4"/>
  <c r="E373" i="4"/>
  <c r="E374" i="4"/>
  <c r="E375" i="4"/>
  <c r="E376" i="4"/>
  <c r="E377" i="4"/>
  <c r="E378" i="4"/>
  <c r="E379" i="4"/>
  <c r="E380" i="4"/>
  <c r="E381" i="4"/>
  <c r="E382" i="4"/>
  <c r="E383" i="4"/>
  <c r="E384" i="4"/>
  <c r="E385" i="4"/>
  <c r="E386" i="4"/>
  <c r="E387" i="4"/>
  <c r="E388" i="4"/>
  <c r="E390" i="4"/>
  <c r="E391" i="4"/>
  <c r="E392" i="4"/>
  <c r="E393" i="4"/>
  <c r="E394" i="4"/>
  <c r="E395" i="4"/>
  <c r="E396" i="4"/>
  <c r="E397" i="4"/>
  <c r="E398" i="4"/>
  <c r="E399" i="4"/>
  <c r="E400" i="4"/>
  <c r="E401" i="4"/>
  <c r="E402" i="4"/>
  <c r="E403" i="4"/>
  <c r="E404" i="4"/>
  <c r="E405" i="4"/>
  <c r="E406" i="4"/>
  <c r="E407" i="4"/>
  <c r="E408" i="4"/>
  <c r="E409" i="4"/>
  <c r="E410" i="4"/>
  <c r="E411" i="4"/>
  <c r="E412" i="4"/>
  <c r="E413" i="4"/>
  <c r="E414" i="4"/>
  <c r="E415" i="4"/>
  <c r="E416" i="4"/>
  <c r="E417" i="4"/>
  <c r="E418" i="4"/>
  <c r="E419" i="4"/>
  <c r="E420" i="4"/>
  <c r="E421" i="4"/>
  <c r="E422" i="4"/>
  <c r="E423" i="4"/>
  <c r="E424" i="4"/>
  <c r="E425" i="4"/>
  <c r="E426" i="4"/>
  <c r="E427" i="4"/>
  <c r="E428" i="4"/>
  <c r="E429" i="4"/>
  <c r="E430" i="4"/>
  <c r="E431" i="4"/>
  <c r="E432" i="4"/>
  <c r="E433" i="4"/>
  <c r="E434" i="4"/>
  <c r="E435" i="4"/>
  <c r="E436" i="4"/>
  <c r="E437" i="4"/>
  <c r="E438" i="4"/>
  <c r="E439" i="4"/>
  <c r="E440" i="4"/>
  <c r="E441" i="4"/>
  <c r="E442" i="4"/>
  <c r="E443" i="4"/>
  <c r="E444" i="4"/>
  <c r="E445" i="4"/>
  <c r="E446" i="4"/>
  <c r="E447" i="4"/>
  <c r="E448" i="4"/>
  <c r="E449" i="4"/>
  <c r="E450" i="4"/>
  <c r="E451" i="4"/>
  <c r="E452" i="4"/>
  <c r="E453" i="4"/>
  <c r="E454" i="4"/>
  <c r="E455" i="4"/>
  <c r="E456" i="4"/>
  <c r="E457" i="4"/>
  <c r="E458" i="4"/>
  <c r="E459" i="4"/>
  <c r="E460" i="4"/>
  <c r="E461" i="4"/>
  <c r="E462" i="4"/>
  <c r="E463" i="4"/>
  <c r="E464" i="4"/>
  <c r="E465" i="4"/>
  <c r="E466" i="4"/>
  <c r="E467" i="4"/>
  <c r="E468" i="4"/>
  <c r="E470" i="4"/>
  <c r="E471" i="4"/>
  <c r="E472" i="4"/>
  <c r="E473" i="4"/>
  <c r="E474" i="4"/>
  <c r="E475" i="4"/>
  <c r="E476" i="4"/>
  <c r="E477" i="4"/>
  <c r="E478" i="4"/>
  <c r="E479" i="4"/>
  <c r="E480" i="4"/>
  <c r="E481" i="4"/>
  <c r="E482" i="4"/>
  <c r="E483" i="4"/>
  <c r="E484" i="4"/>
  <c r="E485" i="4"/>
  <c r="E486" i="4"/>
  <c r="E487" i="4"/>
  <c r="E488" i="4"/>
  <c r="E489" i="4"/>
  <c r="E490" i="4"/>
  <c r="E491" i="4"/>
  <c r="E492" i="4"/>
  <c r="E493" i="4"/>
  <c r="E494" i="4"/>
  <c r="E495" i="4"/>
  <c r="E496" i="4"/>
  <c r="E497" i="4"/>
  <c r="E498" i="4"/>
  <c r="E499" i="4"/>
  <c r="E500" i="4"/>
  <c r="E501" i="4"/>
  <c r="E502" i="4"/>
  <c r="E503" i="4"/>
  <c r="E504" i="4"/>
  <c r="E505" i="4"/>
  <c r="E506" i="4"/>
  <c r="E507" i="4"/>
  <c r="E508" i="4"/>
  <c r="E509" i="4"/>
  <c r="E510" i="4"/>
  <c r="E511" i="4"/>
  <c r="E512" i="4"/>
  <c r="E513" i="4"/>
  <c r="E514" i="4"/>
  <c r="E515" i="4"/>
  <c r="E516" i="4"/>
  <c r="E517" i="4"/>
  <c r="E518" i="4"/>
  <c r="E519" i="4"/>
  <c r="E520" i="4"/>
  <c r="E521" i="4"/>
  <c r="E522" i="4"/>
  <c r="E523" i="4"/>
  <c r="E524" i="4"/>
  <c r="E525" i="4"/>
  <c r="E526" i="4"/>
  <c r="E527" i="4"/>
  <c r="E528" i="4"/>
  <c r="E529" i="4"/>
  <c r="E530" i="4"/>
  <c r="E531" i="4"/>
  <c r="E532" i="4"/>
  <c r="E533" i="4"/>
  <c r="E534" i="4"/>
  <c r="E535" i="4"/>
  <c r="E536" i="4"/>
  <c r="E537" i="4"/>
  <c r="E538" i="4"/>
  <c r="E539" i="4"/>
  <c r="E540" i="4"/>
  <c r="E541" i="4"/>
  <c r="E542" i="4"/>
  <c r="E543" i="4"/>
  <c r="E544" i="4"/>
  <c r="E545" i="4"/>
  <c r="E546" i="4"/>
  <c r="E547" i="4"/>
  <c r="E548" i="4"/>
  <c r="E549" i="4"/>
  <c r="E550" i="4"/>
  <c r="E551" i="4"/>
  <c r="E552" i="4"/>
  <c r="E553" i="4"/>
  <c r="E554" i="4"/>
  <c r="E555" i="4"/>
  <c r="E556" i="4"/>
  <c r="E557" i="4"/>
  <c r="E558" i="4"/>
  <c r="E559" i="4"/>
  <c r="E560" i="4"/>
  <c r="E561" i="4"/>
  <c r="E562" i="4"/>
  <c r="E563" i="4"/>
  <c r="E564" i="4"/>
  <c r="E565" i="4"/>
  <c r="E566" i="4"/>
  <c r="E567" i="4"/>
  <c r="E568" i="4"/>
  <c r="E569" i="4"/>
  <c r="E570" i="4"/>
  <c r="E571" i="4"/>
  <c r="E572" i="4"/>
  <c r="E573" i="4"/>
  <c r="E574" i="4"/>
  <c r="E575" i="4"/>
  <c r="E576" i="4"/>
  <c r="E577" i="4"/>
  <c r="E578" i="4"/>
  <c r="E579" i="4"/>
  <c r="E580" i="4"/>
  <c r="E581" i="4"/>
  <c r="E582" i="4"/>
  <c r="E583" i="4"/>
  <c r="E584" i="4"/>
  <c r="E585" i="4"/>
  <c r="E586" i="4"/>
  <c r="E587" i="4"/>
  <c r="E588" i="4"/>
  <c r="E589" i="4"/>
  <c r="E590" i="4"/>
  <c r="E591" i="4"/>
  <c r="E592" i="4"/>
  <c r="E593" i="4"/>
  <c r="E594" i="4"/>
  <c r="E595" i="4"/>
  <c r="E596" i="4"/>
  <c r="E597" i="4"/>
  <c r="E598" i="4"/>
  <c r="E599" i="4"/>
  <c r="E600" i="4"/>
  <c r="E601" i="4"/>
  <c r="E602" i="4"/>
  <c r="E603" i="4"/>
  <c r="E604" i="4"/>
  <c r="E605" i="4"/>
  <c r="E606" i="4"/>
  <c r="E607" i="4"/>
  <c r="E608" i="4"/>
  <c r="E609" i="4"/>
  <c r="E610" i="4"/>
  <c r="E611" i="4"/>
  <c r="E612" i="4"/>
  <c r="E613" i="4"/>
  <c r="E614" i="4"/>
  <c r="E615" i="4"/>
  <c r="E616" i="4"/>
  <c r="E617" i="4"/>
  <c r="E618" i="4"/>
  <c r="E619" i="4"/>
  <c r="E620" i="4"/>
  <c r="E621" i="4"/>
  <c r="E622" i="4"/>
  <c r="E623" i="4"/>
  <c r="E624" i="4"/>
  <c r="E625" i="4"/>
  <c r="E626" i="4"/>
  <c r="E627" i="4"/>
  <c r="E628" i="4"/>
  <c r="E629" i="4"/>
  <c r="E630" i="4"/>
  <c r="E631" i="4"/>
  <c r="E632" i="4"/>
  <c r="E633" i="4"/>
  <c r="E634" i="4"/>
  <c r="E635" i="4"/>
  <c r="E636" i="4"/>
  <c r="E637" i="4"/>
  <c r="E638" i="4"/>
  <c r="E639" i="4"/>
  <c r="E640" i="4"/>
  <c r="E641" i="4"/>
  <c r="E642" i="4"/>
  <c r="E643" i="4"/>
  <c r="E644" i="4"/>
  <c r="E645" i="4"/>
  <c r="E646" i="4"/>
  <c r="E647" i="4"/>
  <c r="E648" i="4"/>
  <c r="E649" i="4"/>
  <c r="E650" i="4"/>
  <c r="E651" i="4"/>
  <c r="E652" i="4"/>
  <c r="E653" i="4"/>
  <c r="E654" i="4"/>
  <c r="E655" i="4"/>
  <c r="E656" i="4"/>
  <c r="E657" i="4"/>
  <c r="E658" i="4"/>
  <c r="E659" i="4"/>
  <c r="E660" i="4"/>
  <c r="E661" i="4"/>
  <c r="E662" i="4"/>
  <c r="E663" i="4"/>
  <c r="E664" i="4"/>
  <c r="E665" i="4"/>
  <c r="E666" i="4"/>
  <c r="E667" i="4"/>
  <c r="E668" i="4"/>
  <c r="E669" i="4"/>
  <c r="E670" i="4"/>
  <c r="E671" i="4"/>
  <c r="E672" i="4"/>
  <c r="E673" i="4"/>
  <c r="E674" i="4"/>
  <c r="E675" i="4"/>
  <c r="E676" i="4"/>
  <c r="E677" i="4"/>
  <c r="E678" i="4"/>
  <c r="E679" i="4"/>
  <c r="E680" i="4"/>
  <c r="E681" i="4"/>
  <c r="E682" i="4"/>
  <c r="E683" i="4"/>
  <c r="E684" i="4"/>
  <c r="E685" i="4"/>
  <c r="E686" i="4"/>
  <c r="E687" i="4"/>
  <c r="E688" i="4"/>
  <c r="E689" i="4"/>
  <c r="E690" i="4"/>
  <c r="E691" i="4"/>
  <c r="E692" i="4"/>
  <c r="E693" i="4"/>
  <c r="E694" i="4"/>
  <c r="E695" i="4"/>
  <c r="E696" i="4"/>
  <c r="E697" i="4"/>
  <c r="E698" i="4"/>
  <c r="E699" i="4"/>
  <c r="E700" i="4"/>
  <c r="E701" i="4"/>
  <c r="E702" i="4"/>
  <c r="E703" i="4"/>
  <c r="E704" i="4"/>
  <c r="E705" i="4"/>
  <c r="E706" i="4"/>
  <c r="E707" i="4"/>
  <c r="E708" i="4"/>
  <c r="E709" i="4"/>
  <c r="E710" i="4"/>
  <c r="E711" i="4"/>
  <c r="E712" i="4"/>
  <c r="E713" i="4"/>
  <c r="E714" i="4"/>
  <c r="E715" i="4"/>
  <c r="E716" i="4"/>
  <c r="E717" i="4"/>
  <c r="E718" i="4"/>
  <c r="E719" i="4"/>
  <c r="E720" i="4"/>
  <c r="E721" i="4"/>
  <c r="F576" i="4"/>
  <c r="F347" i="4"/>
  <c r="F348" i="4"/>
  <c r="F7" i="4"/>
  <c r="F8" i="4"/>
  <c r="F9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43" i="4"/>
  <c r="F44" i="4"/>
  <c r="F45" i="4"/>
  <c r="F46" i="4"/>
  <c r="F47" i="4"/>
  <c r="F48" i="4"/>
  <c r="F49" i="4"/>
  <c r="F50" i="4"/>
  <c r="F51" i="4"/>
  <c r="F52" i="4"/>
  <c r="F53" i="4"/>
  <c r="F54" i="4"/>
  <c r="F55" i="4"/>
  <c r="F56" i="4"/>
  <c r="F57" i="4"/>
  <c r="F58" i="4"/>
  <c r="F59" i="4"/>
  <c r="F60" i="4"/>
  <c r="F61" i="4"/>
  <c r="F62" i="4"/>
  <c r="F63" i="4"/>
  <c r="F64" i="4"/>
  <c r="F65" i="4"/>
  <c r="F66" i="4"/>
  <c r="F67" i="4"/>
  <c r="F68" i="4"/>
  <c r="F69" i="4"/>
  <c r="F70" i="4"/>
  <c r="F71" i="4"/>
  <c r="F72" i="4"/>
  <c r="F73" i="4"/>
  <c r="F74" i="4"/>
  <c r="F75" i="4"/>
  <c r="F76" i="4"/>
  <c r="F77" i="4"/>
  <c r="F78" i="4"/>
  <c r="F79" i="4"/>
  <c r="F80" i="4"/>
  <c r="F81" i="4"/>
  <c r="F83" i="4"/>
  <c r="F84" i="4"/>
  <c r="F85" i="4"/>
  <c r="F86" i="4"/>
  <c r="F87" i="4"/>
  <c r="F88" i="4"/>
  <c r="F89" i="4"/>
  <c r="F90" i="4"/>
  <c r="F91" i="4"/>
  <c r="F92" i="4"/>
  <c r="F93" i="4"/>
  <c r="F94" i="4"/>
  <c r="F95" i="4"/>
  <c r="F96" i="4"/>
  <c r="F97" i="4"/>
  <c r="F98" i="4"/>
  <c r="F99" i="4"/>
  <c r="F100" i="4"/>
  <c r="F101" i="4"/>
  <c r="F102" i="4"/>
  <c r="F103" i="4"/>
  <c r="F104" i="4"/>
  <c r="F105" i="4"/>
  <c r="F106" i="4"/>
  <c r="F107" i="4"/>
  <c r="F108" i="4"/>
  <c r="F109" i="4"/>
  <c r="F110" i="4"/>
  <c r="F111" i="4"/>
  <c r="F112" i="4"/>
  <c r="F113" i="4"/>
  <c r="F114" i="4"/>
  <c r="F115" i="4"/>
  <c r="F116" i="4"/>
  <c r="F117" i="4"/>
  <c r="F118" i="4"/>
  <c r="F119" i="4"/>
  <c r="F120" i="4"/>
  <c r="F121" i="4"/>
  <c r="F122" i="4"/>
  <c r="F123" i="4"/>
  <c r="F124" i="4"/>
  <c r="F125" i="4"/>
  <c r="F126" i="4"/>
  <c r="F127" i="4"/>
  <c r="F128" i="4"/>
  <c r="F129" i="4"/>
  <c r="F130" i="4"/>
  <c r="F131" i="4"/>
  <c r="F132" i="4"/>
  <c r="F133" i="4"/>
  <c r="F134" i="4"/>
  <c r="F135" i="4"/>
  <c r="F136" i="4"/>
  <c r="F137" i="4"/>
  <c r="F138" i="4"/>
  <c r="F139" i="4"/>
  <c r="F140" i="4"/>
  <c r="F141" i="4"/>
  <c r="F142" i="4"/>
  <c r="F143" i="4"/>
  <c r="F144" i="4"/>
  <c r="F145" i="4"/>
  <c r="F146" i="4"/>
  <c r="F147" i="4"/>
  <c r="F148" i="4"/>
  <c r="F149" i="4"/>
  <c r="F150" i="4"/>
  <c r="F151" i="4"/>
  <c r="F152" i="4"/>
  <c r="F153" i="4"/>
  <c r="F154" i="4"/>
  <c r="F155" i="4"/>
  <c r="F156" i="4"/>
  <c r="F157" i="4"/>
  <c r="F158" i="4"/>
  <c r="F159" i="4"/>
  <c r="F160" i="4"/>
  <c r="F161" i="4"/>
  <c r="F162" i="4"/>
  <c r="F163" i="4"/>
  <c r="F164" i="4"/>
  <c r="F165" i="4"/>
  <c r="F166" i="4"/>
  <c r="F167" i="4"/>
  <c r="F168" i="4"/>
  <c r="F169" i="4"/>
  <c r="F170" i="4"/>
  <c r="F171" i="4"/>
  <c r="F172" i="4"/>
  <c r="F173" i="4"/>
  <c r="F174" i="4"/>
  <c r="F175" i="4"/>
  <c r="F176" i="4"/>
  <c r="F177" i="4"/>
  <c r="F178" i="4"/>
  <c r="F179" i="4"/>
  <c r="F180" i="4"/>
  <c r="F181" i="4"/>
  <c r="F182" i="4"/>
  <c r="F183" i="4"/>
  <c r="F184" i="4"/>
  <c r="F185" i="4"/>
  <c r="F186" i="4"/>
  <c r="F187" i="4"/>
  <c r="F188" i="4"/>
  <c r="F189" i="4"/>
  <c r="F190" i="4"/>
  <c r="F191" i="4"/>
  <c r="F192" i="4"/>
  <c r="F193" i="4"/>
  <c r="F194" i="4"/>
  <c r="F195" i="4"/>
  <c r="F196" i="4"/>
  <c r="F197" i="4"/>
  <c r="F198" i="4"/>
  <c r="F199" i="4"/>
  <c r="F200" i="4"/>
  <c r="F201" i="4"/>
  <c r="F202" i="4"/>
  <c r="F203" i="4"/>
  <c r="F204" i="4"/>
  <c r="F205" i="4"/>
  <c r="F206" i="4"/>
  <c r="F207" i="4"/>
  <c r="F208" i="4"/>
  <c r="F209" i="4"/>
  <c r="F210" i="4"/>
  <c r="F211" i="4"/>
  <c r="F212" i="4"/>
  <c r="F213" i="4"/>
  <c r="F214" i="4"/>
  <c r="F215" i="4"/>
  <c r="F216" i="4"/>
  <c r="F217" i="4"/>
  <c r="F218" i="4"/>
  <c r="F219" i="4"/>
  <c r="F220" i="4"/>
  <c r="F221" i="4"/>
  <c r="F222" i="4"/>
  <c r="F223" i="4"/>
  <c r="F224" i="4"/>
  <c r="F225" i="4"/>
  <c r="F226" i="4"/>
  <c r="F227" i="4"/>
  <c r="F228" i="4"/>
  <c r="F229" i="4"/>
  <c r="F230" i="4"/>
  <c r="F231" i="4"/>
  <c r="F232" i="4"/>
  <c r="F233" i="4"/>
  <c r="F234" i="4"/>
  <c r="F235" i="4"/>
  <c r="F236" i="4"/>
  <c r="F237" i="4"/>
  <c r="F238" i="4"/>
  <c r="F239" i="4"/>
  <c r="F240" i="4"/>
  <c r="F241" i="4"/>
  <c r="F242" i="4"/>
  <c r="F243" i="4"/>
  <c r="F244" i="4"/>
  <c r="F245" i="4"/>
  <c r="F246" i="4"/>
  <c r="F247" i="4"/>
  <c r="F248" i="4"/>
  <c r="F249" i="4"/>
  <c r="F250" i="4"/>
  <c r="F251" i="4"/>
  <c r="F252" i="4"/>
  <c r="F253" i="4"/>
  <c r="F254" i="4"/>
  <c r="F255" i="4"/>
  <c r="F256" i="4"/>
  <c r="F257" i="4"/>
  <c r="F258" i="4"/>
  <c r="F259" i="4"/>
  <c r="F260" i="4"/>
  <c r="F261" i="4"/>
  <c r="F262" i="4"/>
  <c r="F263" i="4"/>
  <c r="F264" i="4"/>
  <c r="F265" i="4"/>
  <c r="F266" i="4"/>
  <c r="F267" i="4"/>
  <c r="F268" i="4"/>
  <c r="F269" i="4"/>
  <c r="F270" i="4"/>
  <c r="F271" i="4"/>
  <c r="F272" i="4"/>
  <c r="F273" i="4"/>
  <c r="F274" i="4"/>
  <c r="F275" i="4"/>
  <c r="F276" i="4"/>
  <c r="F277" i="4"/>
  <c r="F278" i="4"/>
  <c r="F279" i="4"/>
  <c r="F280" i="4"/>
  <c r="F281" i="4"/>
  <c r="F282" i="4"/>
  <c r="F283" i="4"/>
  <c r="F284" i="4"/>
  <c r="F285" i="4"/>
  <c r="F286" i="4"/>
  <c r="F287" i="4"/>
  <c r="F288" i="4"/>
  <c r="F289" i="4"/>
  <c r="F290" i="4"/>
  <c r="F291" i="4"/>
  <c r="F292" i="4"/>
  <c r="F293" i="4"/>
  <c r="F294" i="4"/>
  <c r="F295" i="4"/>
  <c r="F296" i="4"/>
  <c r="F297" i="4"/>
  <c r="F298" i="4"/>
  <c r="F299" i="4"/>
  <c r="F300" i="4"/>
  <c r="F301" i="4"/>
  <c r="F302" i="4"/>
  <c r="F303" i="4"/>
  <c r="F304" i="4"/>
  <c r="F305" i="4"/>
  <c r="F306" i="4"/>
  <c r="F307" i="4"/>
  <c r="F308" i="4"/>
  <c r="F309" i="4"/>
  <c r="F310" i="4"/>
  <c r="F311" i="4"/>
  <c r="F312" i="4"/>
  <c r="F313" i="4"/>
  <c r="F314" i="4"/>
  <c r="F315" i="4"/>
  <c r="F316" i="4"/>
  <c r="F317" i="4"/>
  <c r="F318" i="4"/>
  <c r="F319" i="4"/>
  <c r="F320" i="4"/>
  <c r="F321" i="4"/>
  <c r="F322" i="4"/>
  <c r="F323" i="4"/>
  <c r="F324" i="4"/>
  <c r="F325" i="4"/>
  <c r="F326" i="4"/>
  <c r="F327" i="4"/>
  <c r="F328" i="4"/>
  <c r="F329" i="4"/>
  <c r="F330" i="4"/>
  <c r="F331" i="4"/>
  <c r="F332" i="4"/>
  <c r="F333" i="4"/>
  <c r="F334" i="4"/>
  <c r="F335" i="4"/>
  <c r="F336" i="4"/>
  <c r="F337" i="4"/>
  <c r="F338" i="4"/>
  <c r="F339" i="4"/>
  <c r="F340" i="4"/>
  <c r="F341" i="4"/>
  <c r="F342" i="4"/>
  <c r="F343" i="4"/>
  <c r="F344" i="4"/>
  <c r="F345" i="4"/>
  <c r="F346" i="4"/>
  <c r="F349" i="4"/>
  <c r="F350" i="4"/>
  <c r="F351" i="4"/>
  <c r="F352" i="4"/>
  <c r="F353" i="4"/>
  <c r="F354" i="4"/>
  <c r="F355" i="4"/>
  <c r="F356" i="4"/>
  <c r="F357" i="4"/>
  <c r="F358" i="4"/>
  <c r="F359" i="4"/>
  <c r="F360" i="4"/>
  <c r="F361" i="4"/>
  <c r="F362" i="4"/>
  <c r="F363" i="4"/>
  <c r="F364" i="4"/>
  <c r="F365" i="4"/>
  <c r="F366" i="4"/>
  <c r="F367" i="4"/>
  <c r="F368" i="4"/>
  <c r="F369" i="4"/>
  <c r="F370" i="4"/>
  <c r="F371" i="4"/>
  <c r="F372" i="4"/>
  <c r="F373" i="4"/>
  <c r="F374" i="4"/>
  <c r="F375" i="4"/>
  <c r="F376" i="4"/>
  <c r="F377" i="4"/>
  <c r="F378" i="4"/>
  <c r="F379" i="4"/>
  <c r="F380" i="4"/>
  <c r="F381" i="4"/>
  <c r="F382" i="4"/>
  <c r="F383" i="4"/>
  <c r="F384" i="4"/>
  <c r="F385" i="4"/>
  <c r="F386" i="4"/>
  <c r="F387" i="4"/>
  <c r="F388" i="4"/>
  <c r="F390" i="4"/>
  <c r="F391" i="4"/>
  <c r="F392" i="4"/>
  <c r="F393" i="4"/>
  <c r="F394" i="4"/>
  <c r="F395" i="4"/>
  <c r="F396" i="4"/>
  <c r="F397" i="4"/>
  <c r="F398" i="4"/>
  <c r="F399" i="4"/>
  <c r="F400" i="4"/>
  <c r="F401" i="4"/>
  <c r="F402" i="4"/>
  <c r="F403" i="4"/>
  <c r="F404" i="4"/>
  <c r="F405" i="4"/>
  <c r="F406" i="4"/>
  <c r="F407" i="4"/>
  <c r="F408" i="4"/>
  <c r="F409" i="4"/>
  <c r="F410" i="4"/>
  <c r="F411" i="4"/>
  <c r="F412" i="4"/>
  <c r="F413" i="4"/>
  <c r="F414" i="4"/>
  <c r="F415" i="4"/>
  <c r="F416" i="4"/>
  <c r="F417" i="4"/>
  <c r="F418" i="4"/>
  <c r="F419" i="4"/>
  <c r="F420" i="4"/>
  <c r="F421" i="4"/>
  <c r="F422" i="4"/>
  <c r="F423" i="4"/>
  <c r="F424" i="4"/>
  <c r="F425" i="4"/>
  <c r="F426" i="4"/>
  <c r="F427" i="4"/>
  <c r="F428" i="4"/>
  <c r="F429" i="4"/>
  <c r="F430" i="4"/>
  <c r="F431" i="4"/>
  <c r="F432" i="4"/>
  <c r="F433" i="4"/>
  <c r="F434" i="4"/>
  <c r="F435" i="4"/>
  <c r="F436" i="4"/>
  <c r="F437" i="4"/>
  <c r="F438" i="4"/>
  <c r="F439" i="4"/>
  <c r="F440" i="4"/>
  <c r="F441" i="4"/>
  <c r="F442" i="4"/>
  <c r="F443" i="4"/>
  <c r="F444" i="4"/>
  <c r="F445" i="4"/>
  <c r="F446" i="4"/>
  <c r="F447" i="4"/>
  <c r="F448" i="4"/>
  <c r="F449" i="4"/>
  <c r="F450" i="4"/>
  <c r="F451" i="4"/>
  <c r="F452" i="4"/>
  <c r="F453" i="4"/>
  <c r="F454" i="4"/>
  <c r="F455" i="4"/>
  <c r="F456" i="4"/>
  <c r="F457" i="4"/>
  <c r="F458" i="4"/>
  <c r="F459" i="4"/>
  <c r="F460" i="4"/>
  <c r="F461" i="4"/>
  <c r="F462" i="4"/>
  <c r="F463" i="4"/>
  <c r="F464" i="4"/>
  <c r="F465" i="4"/>
  <c r="F466" i="4"/>
  <c r="F467" i="4"/>
  <c r="F468" i="4"/>
  <c r="F470" i="4"/>
  <c r="F471" i="4"/>
  <c r="F472" i="4"/>
  <c r="F473" i="4"/>
  <c r="F474" i="4"/>
  <c r="F475" i="4"/>
  <c r="F476" i="4"/>
  <c r="F477" i="4"/>
  <c r="F478" i="4"/>
  <c r="F479" i="4"/>
  <c r="F480" i="4"/>
  <c r="F481" i="4"/>
  <c r="F482" i="4"/>
  <c r="F483" i="4"/>
  <c r="F484" i="4"/>
  <c r="F485" i="4"/>
  <c r="F486" i="4"/>
  <c r="F487" i="4"/>
  <c r="F488" i="4"/>
  <c r="F489" i="4"/>
  <c r="F490" i="4"/>
  <c r="F491" i="4"/>
  <c r="F492" i="4"/>
  <c r="F493" i="4"/>
  <c r="F494" i="4"/>
  <c r="F495" i="4"/>
  <c r="F496" i="4"/>
  <c r="F497" i="4"/>
  <c r="F498" i="4"/>
  <c r="F499" i="4"/>
  <c r="F500" i="4"/>
  <c r="F501" i="4"/>
  <c r="F502" i="4"/>
  <c r="F503" i="4"/>
  <c r="F504" i="4"/>
  <c r="F505" i="4"/>
  <c r="F506" i="4"/>
  <c r="F507" i="4"/>
  <c r="F508" i="4"/>
  <c r="F509" i="4"/>
  <c r="F510" i="4"/>
  <c r="F511" i="4"/>
  <c r="F512" i="4"/>
  <c r="F513" i="4"/>
  <c r="F514" i="4"/>
  <c r="F515" i="4"/>
  <c r="F516" i="4"/>
  <c r="F517" i="4"/>
  <c r="F518" i="4"/>
  <c r="F519" i="4"/>
  <c r="F520" i="4"/>
  <c r="F521" i="4"/>
  <c r="F522" i="4"/>
  <c r="F523" i="4"/>
  <c r="F524" i="4"/>
  <c r="F525" i="4"/>
  <c r="F526" i="4"/>
  <c r="F527" i="4"/>
  <c r="F528" i="4"/>
  <c r="F529" i="4"/>
  <c r="F530" i="4"/>
  <c r="F531" i="4"/>
  <c r="F532" i="4"/>
  <c r="F533" i="4"/>
  <c r="F534" i="4"/>
  <c r="F535" i="4"/>
  <c r="F536" i="4"/>
  <c r="F537" i="4"/>
  <c r="F538" i="4"/>
  <c r="F539" i="4"/>
  <c r="F540" i="4"/>
  <c r="F541" i="4"/>
  <c r="F542" i="4"/>
  <c r="F543" i="4"/>
  <c r="F544" i="4"/>
  <c r="F545" i="4"/>
  <c r="F546" i="4"/>
  <c r="F547" i="4"/>
  <c r="F548" i="4"/>
  <c r="F549" i="4"/>
  <c r="F550" i="4"/>
  <c r="F551" i="4"/>
  <c r="F552" i="4"/>
  <c r="F553" i="4"/>
  <c r="F554" i="4"/>
  <c r="F555" i="4"/>
  <c r="F556" i="4"/>
  <c r="F557" i="4"/>
  <c r="F558" i="4"/>
  <c r="F559" i="4"/>
  <c r="F560" i="4"/>
  <c r="F561" i="4"/>
  <c r="F562" i="4"/>
  <c r="F563" i="4"/>
  <c r="F564" i="4"/>
  <c r="F565" i="4"/>
  <c r="F566" i="4"/>
  <c r="F567" i="4"/>
  <c r="F568" i="4"/>
  <c r="F569" i="4"/>
  <c r="F570" i="4"/>
  <c r="F571" i="4"/>
  <c r="F572" i="4"/>
  <c r="F573" i="4"/>
  <c r="F574" i="4"/>
  <c r="F575" i="4"/>
  <c r="F577" i="4"/>
  <c r="F578" i="4"/>
  <c r="F579" i="4"/>
  <c r="F580" i="4"/>
  <c r="F581" i="4"/>
  <c r="F582" i="4"/>
  <c r="F583" i="4"/>
  <c r="F584" i="4"/>
  <c r="F585" i="4"/>
  <c r="F586" i="4"/>
  <c r="F587" i="4"/>
  <c r="F588" i="4"/>
  <c r="F589" i="4"/>
  <c r="F590" i="4"/>
  <c r="F591" i="4"/>
  <c r="F592" i="4"/>
  <c r="F593" i="4"/>
  <c r="F594" i="4"/>
  <c r="F595" i="4"/>
  <c r="F596" i="4"/>
  <c r="F597" i="4"/>
  <c r="F598" i="4"/>
  <c r="F599" i="4"/>
  <c r="F600" i="4"/>
  <c r="F601" i="4"/>
  <c r="F602" i="4"/>
  <c r="F603" i="4"/>
  <c r="F604" i="4"/>
  <c r="F605" i="4"/>
  <c r="F606" i="4"/>
  <c r="F607" i="4"/>
  <c r="F608" i="4"/>
  <c r="F609" i="4"/>
  <c r="F610" i="4"/>
  <c r="F611" i="4"/>
  <c r="F612" i="4"/>
  <c r="F613" i="4"/>
  <c r="F614" i="4"/>
  <c r="F615" i="4"/>
  <c r="F616" i="4"/>
  <c r="F617" i="4"/>
  <c r="F618" i="4"/>
  <c r="F619" i="4"/>
  <c r="F620" i="4"/>
  <c r="F621" i="4"/>
  <c r="F622" i="4"/>
  <c r="F623" i="4"/>
  <c r="F624" i="4"/>
  <c r="F625" i="4"/>
  <c r="F626" i="4"/>
  <c r="F627" i="4"/>
  <c r="F628" i="4"/>
  <c r="F629" i="4"/>
  <c r="F630" i="4"/>
  <c r="F631" i="4"/>
  <c r="F632" i="4"/>
  <c r="F633" i="4"/>
  <c r="F634" i="4"/>
  <c r="F635" i="4"/>
  <c r="F636" i="4"/>
  <c r="F637" i="4"/>
  <c r="F638" i="4"/>
  <c r="F639" i="4"/>
  <c r="F640" i="4"/>
  <c r="F641" i="4"/>
  <c r="F642" i="4"/>
  <c r="F643" i="4"/>
  <c r="F644" i="4"/>
  <c r="F645" i="4"/>
  <c r="F646" i="4"/>
  <c r="F647" i="4"/>
  <c r="F648" i="4"/>
  <c r="F649" i="4"/>
  <c r="F650" i="4"/>
  <c r="F651" i="4"/>
  <c r="F652" i="4"/>
  <c r="F653" i="4"/>
  <c r="F654" i="4"/>
  <c r="F655" i="4"/>
  <c r="F656" i="4"/>
  <c r="F657" i="4"/>
  <c r="F658" i="4"/>
  <c r="F659" i="4"/>
  <c r="F660" i="4"/>
  <c r="F661" i="4"/>
  <c r="F662" i="4"/>
  <c r="F663" i="4"/>
  <c r="F664" i="4"/>
  <c r="F665" i="4"/>
  <c r="F666" i="4"/>
  <c r="F667" i="4"/>
  <c r="F668" i="4"/>
  <c r="F669" i="4"/>
  <c r="F670" i="4"/>
  <c r="F671" i="4"/>
  <c r="F672" i="4"/>
  <c r="F673" i="4"/>
  <c r="F674" i="4"/>
  <c r="F675" i="4"/>
  <c r="F676" i="4"/>
  <c r="F677" i="4"/>
  <c r="F678" i="4"/>
  <c r="F679" i="4"/>
  <c r="F680" i="4"/>
  <c r="F681" i="4"/>
  <c r="F682" i="4"/>
  <c r="F683" i="4"/>
  <c r="F684" i="4"/>
  <c r="F685" i="4"/>
  <c r="F686" i="4"/>
  <c r="F687" i="4"/>
  <c r="F688" i="4"/>
  <c r="F689" i="4"/>
  <c r="F690" i="4"/>
  <c r="F691" i="4"/>
  <c r="F692" i="4"/>
  <c r="F693" i="4"/>
  <c r="F694" i="4"/>
  <c r="F695" i="4"/>
  <c r="F696" i="4"/>
  <c r="F697" i="4"/>
  <c r="F698" i="4"/>
  <c r="F699" i="4"/>
  <c r="F700" i="4"/>
  <c r="F701" i="4"/>
  <c r="F702" i="4"/>
  <c r="F703" i="4"/>
  <c r="F704" i="4"/>
  <c r="F705" i="4"/>
  <c r="F706" i="4"/>
  <c r="F707" i="4"/>
  <c r="F708" i="4"/>
  <c r="F709" i="4"/>
  <c r="F710" i="4"/>
  <c r="F711" i="4"/>
  <c r="F712" i="4"/>
  <c r="F713" i="4"/>
  <c r="F714" i="4"/>
  <c r="F715" i="4"/>
  <c r="F716" i="4"/>
  <c r="F717" i="4"/>
  <c r="F718" i="4"/>
  <c r="F719" i="4"/>
  <c r="F720" i="4"/>
  <c r="F721" i="4"/>
  <c r="F4" i="4"/>
  <c r="F5" i="4"/>
  <c r="F6" i="4"/>
  <c r="Y211" i="4" l="1"/>
  <c r="X211" i="4"/>
  <c r="W211" i="4"/>
  <c r="V211" i="4"/>
  <c r="Y163" i="4"/>
  <c r="X163" i="4"/>
  <c r="W163" i="4"/>
  <c r="V163" i="4"/>
  <c r="Y131" i="4"/>
  <c r="X131" i="4"/>
  <c r="V131" i="4"/>
  <c r="W131" i="4"/>
  <c r="Y66" i="4"/>
  <c r="W66" i="4"/>
  <c r="V66" i="4"/>
  <c r="X66" i="4"/>
  <c r="X50" i="4"/>
  <c r="Y50" i="4"/>
  <c r="W50" i="4"/>
  <c r="V50" i="4"/>
  <c r="Y34" i="4"/>
  <c r="X34" i="4"/>
  <c r="W34" i="4"/>
  <c r="V34" i="4"/>
  <c r="X18" i="4"/>
  <c r="W18" i="4"/>
  <c r="Y18" i="4"/>
  <c r="V18" i="4"/>
  <c r="Y451" i="4"/>
  <c r="X451" i="4"/>
  <c r="W451" i="4"/>
  <c r="V451" i="4"/>
  <c r="Y354" i="4"/>
  <c r="X354" i="4"/>
  <c r="V354" i="4"/>
  <c r="W354" i="4"/>
  <c r="Y322" i="4"/>
  <c r="X322" i="4"/>
  <c r="W322" i="4"/>
  <c r="V322" i="4"/>
  <c r="Y274" i="4"/>
  <c r="X274" i="4"/>
  <c r="W274" i="4"/>
  <c r="V274" i="4"/>
  <c r="Y258" i="4"/>
  <c r="X258" i="4"/>
  <c r="V258" i="4"/>
  <c r="W258" i="4"/>
  <c r="Y242" i="4"/>
  <c r="W242" i="4"/>
  <c r="V242" i="4"/>
  <c r="X242" i="4"/>
  <c r="Y210" i="4"/>
  <c r="X210" i="4"/>
  <c r="V210" i="4"/>
  <c r="W210" i="4"/>
  <c r="Y162" i="4"/>
  <c r="X162" i="4"/>
  <c r="V162" i="4"/>
  <c r="W162" i="4"/>
  <c r="Y130" i="4"/>
  <c r="W130" i="4"/>
  <c r="V130" i="4"/>
  <c r="X130" i="4"/>
  <c r="Y114" i="4"/>
  <c r="X114" i="4"/>
  <c r="V114" i="4"/>
  <c r="W114" i="4"/>
  <c r="Y81" i="4"/>
  <c r="W81" i="4"/>
  <c r="V81" i="4"/>
  <c r="X81" i="4"/>
  <c r="Y33" i="4"/>
  <c r="X33" i="4"/>
  <c r="V33" i="4"/>
  <c r="W33" i="4"/>
  <c r="Y17" i="4"/>
  <c r="X17" i="4"/>
  <c r="W17" i="4"/>
  <c r="V17" i="4"/>
  <c r="Y515" i="4"/>
  <c r="X515" i="4"/>
  <c r="W515" i="4"/>
  <c r="V515" i="4"/>
  <c r="Y466" i="4"/>
  <c r="X466" i="4"/>
  <c r="W466" i="4"/>
  <c r="V466" i="4"/>
  <c r="Y450" i="4"/>
  <c r="X450" i="4"/>
  <c r="V450" i="4"/>
  <c r="W450" i="4"/>
  <c r="Y418" i="4"/>
  <c r="W418" i="4"/>
  <c r="V418" i="4"/>
  <c r="X418" i="4"/>
  <c r="Y321" i="4"/>
  <c r="X321" i="4"/>
  <c r="W321" i="4"/>
  <c r="V321" i="4"/>
  <c r="Y305" i="4"/>
  <c r="X305" i="4"/>
  <c r="V305" i="4"/>
  <c r="W305" i="4"/>
  <c r="Y209" i="4"/>
  <c r="W209" i="4"/>
  <c r="V209" i="4"/>
  <c r="X209" i="4"/>
  <c r="Y193" i="4"/>
  <c r="X193" i="4"/>
  <c r="W193" i="4"/>
  <c r="V193" i="4"/>
  <c r="X80" i="4"/>
  <c r="Y80" i="4"/>
  <c r="W80" i="4"/>
  <c r="V80" i="4"/>
  <c r="Y48" i="4"/>
  <c r="X48" i="4"/>
  <c r="W48" i="4"/>
  <c r="V48" i="4"/>
  <c r="Y32" i="4"/>
  <c r="W32" i="4"/>
  <c r="V32" i="4"/>
  <c r="X32" i="4"/>
  <c r="Y530" i="4"/>
  <c r="X530" i="4"/>
  <c r="W530" i="4"/>
  <c r="V530" i="4"/>
  <c r="Y304" i="4"/>
  <c r="W304" i="4"/>
  <c r="V304" i="4"/>
  <c r="X304" i="4"/>
  <c r="Y160" i="4"/>
  <c r="W160" i="4"/>
  <c r="V160" i="4"/>
  <c r="X160" i="4"/>
  <c r="Y96" i="4"/>
  <c r="X96" i="4"/>
  <c r="W96" i="4"/>
  <c r="V96" i="4"/>
  <c r="Y481" i="4"/>
  <c r="X481" i="4"/>
  <c r="V481" i="4"/>
  <c r="W481" i="4"/>
  <c r="Y319" i="4"/>
  <c r="W319" i="4"/>
  <c r="V319" i="4"/>
  <c r="X319" i="4"/>
  <c r="Y207" i="4"/>
  <c r="X207" i="4"/>
  <c r="W207" i="4"/>
  <c r="V207" i="4"/>
  <c r="Y514" i="4"/>
  <c r="X514" i="4"/>
  <c r="V514" i="4"/>
  <c r="W514" i="4"/>
  <c r="Y449" i="4"/>
  <c r="W449" i="4"/>
  <c r="V449" i="4"/>
  <c r="X449" i="4"/>
  <c r="Y320" i="4"/>
  <c r="X320" i="4"/>
  <c r="V320" i="4"/>
  <c r="W320" i="4"/>
  <c r="Y256" i="4"/>
  <c r="W256" i="4"/>
  <c r="V256" i="4"/>
  <c r="X256" i="4"/>
  <c r="Y79" i="4"/>
  <c r="X79" i="4"/>
  <c r="W79" i="4"/>
  <c r="V79" i="4"/>
  <c r="Y464" i="4"/>
  <c r="X464" i="4"/>
  <c r="V464" i="4"/>
  <c r="W464" i="4"/>
  <c r="Y720" i="4"/>
  <c r="X720" i="4"/>
  <c r="V720" i="4"/>
  <c r="W720" i="4"/>
  <c r="Y463" i="4"/>
  <c r="W463" i="4"/>
  <c r="V463" i="4"/>
  <c r="X463" i="4"/>
  <c r="Y447" i="4"/>
  <c r="X447" i="4"/>
  <c r="W447" i="4"/>
  <c r="V447" i="4"/>
  <c r="Y415" i="4"/>
  <c r="X415" i="4"/>
  <c r="W415" i="4"/>
  <c r="V415" i="4"/>
  <c r="Y286" i="4"/>
  <c r="X286" i="4"/>
  <c r="W286" i="4"/>
  <c r="V286" i="4"/>
  <c r="Y254" i="4"/>
  <c r="X254" i="4"/>
  <c r="V254" i="4"/>
  <c r="W254" i="4"/>
  <c r="Y222" i="4"/>
  <c r="X222" i="4"/>
  <c r="V222" i="4"/>
  <c r="W222" i="4"/>
  <c r="Y206" i="4"/>
  <c r="X206" i="4"/>
  <c r="W206" i="4"/>
  <c r="V206" i="4"/>
  <c r="Y174" i="4"/>
  <c r="X174" i="4"/>
  <c r="V174" i="4"/>
  <c r="W174" i="4"/>
  <c r="X126" i="4"/>
  <c r="Y126" i="4"/>
  <c r="W126" i="4"/>
  <c r="V126" i="4"/>
  <c r="Y110" i="4"/>
  <c r="W110" i="4"/>
  <c r="V110" i="4"/>
  <c r="X110" i="4"/>
  <c r="Y29" i="4"/>
  <c r="X29" i="4"/>
  <c r="W29" i="4"/>
  <c r="V29" i="4"/>
  <c r="Y13" i="4"/>
  <c r="W13" i="4"/>
  <c r="V13" i="4"/>
  <c r="X13" i="4"/>
  <c r="Y719" i="4"/>
  <c r="W719" i="4"/>
  <c r="V719" i="4"/>
  <c r="X719" i="4"/>
  <c r="Y511" i="4"/>
  <c r="W511" i="4"/>
  <c r="V511" i="4"/>
  <c r="X511" i="4"/>
  <c r="Y479" i="4"/>
  <c r="W479" i="4"/>
  <c r="V479" i="4"/>
  <c r="X479" i="4"/>
  <c r="Y462" i="4"/>
  <c r="X462" i="4"/>
  <c r="W462" i="4"/>
  <c r="V462" i="4"/>
  <c r="Y430" i="4"/>
  <c r="X430" i="4"/>
  <c r="W430" i="4"/>
  <c r="V430" i="4"/>
  <c r="Y414" i="4"/>
  <c r="X414" i="4"/>
  <c r="V414" i="4"/>
  <c r="W414" i="4"/>
  <c r="Y221" i="4"/>
  <c r="W221" i="4"/>
  <c r="V221" i="4"/>
  <c r="X221" i="4"/>
  <c r="Y205" i="4"/>
  <c r="X205" i="4"/>
  <c r="V205" i="4"/>
  <c r="W205" i="4"/>
  <c r="Y173" i="4"/>
  <c r="W173" i="4"/>
  <c r="V173" i="4"/>
  <c r="X173" i="4"/>
  <c r="Y157" i="4"/>
  <c r="X157" i="4"/>
  <c r="W157" i="4"/>
  <c r="V157" i="4"/>
  <c r="X109" i="4"/>
  <c r="Y109" i="4"/>
  <c r="W109" i="4"/>
  <c r="V109" i="4"/>
  <c r="Y93" i="4"/>
  <c r="W93" i="4"/>
  <c r="V93" i="4"/>
  <c r="X93" i="4"/>
  <c r="X12" i="4"/>
  <c r="V12" i="4"/>
  <c r="Y12" i="4"/>
  <c r="W12" i="4"/>
  <c r="Y497" i="4"/>
  <c r="W497" i="4"/>
  <c r="V497" i="4"/>
  <c r="X497" i="4"/>
  <c r="Y416" i="4"/>
  <c r="X416" i="4"/>
  <c r="W416" i="4"/>
  <c r="V416" i="4"/>
  <c r="Y223" i="4"/>
  <c r="X223" i="4"/>
  <c r="W223" i="4"/>
  <c r="V223" i="4"/>
  <c r="X159" i="4"/>
  <c r="V159" i="4"/>
  <c r="Y159" i="4"/>
  <c r="W159" i="4"/>
  <c r="Y95" i="4"/>
  <c r="X95" i="4"/>
  <c r="V95" i="4"/>
  <c r="W95" i="4"/>
  <c r="Y14" i="4"/>
  <c r="X14" i="4"/>
  <c r="V14" i="4"/>
  <c r="W14" i="4"/>
  <c r="Y510" i="4"/>
  <c r="X510" i="4"/>
  <c r="W510" i="4"/>
  <c r="V510" i="4"/>
  <c r="Y478" i="4"/>
  <c r="X478" i="4"/>
  <c r="W478" i="4"/>
  <c r="V478" i="4"/>
  <c r="Y429" i="4"/>
  <c r="X429" i="4"/>
  <c r="W429" i="4"/>
  <c r="V429" i="4"/>
  <c r="Y380" i="4"/>
  <c r="X380" i="4"/>
  <c r="W380" i="4"/>
  <c r="V380" i="4"/>
  <c r="Y332" i="4"/>
  <c r="X332" i="4"/>
  <c r="W332" i="4"/>
  <c r="V332" i="4"/>
  <c r="Y284" i="4"/>
  <c r="X284" i="4"/>
  <c r="V284" i="4"/>
  <c r="W284" i="4"/>
  <c r="Y268" i="4"/>
  <c r="X268" i="4"/>
  <c r="W268" i="4"/>
  <c r="V268" i="4"/>
  <c r="Y236" i="4"/>
  <c r="X236" i="4"/>
  <c r="W236" i="4"/>
  <c r="V236" i="4"/>
  <c r="Y220" i="4"/>
  <c r="X220" i="4"/>
  <c r="W220" i="4"/>
  <c r="V220" i="4"/>
  <c r="Y204" i="4"/>
  <c r="W204" i="4"/>
  <c r="V204" i="4"/>
  <c r="X204" i="4"/>
  <c r="X140" i="4"/>
  <c r="W140" i="4"/>
  <c r="V140" i="4"/>
  <c r="Y140" i="4"/>
  <c r="Y108" i="4"/>
  <c r="X108" i="4"/>
  <c r="W108" i="4"/>
  <c r="V108" i="4"/>
  <c r="Y75" i="4"/>
  <c r="X75" i="4"/>
  <c r="V75" i="4"/>
  <c r="W75" i="4"/>
  <c r="Y11" i="4"/>
  <c r="X11" i="4"/>
  <c r="W11" i="4"/>
  <c r="V11" i="4"/>
  <c r="Y384" i="4"/>
  <c r="X384" i="4"/>
  <c r="W384" i="4"/>
  <c r="V384" i="4"/>
  <c r="Y721" i="4"/>
  <c r="X721" i="4"/>
  <c r="W721" i="4"/>
  <c r="V721" i="4"/>
  <c r="Y529" i="4"/>
  <c r="X529" i="4"/>
  <c r="V529" i="4"/>
  <c r="W529" i="4"/>
  <c r="Y46" i="4"/>
  <c r="X46" i="4"/>
  <c r="V46" i="4"/>
  <c r="W46" i="4"/>
  <c r="X30" i="4"/>
  <c r="W30" i="4"/>
  <c r="Y30" i="4"/>
  <c r="V30" i="4"/>
  <c r="Y717" i="4"/>
  <c r="X717" i="4"/>
  <c r="W717" i="4"/>
  <c r="V717" i="4"/>
  <c r="Y477" i="4"/>
  <c r="X477" i="4"/>
  <c r="W477" i="4"/>
  <c r="V477" i="4"/>
  <c r="Y444" i="4"/>
  <c r="X444" i="4"/>
  <c r="W444" i="4"/>
  <c r="V444" i="4"/>
  <c r="Y412" i="4"/>
  <c r="W412" i="4"/>
  <c r="V412" i="4"/>
  <c r="X412" i="4"/>
  <c r="Y379" i="4"/>
  <c r="X379" i="4"/>
  <c r="V379" i="4"/>
  <c r="W379" i="4"/>
  <c r="Y363" i="4"/>
  <c r="W363" i="4"/>
  <c r="V363" i="4"/>
  <c r="X363" i="4"/>
  <c r="Y347" i="4"/>
  <c r="W347" i="4"/>
  <c r="V347" i="4"/>
  <c r="X347" i="4"/>
  <c r="Y267" i="4"/>
  <c r="X267" i="4"/>
  <c r="V267" i="4"/>
  <c r="W267" i="4"/>
  <c r="Y219" i="4"/>
  <c r="X219" i="4"/>
  <c r="W219" i="4"/>
  <c r="V219" i="4"/>
  <c r="Y203" i="4"/>
  <c r="X203" i="4"/>
  <c r="W203" i="4"/>
  <c r="V203" i="4"/>
  <c r="Y187" i="4"/>
  <c r="X187" i="4"/>
  <c r="W187" i="4"/>
  <c r="V187" i="4"/>
  <c r="Y171" i="4"/>
  <c r="X171" i="4"/>
  <c r="W171" i="4"/>
  <c r="V171" i="4"/>
  <c r="X91" i="4"/>
  <c r="W91" i="4"/>
  <c r="Y91" i="4"/>
  <c r="V91" i="4"/>
  <c r="Y26" i="4"/>
  <c r="X26" i="4"/>
  <c r="V26" i="4"/>
  <c r="W26" i="4"/>
  <c r="Y10" i="4"/>
  <c r="X10" i="4"/>
  <c r="V10" i="4"/>
  <c r="W10" i="4"/>
  <c r="Y468" i="4"/>
  <c r="X468" i="4"/>
  <c r="W468" i="4"/>
  <c r="V468" i="4"/>
  <c r="Y275" i="4"/>
  <c r="W275" i="4"/>
  <c r="V275" i="4"/>
  <c r="X275" i="4"/>
  <c r="Y523" i="4"/>
  <c r="X523" i="4"/>
  <c r="W523" i="4"/>
  <c r="V523" i="4"/>
  <c r="Y475" i="4"/>
  <c r="X475" i="4"/>
  <c r="V475" i="4"/>
  <c r="W475" i="4"/>
  <c r="Y458" i="4"/>
  <c r="X458" i="4"/>
  <c r="V458" i="4"/>
  <c r="W458" i="4"/>
  <c r="Y361" i="4"/>
  <c r="X361" i="4"/>
  <c r="V361" i="4"/>
  <c r="W361" i="4"/>
  <c r="Y345" i="4"/>
  <c r="X345" i="4"/>
  <c r="W345" i="4"/>
  <c r="V345" i="4"/>
  <c r="Y313" i="4"/>
  <c r="X313" i="4"/>
  <c r="W313" i="4"/>
  <c r="V313" i="4"/>
  <c r="Y297" i="4"/>
  <c r="X297" i="4"/>
  <c r="V297" i="4"/>
  <c r="W297" i="4"/>
  <c r="Y233" i="4"/>
  <c r="X233" i="4"/>
  <c r="V233" i="4"/>
  <c r="W233" i="4"/>
  <c r="Y169" i="4"/>
  <c r="X169" i="4"/>
  <c r="V169" i="4"/>
  <c r="W169" i="4"/>
  <c r="Y137" i="4"/>
  <c r="X137" i="4"/>
  <c r="W137" i="4"/>
  <c r="V137" i="4"/>
  <c r="Y121" i="4"/>
  <c r="X121" i="4"/>
  <c r="V121" i="4"/>
  <c r="W121" i="4"/>
  <c r="X56" i="4"/>
  <c r="Y56" i="4"/>
  <c r="V56" i="4"/>
  <c r="W56" i="4"/>
  <c r="X40" i="4"/>
  <c r="Y40" i="4"/>
  <c r="W40" i="4"/>
  <c r="V40" i="4"/>
  <c r="X24" i="4"/>
  <c r="Y24" i="4"/>
  <c r="W24" i="4"/>
  <c r="V24" i="4"/>
  <c r="Y716" i="4"/>
  <c r="X716" i="4"/>
  <c r="W716" i="4"/>
  <c r="V716" i="4"/>
  <c r="Y508" i="4"/>
  <c r="X508" i="4"/>
  <c r="W508" i="4"/>
  <c r="V508" i="4"/>
  <c r="Y492" i="4"/>
  <c r="X492" i="4"/>
  <c r="W492" i="4"/>
  <c r="V492" i="4"/>
  <c r="Y443" i="4"/>
  <c r="X443" i="4"/>
  <c r="V443" i="4"/>
  <c r="W443" i="4"/>
  <c r="Y202" i="4"/>
  <c r="X202" i="4"/>
  <c r="W202" i="4"/>
  <c r="V202" i="4"/>
  <c r="Y715" i="4"/>
  <c r="X715" i="4"/>
  <c r="V715" i="4"/>
  <c r="W715" i="4"/>
  <c r="Y522" i="4"/>
  <c r="X522" i="4"/>
  <c r="W522" i="4"/>
  <c r="V522" i="4"/>
  <c r="Y457" i="4"/>
  <c r="W457" i="4"/>
  <c r="V457" i="4"/>
  <c r="X457" i="4"/>
  <c r="Y441" i="4"/>
  <c r="W441" i="4"/>
  <c r="V441" i="4"/>
  <c r="X441" i="4"/>
  <c r="Y393" i="4"/>
  <c r="X393" i="4"/>
  <c r="W393" i="4"/>
  <c r="V393" i="4"/>
  <c r="Y296" i="4"/>
  <c r="X296" i="4"/>
  <c r="W296" i="4"/>
  <c r="V296" i="4"/>
  <c r="Y264" i="4"/>
  <c r="X264" i="4"/>
  <c r="W264" i="4"/>
  <c r="V264" i="4"/>
  <c r="Y248" i="4"/>
  <c r="X248" i="4"/>
  <c r="W248" i="4"/>
  <c r="V248" i="4"/>
  <c r="Y232" i="4"/>
  <c r="W232" i="4"/>
  <c r="V232" i="4"/>
  <c r="X232" i="4"/>
  <c r="Y184" i="4"/>
  <c r="W184" i="4"/>
  <c r="V184" i="4"/>
  <c r="X184" i="4"/>
  <c r="Y136" i="4"/>
  <c r="X136" i="4"/>
  <c r="V136" i="4"/>
  <c r="W136" i="4"/>
  <c r="Y120" i="4"/>
  <c r="W120" i="4"/>
  <c r="V120" i="4"/>
  <c r="X120" i="4"/>
  <c r="Y104" i="4"/>
  <c r="X104" i="4"/>
  <c r="V104" i="4"/>
  <c r="W104" i="4"/>
  <c r="Y88" i="4"/>
  <c r="X88" i="4"/>
  <c r="W88" i="4"/>
  <c r="V88" i="4"/>
  <c r="Y71" i="4"/>
  <c r="W71" i="4"/>
  <c r="V71" i="4"/>
  <c r="X71" i="4"/>
  <c r="Y55" i="4"/>
  <c r="X55" i="4"/>
  <c r="W55" i="4"/>
  <c r="V55" i="4"/>
  <c r="Y23" i="4"/>
  <c r="X23" i="4"/>
  <c r="W23" i="4"/>
  <c r="V23" i="4"/>
  <c r="Y713" i="4"/>
  <c r="X713" i="4"/>
  <c r="W713" i="4"/>
  <c r="V713" i="4"/>
  <c r="Y521" i="4"/>
  <c r="X521" i="4"/>
  <c r="V521" i="4"/>
  <c r="W521" i="4"/>
  <c r="Y456" i="4"/>
  <c r="X456" i="4"/>
  <c r="W456" i="4"/>
  <c r="V456" i="4"/>
  <c r="Y392" i="4"/>
  <c r="X392" i="4"/>
  <c r="W392" i="4"/>
  <c r="V392" i="4"/>
  <c r="Y231" i="4"/>
  <c r="X231" i="4"/>
  <c r="W231" i="4"/>
  <c r="V231" i="4"/>
  <c r="Y167" i="4"/>
  <c r="W167" i="4"/>
  <c r="V167" i="4"/>
  <c r="X167" i="4"/>
  <c r="Y151" i="4"/>
  <c r="X151" i="4"/>
  <c r="V151" i="4"/>
  <c r="W151" i="4"/>
  <c r="X119" i="4"/>
  <c r="V119" i="4"/>
  <c r="W119" i="4"/>
  <c r="Y119" i="4"/>
  <c r="Y103" i="4"/>
  <c r="W103" i="4"/>
  <c r="V103" i="4"/>
  <c r="X103" i="4"/>
  <c r="Y87" i="4"/>
  <c r="X87" i="4"/>
  <c r="V87" i="4"/>
  <c r="W87" i="4"/>
  <c r="X70" i="4"/>
  <c r="Y70" i="4"/>
  <c r="W70" i="4"/>
  <c r="V70" i="4"/>
  <c r="Y355" i="4"/>
  <c r="X355" i="4"/>
  <c r="W355" i="4"/>
  <c r="V355" i="4"/>
  <c r="Y330" i="4"/>
  <c r="X330" i="4"/>
  <c r="V330" i="4"/>
  <c r="W330" i="4"/>
  <c r="Y218" i="4"/>
  <c r="X218" i="4"/>
  <c r="V218" i="4"/>
  <c r="W218" i="4"/>
  <c r="Y170" i="4"/>
  <c r="X170" i="4"/>
  <c r="W170" i="4"/>
  <c r="V170" i="4"/>
  <c r="Y41" i="4"/>
  <c r="W41" i="4"/>
  <c r="V41" i="4"/>
  <c r="X41" i="4"/>
  <c r="Y714" i="4"/>
  <c r="W714" i="4"/>
  <c r="V714" i="4"/>
  <c r="X714" i="4"/>
  <c r="Y391" i="4"/>
  <c r="X391" i="4"/>
  <c r="V391" i="4"/>
  <c r="W391" i="4"/>
  <c r="Y326" i="4"/>
  <c r="W326" i="4"/>
  <c r="V326" i="4"/>
  <c r="X326" i="4"/>
  <c r="Y294" i="4"/>
  <c r="X294" i="4"/>
  <c r="V294" i="4"/>
  <c r="W294" i="4"/>
  <c r="Y214" i="4"/>
  <c r="W214" i="4"/>
  <c r="V214" i="4"/>
  <c r="X214" i="4"/>
  <c r="Y182" i="4"/>
  <c r="X182" i="4"/>
  <c r="V182" i="4"/>
  <c r="W182" i="4"/>
  <c r="Y150" i="4"/>
  <c r="W150" i="4"/>
  <c r="V150" i="4"/>
  <c r="X150" i="4"/>
  <c r="Y134" i="4"/>
  <c r="W134" i="4"/>
  <c r="V134" i="4"/>
  <c r="X134" i="4"/>
  <c r="Y118" i="4"/>
  <c r="X118" i="4"/>
  <c r="W118" i="4"/>
  <c r="V118" i="4"/>
  <c r="Y21" i="4"/>
  <c r="X21" i="4"/>
  <c r="V21" i="4"/>
  <c r="W21" i="4"/>
  <c r="Y519" i="4"/>
  <c r="W519" i="4"/>
  <c r="V519" i="4"/>
  <c r="X519" i="4"/>
  <c r="Y503" i="4"/>
  <c r="X503" i="4"/>
  <c r="V503" i="4"/>
  <c r="W503" i="4"/>
  <c r="Y422" i="4"/>
  <c r="X422" i="4"/>
  <c r="V422" i="4"/>
  <c r="W422" i="4"/>
  <c r="Y390" i="4"/>
  <c r="W390" i="4"/>
  <c r="V390" i="4"/>
  <c r="X390" i="4"/>
  <c r="Y293" i="4"/>
  <c r="W293" i="4"/>
  <c r="V293" i="4"/>
  <c r="X293" i="4"/>
  <c r="Y197" i="4"/>
  <c r="X197" i="4"/>
  <c r="V197" i="4"/>
  <c r="W197" i="4"/>
  <c r="Y181" i="4"/>
  <c r="X181" i="4"/>
  <c r="W181" i="4"/>
  <c r="V181" i="4"/>
  <c r="X133" i="4"/>
  <c r="Y133" i="4"/>
  <c r="V133" i="4"/>
  <c r="W133" i="4"/>
  <c r="Y68" i="4"/>
  <c r="X68" i="4"/>
  <c r="W68" i="4"/>
  <c r="V68" i="4"/>
  <c r="Y52" i="4"/>
  <c r="X52" i="4"/>
  <c r="V52" i="4"/>
  <c r="W52" i="4"/>
  <c r="Y20" i="4"/>
  <c r="W20" i="4"/>
  <c r="V20" i="4"/>
  <c r="X20" i="4"/>
  <c r="Y307" i="4"/>
  <c r="X307" i="4"/>
  <c r="W307" i="4"/>
  <c r="V307" i="4"/>
  <c r="Y524" i="4"/>
  <c r="W524" i="4"/>
  <c r="V524" i="4"/>
  <c r="X524" i="4"/>
  <c r="Y459" i="4"/>
  <c r="X459" i="4"/>
  <c r="W459" i="4"/>
  <c r="V459" i="4"/>
  <c r="Y266" i="4"/>
  <c r="W266" i="4"/>
  <c r="V266" i="4"/>
  <c r="X266" i="4"/>
  <c r="Y234" i="4"/>
  <c r="X234" i="4"/>
  <c r="W234" i="4"/>
  <c r="V234" i="4"/>
  <c r="Y186" i="4"/>
  <c r="X186" i="4"/>
  <c r="V186" i="4"/>
  <c r="W186" i="4"/>
  <c r="Y122" i="4"/>
  <c r="X122" i="4"/>
  <c r="W122" i="4"/>
  <c r="V122" i="4"/>
  <c r="Y25" i="4"/>
  <c r="W25" i="4"/>
  <c r="V25" i="4"/>
  <c r="X25" i="4"/>
  <c r="Y518" i="4"/>
  <c r="X518" i="4"/>
  <c r="V518" i="4"/>
  <c r="W518" i="4"/>
  <c r="Y486" i="4"/>
  <c r="X486" i="4"/>
  <c r="W486" i="4"/>
  <c r="V486" i="4"/>
  <c r="Y470" i="4"/>
  <c r="W470" i="4"/>
  <c r="V470" i="4"/>
  <c r="X470" i="4"/>
  <c r="Y292" i="4"/>
  <c r="X292" i="4"/>
  <c r="W292" i="4"/>
  <c r="V292" i="4"/>
  <c r="Y260" i="4"/>
  <c r="X260" i="4"/>
  <c r="W260" i="4"/>
  <c r="V260" i="4"/>
  <c r="Y244" i="4"/>
  <c r="X244" i="4"/>
  <c r="V244" i="4"/>
  <c r="W244" i="4"/>
  <c r="Y212" i="4"/>
  <c r="X212" i="4"/>
  <c r="V212" i="4"/>
  <c r="W212" i="4"/>
  <c r="Y196" i="4"/>
  <c r="W196" i="4"/>
  <c r="V196" i="4"/>
  <c r="X196" i="4"/>
  <c r="Y164" i="4"/>
  <c r="X164" i="4"/>
  <c r="W164" i="4"/>
  <c r="V164" i="4"/>
  <c r="Y132" i="4"/>
  <c r="X132" i="4"/>
  <c r="W132" i="4"/>
  <c r="V132" i="4"/>
  <c r="X100" i="4"/>
  <c r="Y100" i="4"/>
  <c r="W100" i="4"/>
  <c r="V100" i="4"/>
  <c r="Y67" i="4"/>
  <c r="X67" i="4"/>
  <c r="V67" i="4"/>
  <c r="W67" i="4"/>
  <c r="Y51" i="4"/>
  <c r="W51" i="4"/>
  <c r="V51" i="4"/>
  <c r="X51" i="4"/>
  <c r="N642" i="4"/>
  <c r="P642" i="4"/>
  <c r="Q642" i="4"/>
  <c r="O642" i="4"/>
  <c r="O578" i="4"/>
  <c r="Q578" i="4"/>
  <c r="N578" i="4"/>
  <c r="P578" i="4"/>
  <c r="Q482" i="4"/>
  <c r="N482" i="4"/>
  <c r="O482" i="4"/>
  <c r="P482" i="4"/>
  <c r="N384" i="4"/>
  <c r="O384" i="4"/>
  <c r="P384" i="4"/>
  <c r="Q384" i="4"/>
  <c r="N256" i="4"/>
  <c r="O256" i="4"/>
  <c r="Q256" i="4"/>
  <c r="P256" i="4"/>
  <c r="Q192" i="4"/>
  <c r="N192" i="4"/>
  <c r="O192" i="4"/>
  <c r="P192" i="4"/>
  <c r="N112" i="4"/>
  <c r="O112" i="4"/>
  <c r="P112" i="4"/>
  <c r="Q112" i="4"/>
  <c r="N79" i="4"/>
  <c r="O79" i="4"/>
  <c r="P79" i="4"/>
  <c r="Q79" i="4"/>
  <c r="N47" i="4"/>
  <c r="O47" i="4"/>
  <c r="P47" i="4"/>
  <c r="Q47" i="4"/>
  <c r="N31" i="4"/>
  <c r="P31" i="4"/>
  <c r="O31" i="4"/>
  <c r="Q31" i="4"/>
  <c r="N15" i="4"/>
  <c r="P15" i="4"/>
  <c r="O15" i="4"/>
  <c r="Q15" i="4"/>
  <c r="Q657" i="4"/>
  <c r="N657" i="4"/>
  <c r="O657" i="4"/>
  <c r="P657" i="4"/>
  <c r="O641" i="4"/>
  <c r="Q641" i="4"/>
  <c r="P641" i="4"/>
  <c r="N641" i="4"/>
  <c r="O625" i="4"/>
  <c r="Q625" i="4"/>
  <c r="P625" i="4"/>
  <c r="N625" i="4"/>
  <c r="P609" i="4"/>
  <c r="O609" i="4"/>
  <c r="Q609" i="4"/>
  <c r="N609" i="4"/>
  <c r="N593" i="4"/>
  <c r="O593" i="4"/>
  <c r="P593" i="4"/>
  <c r="Q593" i="4"/>
  <c r="P577" i="4"/>
  <c r="N577" i="4"/>
  <c r="O577" i="4"/>
  <c r="Q577" i="4"/>
  <c r="O561" i="4"/>
  <c r="Q561" i="4"/>
  <c r="P561" i="4"/>
  <c r="N561" i="4"/>
  <c r="N545" i="4"/>
  <c r="O545" i="4"/>
  <c r="P545" i="4"/>
  <c r="Q545" i="4"/>
  <c r="N529" i="4"/>
  <c r="Q529" i="4"/>
  <c r="O529" i="4"/>
  <c r="P529" i="4"/>
  <c r="N513" i="4"/>
  <c r="O513" i="4"/>
  <c r="P513" i="4"/>
  <c r="Q513" i="4"/>
  <c r="O497" i="4"/>
  <c r="Q497" i="4"/>
  <c r="N497" i="4"/>
  <c r="P497" i="4"/>
  <c r="Q481" i="4"/>
  <c r="N481" i="4"/>
  <c r="P481" i="4"/>
  <c r="O481" i="4"/>
  <c r="O464" i="4"/>
  <c r="P464" i="4"/>
  <c r="Q464" i="4"/>
  <c r="N464" i="4"/>
  <c r="N448" i="4"/>
  <c r="O448" i="4"/>
  <c r="P448" i="4"/>
  <c r="Q448" i="4"/>
  <c r="O432" i="4"/>
  <c r="N432" i="4"/>
  <c r="Q432" i="4"/>
  <c r="P432" i="4"/>
  <c r="N416" i="4"/>
  <c r="O416" i="4"/>
  <c r="P416" i="4"/>
  <c r="Q416" i="4"/>
  <c r="N400" i="4"/>
  <c r="O400" i="4"/>
  <c r="P400" i="4"/>
  <c r="Q400" i="4"/>
  <c r="N383" i="4"/>
  <c r="Q383" i="4"/>
  <c r="O383" i="4"/>
  <c r="P383" i="4"/>
  <c r="N367" i="4"/>
  <c r="Q367" i="4"/>
  <c r="O367" i="4"/>
  <c r="P367" i="4"/>
  <c r="N351" i="4"/>
  <c r="O351" i="4"/>
  <c r="Q351" i="4"/>
  <c r="P351" i="4"/>
  <c r="O335" i="4"/>
  <c r="P335" i="4"/>
  <c r="Q335" i="4"/>
  <c r="N335" i="4"/>
  <c r="O319" i="4"/>
  <c r="P319" i="4"/>
  <c r="Q319" i="4"/>
  <c r="N319" i="4"/>
  <c r="O303" i="4"/>
  <c r="P303" i="4"/>
  <c r="Q303" i="4"/>
  <c r="N303" i="4"/>
  <c r="O287" i="4"/>
  <c r="P287" i="4"/>
  <c r="N287" i="4"/>
  <c r="Q287" i="4"/>
  <c r="N271" i="4"/>
  <c r="O271" i="4"/>
  <c r="P271" i="4"/>
  <c r="Q271" i="4"/>
  <c r="N255" i="4"/>
  <c r="O255" i="4"/>
  <c r="P255" i="4"/>
  <c r="Q255" i="4"/>
  <c r="N239" i="4"/>
  <c r="O239" i="4"/>
  <c r="P239" i="4"/>
  <c r="Q239" i="4"/>
  <c r="N223" i="4"/>
  <c r="O223" i="4"/>
  <c r="P223" i="4"/>
  <c r="Q223" i="4"/>
  <c r="N207" i="4"/>
  <c r="O207" i="4"/>
  <c r="P207" i="4"/>
  <c r="Q207" i="4"/>
  <c r="N191" i="4"/>
  <c r="O191" i="4"/>
  <c r="P191" i="4"/>
  <c r="Q191" i="4"/>
  <c r="N175" i="4"/>
  <c r="O175" i="4"/>
  <c r="P175" i="4"/>
  <c r="Q175" i="4"/>
  <c r="N159" i="4"/>
  <c r="O159" i="4"/>
  <c r="P159" i="4"/>
  <c r="Q159" i="4"/>
  <c r="N143" i="4"/>
  <c r="O143" i="4"/>
  <c r="P143" i="4"/>
  <c r="Q143" i="4"/>
  <c r="N127" i="4"/>
  <c r="O127" i="4"/>
  <c r="P127" i="4"/>
  <c r="Q127" i="4"/>
  <c r="N111" i="4"/>
  <c r="O111" i="4"/>
  <c r="P111" i="4"/>
  <c r="Q111" i="4"/>
  <c r="N95" i="4"/>
  <c r="O95" i="4"/>
  <c r="P95" i="4"/>
  <c r="Q95" i="4"/>
  <c r="N78" i="4"/>
  <c r="P78" i="4"/>
  <c r="Q78" i="4"/>
  <c r="O78" i="4"/>
  <c r="N62" i="4"/>
  <c r="P62" i="4"/>
  <c r="Q62" i="4"/>
  <c r="O62" i="4"/>
  <c r="N46" i="4"/>
  <c r="P46" i="4"/>
  <c r="Q46" i="4"/>
  <c r="O46" i="4"/>
  <c r="N30" i="4"/>
  <c r="O30" i="4"/>
  <c r="P30" i="4"/>
  <c r="Q30" i="4"/>
  <c r="N14" i="4"/>
  <c r="O14" i="4"/>
  <c r="P14" i="4"/>
  <c r="Q14" i="4"/>
  <c r="N720" i="4"/>
  <c r="P720" i="4"/>
  <c r="Q720" i="4"/>
  <c r="O720" i="4"/>
  <c r="N704" i="4"/>
  <c r="O704" i="4"/>
  <c r="P704" i="4"/>
  <c r="Q704" i="4"/>
  <c r="N688" i="4"/>
  <c r="Q688" i="4"/>
  <c r="P688" i="4"/>
  <c r="O688" i="4"/>
  <c r="O672" i="4"/>
  <c r="N672" i="4"/>
  <c r="P672" i="4"/>
  <c r="Q672" i="4"/>
  <c r="N656" i="4"/>
  <c r="O656" i="4"/>
  <c r="P656" i="4"/>
  <c r="Q656" i="4"/>
  <c r="N640" i="4"/>
  <c r="O640" i="4"/>
  <c r="Q640" i="4"/>
  <c r="P640" i="4"/>
  <c r="N624" i="4"/>
  <c r="O624" i="4"/>
  <c r="Q624" i="4"/>
  <c r="P624" i="4"/>
  <c r="O608" i="4"/>
  <c r="N608" i="4"/>
  <c r="Q608" i="4"/>
  <c r="P608" i="4"/>
  <c r="O592" i="4"/>
  <c r="N592" i="4"/>
  <c r="Q592" i="4"/>
  <c r="P592" i="4"/>
  <c r="O576" i="4"/>
  <c r="N576" i="4"/>
  <c r="Q576" i="4"/>
  <c r="P576" i="4"/>
  <c r="O560" i="4"/>
  <c r="Q560" i="4"/>
  <c r="N560" i="4"/>
  <c r="P560" i="4"/>
  <c r="N544" i="4"/>
  <c r="O544" i="4"/>
  <c r="P544" i="4"/>
  <c r="Q544" i="4"/>
  <c r="N528" i="4"/>
  <c r="O528" i="4"/>
  <c r="P528" i="4"/>
  <c r="Q528" i="4"/>
  <c r="N512" i="4"/>
  <c r="Q512" i="4"/>
  <c r="O512" i="4"/>
  <c r="P512" i="4"/>
  <c r="N496" i="4"/>
  <c r="Q496" i="4"/>
  <c r="O496" i="4"/>
  <c r="P496" i="4"/>
  <c r="N480" i="4"/>
  <c r="O480" i="4"/>
  <c r="P480" i="4"/>
  <c r="Q480" i="4"/>
  <c r="N463" i="4"/>
  <c r="P463" i="4"/>
  <c r="Q463" i="4"/>
  <c r="O463" i="4"/>
  <c r="N447" i="4"/>
  <c r="P447" i="4"/>
  <c r="O447" i="4"/>
  <c r="Q447" i="4"/>
  <c r="N431" i="4"/>
  <c r="O431" i="4"/>
  <c r="P431" i="4"/>
  <c r="Q431" i="4"/>
  <c r="N415" i="4"/>
  <c r="Q415" i="4"/>
  <c r="P415" i="4"/>
  <c r="O415" i="4"/>
  <c r="N399" i="4"/>
  <c r="O399" i="4"/>
  <c r="P399" i="4"/>
  <c r="Q399" i="4"/>
  <c r="Q382" i="4"/>
  <c r="N382" i="4"/>
  <c r="O382" i="4"/>
  <c r="P382" i="4"/>
  <c r="Q366" i="4"/>
  <c r="N366" i="4"/>
  <c r="O366" i="4"/>
  <c r="P366" i="4"/>
  <c r="Q350" i="4"/>
  <c r="N350" i="4"/>
  <c r="O350" i="4"/>
  <c r="P350" i="4"/>
  <c r="N334" i="4"/>
  <c r="P334" i="4"/>
  <c r="Q334" i="4"/>
  <c r="O334" i="4"/>
  <c r="N318" i="4"/>
  <c r="O318" i="4"/>
  <c r="P318" i="4"/>
  <c r="Q318" i="4"/>
  <c r="N302" i="4"/>
  <c r="O302" i="4"/>
  <c r="P302" i="4"/>
  <c r="Q302" i="4"/>
  <c r="N286" i="4"/>
  <c r="O286" i="4"/>
  <c r="P286" i="4"/>
  <c r="Q286" i="4"/>
  <c r="N270" i="4"/>
  <c r="P270" i="4"/>
  <c r="Q270" i="4"/>
  <c r="O270" i="4"/>
  <c r="N254" i="4"/>
  <c r="O254" i="4"/>
  <c r="P254" i="4"/>
  <c r="Q254" i="4"/>
  <c r="N238" i="4"/>
  <c r="P238" i="4"/>
  <c r="Q238" i="4"/>
  <c r="O238" i="4"/>
  <c r="N222" i="4"/>
  <c r="P222" i="4"/>
  <c r="Q222" i="4"/>
  <c r="O222" i="4"/>
  <c r="N206" i="4"/>
  <c r="P206" i="4"/>
  <c r="Q206" i="4"/>
  <c r="O206" i="4"/>
  <c r="N190" i="4"/>
  <c r="P190" i="4"/>
  <c r="Q190" i="4"/>
  <c r="O190" i="4"/>
  <c r="N174" i="4"/>
  <c r="P174" i="4"/>
  <c r="Q174" i="4"/>
  <c r="O174" i="4"/>
  <c r="N158" i="4"/>
  <c r="P158" i="4"/>
  <c r="Q158" i="4"/>
  <c r="O158" i="4"/>
  <c r="N142" i="4"/>
  <c r="P142" i="4"/>
  <c r="Q142" i="4"/>
  <c r="O142" i="4"/>
  <c r="N126" i="4"/>
  <c r="P126" i="4"/>
  <c r="Q126" i="4"/>
  <c r="O126" i="4"/>
  <c r="N110" i="4"/>
  <c r="P110" i="4"/>
  <c r="Q110" i="4"/>
  <c r="O110" i="4"/>
  <c r="N94" i="4"/>
  <c r="P94" i="4"/>
  <c r="Q94" i="4"/>
  <c r="O94" i="4"/>
  <c r="O77" i="4"/>
  <c r="P77" i="4"/>
  <c r="Q77" i="4"/>
  <c r="N77" i="4"/>
  <c r="O61" i="4"/>
  <c r="P61" i="4"/>
  <c r="Q61" i="4"/>
  <c r="N61" i="4"/>
  <c r="O45" i="4"/>
  <c r="P45" i="4"/>
  <c r="Q45" i="4"/>
  <c r="N45" i="4"/>
  <c r="O29" i="4"/>
  <c r="P29" i="4"/>
  <c r="Q29" i="4"/>
  <c r="N29" i="4"/>
  <c r="O13" i="4"/>
  <c r="P13" i="4"/>
  <c r="Q13" i="4"/>
  <c r="N13" i="4"/>
  <c r="Q514" i="4"/>
  <c r="N514" i="4"/>
  <c r="O514" i="4"/>
  <c r="P514" i="4"/>
  <c r="Q304" i="4"/>
  <c r="N304" i="4"/>
  <c r="O304" i="4"/>
  <c r="P304" i="4"/>
  <c r="P687" i="4"/>
  <c r="Q687" i="4"/>
  <c r="O687" i="4"/>
  <c r="N687" i="4"/>
  <c r="P639" i="4"/>
  <c r="Q639" i="4"/>
  <c r="N639" i="4"/>
  <c r="O639" i="4"/>
  <c r="P623" i="4"/>
  <c r="Q623" i="4"/>
  <c r="N623" i="4"/>
  <c r="O623" i="4"/>
  <c r="P607" i="4"/>
  <c r="Q607" i="4"/>
  <c r="N607" i="4"/>
  <c r="O607" i="4"/>
  <c r="P591" i="4"/>
  <c r="Q591" i="4"/>
  <c r="O591" i="4"/>
  <c r="N591" i="4"/>
  <c r="P575" i="4"/>
  <c r="Q575" i="4"/>
  <c r="N575" i="4"/>
  <c r="O575" i="4"/>
  <c r="N559" i="4"/>
  <c r="Q559" i="4"/>
  <c r="O559" i="4"/>
  <c r="P559" i="4"/>
  <c r="N543" i="4"/>
  <c r="O543" i="4"/>
  <c r="P543" i="4"/>
  <c r="Q543" i="4"/>
  <c r="N527" i="4"/>
  <c r="Q527" i="4"/>
  <c r="O527" i="4"/>
  <c r="P527" i="4"/>
  <c r="N511" i="4"/>
  <c r="O511" i="4"/>
  <c r="P511" i="4"/>
  <c r="Q511" i="4"/>
  <c r="N495" i="4"/>
  <c r="P495" i="4"/>
  <c r="O495" i="4"/>
  <c r="Q495" i="4"/>
  <c r="N479" i="4"/>
  <c r="P479" i="4"/>
  <c r="O479" i="4"/>
  <c r="Q479" i="4"/>
  <c r="Q462" i="4"/>
  <c r="O462" i="4"/>
  <c r="P462" i="4"/>
  <c r="N462" i="4"/>
  <c r="Q446" i="4"/>
  <c r="P446" i="4"/>
  <c r="O446" i="4"/>
  <c r="N446" i="4"/>
  <c r="Q430" i="4"/>
  <c r="N430" i="4"/>
  <c r="O430" i="4"/>
  <c r="P430" i="4"/>
  <c r="Q414" i="4"/>
  <c r="N414" i="4"/>
  <c r="P414" i="4"/>
  <c r="O414" i="4"/>
  <c r="Q398" i="4"/>
  <c r="N398" i="4"/>
  <c r="P398" i="4"/>
  <c r="O398" i="4"/>
  <c r="N381" i="4"/>
  <c r="O381" i="4"/>
  <c r="P381" i="4"/>
  <c r="Q381" i="4"/>
  <c r="O365" i="4"/>
  <c r="P365" i="4"/>
  <c r="Q365" i="4"/>
  <c r="N365" i="4"/>
  <c r="O349" i="4"/>
  <c r="P349" i="4"/>
  <c r="Q349" i="4"/>
  <c r="N349" i="4"/>
  <c r="O333" i="4"/>
  <c r="Q333" i="4"/>
  <c r="N333" i="4"/>
  <c r="P333" i="4"/>
  <c r="O317" i="4"/>
  <c r="Q317" i="4"/>
  <c r="N317" i="4"/>
  <c r="P317" i="4"/>
  <c r="O301" i="4"/>
  <c r="Q301" i="4"/>
  <c r="N301" i="4"/>
  <c r="P301" i="4"/>
  <c r="O285" i="4"/>
  <c r="Q285" i="4"/>
  <c r="P285" i="4"/>
  <c r="N285" i="4"/>
  <c r="O269" i="4"/>
  <c r="Q269" i="4"/>
  <c r="N269" i="4"/>
  <c r="P269" i="4"/>
  <c r="O253" i="4"/>
  <c r="Q253" i="4"/>
  <c r="N253" i="4"/>
  <c r="P253" i="4"/>
  <c r="O237" i="4"/>
  <c r="P237" i="4"/>
  <c r="Q237" i="4"/>
  <c r="N237" i="4"/>
  <c r="O221" i="4"/>
  <c r="P221" i="4"/>
  <c r="Q221" i="4"/>
  <c r="N221" i="4"/>
  <c r="O205" i="4"/>
  <c r="P205" i="4"/>
  <c r="Q205" i="4"/>
  <c r="N205" i="4"/>
  <c r="O189" i="4"/>
  <c r="P189" i="4"/>
  <c r="Q189" i="4"/>
  <c r="N189" i="4"/>
  <c r="O173" i="4"/>
  <c r="P173" i="4"/>
  <c r="Q173" i="4"/>
  <c r="N173" i="4"/>
  <c r="O157" i="4"/>
  <c r="P157" i="4"/>
  <c r="Q157" i="4"/>
  <c r="N157" i="4"/>
  <c r="O141" i="4"/>
  <c r="P141" i="4"/>
  <c r="Q141" i="4"/>
  <c r="N141" i="4"/>
  <c r="O125" i="4"/>
  <c r="P125" i="4"/>
  <c r="Q125" i="4"/>
  <c r="N125" i="4"/>
  <c r="O109" i="4"/>
  <c r="P109" i="4"/>
  <c r="Q109" i="4"/>
  <c r="N109" i="4"/>
  <c r="O93" i="4"/>
  <c r="P93" i="4"/>
  <c r="Q93" i="4"/>
  <c r="N93" i="4"/>
  <c r="N76" i="4"/>
  <c r="O76" i="4"/>
  <c r="P76" i="4"/>
  <c r="Q76" i="4"/>
  <c r="N60" i="4"/>
  <c r="O60" i="4"/>
  <c r="P60" i="4"/>
  <c r="Q60" i="4"/>
  <c r="N44" i="4"/>
  <c r="O44" i="4"/>
  <c r="P44" i="4"/>
  <c r="Q44" i="4"/>
  <c r="N28" i="4"/>
  <c r="O28" i="4"/>
  <c r="P28" i="4"/>
  <c r="Q28" i="4"/>
  <c r="N12" i="4"/>
  <c r="O12" i="4"/>
  <c r="P12" i="4"/>
  <c r="Q12" i="4"/>
  <c r="N626" i="4"/>
  <c r="P626" i="4"/>
  <c r="Q626" i="4"/>
  <c r="O626" i="4"/>
  <c r="N368" i="4"/>
  <c r="O368" i="4"/>
  <c r="P368" i="4"/>
  <c r="Q368" i="4"/>
  <c r="N63" i="4"/>
  <c r="O63" i="4"/>
  <c r="P63" i="4"/>
  <c r="Q63" i="4"/>
  <c r="P703" i="4"/>
  <c r="Q703" i="4"/>
  <c r="N703" i="4"/>
  <c r="O703" i="4"/>
  <c r="O702" i="4"/>
  <c r="N702" i="4"/>
  <c r="P702" i="4"/>
  <c r="Q702" i="4"/>
  <c r="Q654" i="4"/>
  <c r="P654" i="4"/>
  <c r="N654" i="4"/>
  <c r="O654" i="4"/>
  <c r="Q622" i="4"/>
  <c r="N622" i="4"/>
  <c r="O622" i="4"/>
  <c r="P622" i="4"/>
  <c r="O574" i="4"/>
  <c r="Q574" i="4"/>
  <c r="N574" i="4"/>
  <c r="P574" i="4"/>
  <c r="Q542" i="4"/>
  <c r="N542" i="4"/>
  <c r="O542" i="4"/>
  <c r="P542" i="4"/>
  <c r="Q510" i="4"/>
  <c r="N510" i="4"/>
  <c r="O510" i="4"/>
  <c r="P510" i="4"/>
  <c r="Q494" i="4"/>
  <c r="N494" i="4"/>
  <c r="O494" i="4"/>
  <c r="P494" i="4"/>
  <c r="Q478" i="4"/>
  <c r="P478" i="4"/>
  <c r="N478" i="4"/>
  <c r="O478" i="4"/>
  <c r="N461" i="4"/>
  <c r="Q461" i="4"/>
  <c r="O461" i="4"/>
  <c r="P461" i="4"/>
  <c r="N445" i="4"/>
  <c r="O445" i="4"/>
  <c r="P445" i="4"/>
  <c r="Q445" i="4"/>
  <c r="O429" i="4"/>
  <c r="P429" i="4"/>
  <c r="N429" i="4"/>
  <c r="Q429" i="4"/>
  <c r="N413" i="4"/>
  <c r="O413" i="4"/>
  <c r="Q413" i="4"/>
  <c r="P413" i="4"/>
  <c r="O397" i="4"/>
  <c r="P397" i="4"/>
  <c r="Q397" i="4"/>
  <c r="N397" i="4"/>
  <c r="N380" i="4"/>
  <c r="P380" i="4"/>
  <c r="Q380" i="4"/>
  <c r="O380" i="4"/>
  <c r="N364" i="4"/>
  <c r="O364" i="4"/>
  <c r="P364" i="4"/>
  <c r="Q364" i="4"/>
  <c r="P348" i="4"/>
  <c r="N348" i="4"/>
  <c r="Q348" i="4"/>
  <c r="O348" i="4"/>
  <c r="P332" i="4"/>
  <c r="Q332" i="4"/>
  <c r="N332" i="4"/>
  <c r="O332" i="4"/>
  <c r="P316" i="4"/>
  <c r="Q316" i="4"/>
  <c r="N316" i="4"/>
  <c r="O316" i="4"/>
  <c r="N300" i="4"/>
  <c r="P300" i="4"/>
  <c r="O300" i="4"/>
  <c r="Q300" i="4"/>
  <c r="N284" i="4"/>
  <c r="O284" i="4"/>
  <c r="P284" i="4"/>
  <c r="Q284" i="4"/>
  <c r="P268" i="4"/>
  <c r="Q268" i="4"/>
  <c r="N268" i="4"/>
  <c r="O268" i="4"/>
  <c r="O252" i="4"/>
  <c r="P252" i="4"/>
  <c r="Q252" i="4"/>
  <c r="N252" i="4"/>
  <c r="Q236" i="4"/>
  <c r="O236" i="4"/>
  <c r="P236" i="4"/>
  <c r="N236" i="4"/>
  <c r="N220" i="4"/>
  <c r="O220" i="4"/>
  <c r="P220" i="4"/>
  <c r="Q220" i="4"/>
  <c r="N204" i="4"/>
  <c r="O204" i="4"/>
  <c r="P204" i="4"/>
  <c r="Q204" i="4"/>
  <c r="O188" i="4"/>
  <c r="P188" i="4"/>
  <c r="Q188" i="4"/>
  <c r="N188" i="4"/>
  <c r="N172" i="4"/>
  <c r="O172" i="4"/>
  <c r="P172" i="4"/>
  <c r="Q172" i="4"/>
  <c r="P156" i="4"/>
  <c r="Q156" i="4"/>
  <c r="N156" i="4"/>
  <c r="O156" i="4"/>
  <c r="N140" i="4"/>
  <c r="O140" i="4"/>
  <c r="P140" i="4"/>
  <c r="Q140" i="4"/>
  <c r="O124" i="4"/>
  <c r="P124" i="4"/>
  <c r="Q124" i="4"/>
  <c r="N124" i="4"/>
  <c r="N108" i="4"/>
  <c r="Q108" i="4"/>
  <c r="O108" i="4"/>
  <c r="P108" i="4"/>
  <c r="N92" i="4"/>
  <c r="O92" i="4"/>
  <c r="P92" i="4"/>
  <c r="Q92" i="4"/>
  <c r="O75" i="4"/>
  <c r="P75" i="4"/>
  <c r="Q75" i="4"/>
  <c r="N75" i="4"/>
  <c r="P59" i="4"/>
  <c r="Q59" i="4"/>
  <c r="N59" i="4"/>
  <c r="O59" i="4"/>
  <c r="Q43" i="4"/>
  <c r="P43" i="4"/>
  <c r="N43" i="4"/>
  <c r="O43" i="4"/>
  <c r="N27" i="4"/>
  <c r="P27" i="4"/>
  <c r="O27" i="4"/>
  <c r="Q27" i="4"/>
  <c r="N11" i="4"/>
  <c r="P11" i="4"/>
  <c r="O11" i="4"/>
  <c r="Q11" i="4"/>
  <c r="N610" i="4"/>
  <c r="O610" i="4"/>
  <c r="P610" i="4"/>
  <c r="Q610" i="4"/>
  <c r="N465" i="4"/>
  <c r="O465" i="4"/>
  <c r="P465" i="4"/>
  <c r="Q465" i="4"/>
  <c r="O288" i="4"/>
  <c r="P288" i="4"/>
  <c r="Q288" i="4"/>
  <c r="N288" i="4"/>
  <c r="N176" i="4"/>
  <c r="O176" i="4"/>
  <c r="P176" i="4"/>
  <c r="Q176" i="4"/>
  <c r="O96" i="4"/>
  <c r="P96" i="4"/>
  <c r="Q96" i="4"/>
  <c r="N96" i="4"/>
  <c r="P719" i="4"/>
  <c r="Q719" i="4"/>
  <c r="N719" i="4"/>
  <c r="O719" i="4"/>
  <c r="P671" i="4"/>
  <c r="Q671" i="4"/>
  <c r="N671" i="4"/>
  <c r="O671" i="4"/>
  <c r="N718" i="4"/>
  <c r="P718" i="4"/>
  <c r="Q718" i="4"/>
  <c r="O718" i="4"/>
  <c r="N686" i="4"/>
  <c r="Q686" i="4"/>
  <c r="P686" i="4"/>
  <c r="O686" i="4"/>
  <c r="N670" i="4"/>
  <c r="O670" i="4"/>
  <c r="P670" i="4"/>
  <c r="Q670" i="4"/>
  <c r="N638" i="4"/>
  <c r="O638" i="4"/>
  <c r="P638" i="4"/>
  <c r="Q638" i="4"/>
  <c r="O606" i="4"/>
  <c r="N606" i="4"/>
  <c r="P606" i="4"/>
  <c r="Q606" i="4"/>
  <c r="N590" i="4"/>
  <c r="P590" i="4"/>
  <c r="Q590" i="4"/>
  <c r="O590" i="4"/>
  <c r="Q558" i="4"/>
  <c r="P558" i="4"/>
  <c r="O558" i="4"/>
  <c r="N558" i="4"/>
  <c r="Q526" i="4"/>
  <c r="P526" i="4"/>
  <c r="N526" i="4"/>
  <c r="O526" i="4"/>
  <c r="O717" i="4"/>
  <c r="N717" i="4"/>
  <c r="P717" i="4"/>
  <c r="Q717" i="4"/>
  <c r="N701" i="4"/>
  <c r="Q701" i="4"/>
  <c r="P701" i="4"/>
  <c r="O701" i="4"/>
  <c r="N685" i="4"/>
  <c r="Q685" i="4"/>
  <c r="O685" i="4"/>
  <c r="P685" i="4"/>
  <c r="O669" i="4"/>
  <c r="P669" i="4"/>
  <c r="Q669" i="4"/>
  <c r="N669" i="4"/>
  <c r="O653" i="4"/>
  <c r="P653" i="4"/>
  <c r="Q653" i="4"/>
  <c r="N653" i="4"/>
  <c r="N637" i="4"/>
  <c r="P637" i="4"/>
  <c r="Q637" i="4"/>
  <c r="O637" i="4"/>
  <c r="N621" i="4"/>
  <c r="P621" i="4"/>
  <c r="Q621" i="4"/>
  <c r="O621" i="4"/>
  <c r="N605" i="4"/>
  <c r="O605" i="4"/>
  <c r="P605" i="4"/>
  <c r="Q605" i="4"/>
  <c r="O589" i="4"/>
  <c r="N589" i="4"/>
  <c r="P589" i="4"/>
  <c r="Q589" i="4"/>
  <c r="N573" i="4"/>
  <c r="P573" i="4"/>
  <c r="O573" i="4"/>
  <c r="Q573" i="4"/>
  <c r="N557" i="4"/>
  <c r="O557" i="4"/>
  <c r="P557" i="4"/>
  <c r="Q557" i="4"/>
  <c r="O541" i="4"/>
  <c r="N541" i="4"/>
  <c r="P541" i="4"/>
  <c r="Q541" i="4"/>
  <c r="N525" i="4"/>
  <c r="O525" i="4"/>
  <c r="P525" i="4"/>
  <c r="Q525" i="4"/>
  <c r="O509" i="4"/>
  <c r="N509" i="4"/>
  <c r="P509" i="4"/>
  <c r="Q509" i="4"/>
  <c r="P493" i="4"/>
  <c r="Q493" i="4"/>
  <c r="N493" i="4"/>
  <c r="O493" i="4"/>
  <c r="N477" i="4"/>
  <c r="O477" i="4"/>
  <c r="Q477" i="4"/>
  <c r="P477" i="4"/>
  <c r="N460" i="4"/>
  <c r="O460" i="4"/>
  <c r="P460" i="4"/>
  <c r="Q460" i="4"/>
  <c r="O444" i="4"/>
  <c r="P444" i="4"/>
  <c r="Q444" i="4"/>
  <c r="N444" i="4"/>
  <c r="N428" i="4"/>
  <c r="O428" i="4"/>
  <c r="P428" i="4"/>
  <c r="Q428" i="4"/>
  <c r="N412" i="4"/>
  <c r="O412" i="4"/>
  <c r="P412" i="4"/>
  <c r="Q412" i="4"/>
  <c r="N396" i="4"/>
  <c r="O396" i="4"/>
  <c r="P396" i="4"/>
  <c r="Q396" i="4"/>
  <c r="N379" i="4"/>
  <c r="O379" i="4"/>
  <c r="P379" i="4"/>
  <c r="Q379" i="4"/>
  <c r="N363" i="4"/>
  <c r="O363" i="4"/>
  <c r="P363" i="4"/>
  <c r="Q363" i="4"/>
  <c r="N347" i="4"/>
  <c r="O347" i="4"/>
  <c r="P347" i="4"/>
  <c r="Q347" i="4"/>
  <c r="N331" i="4"/>
  <c r="O331" i="4"/>
  <c r="P331" i="4"/>
  <c r="Q331" i="4"/>
  <c r="N315" i="4"/>
  <c r="O315" i="4"/>
  <c r="P315" i="4"/>
  <c r="Q315" i="4"/>
  <c r="N299" i="4"/>
  <c r="O299" i="4"/>
  <c r="P299" i="4"/>
  <c r="Q299" i="4"/>
  <c r="P283" i="4"/>
  <c r="Q283" i="4"/>
  <c r="N283" i="4"/>
  <c r="O283" i="4"/>
  <c r="N267" i="4"/>
  <c r="O267" i="4"/>
  <c r="P267" i="4"/>
  <c r="Q267" i="4"/>
  <c r="N251" i="4"/>
  <c r="O251" i="4"/>
  <c r="P251" i="4"/>
  <c r="Q251" i="4"/>
  <c r="N235" i="4"/>
  <c r="O235" i="4"/>
  <c r="P235" i="4"/>
  <c r="Q235" i="4"/>
  <c r="N219" i="4"/>
  <c r="O219" i="4"/>
  <c r="P219" i="4"/>
  <c r="Q219" i="4"/>
  <c r="O203" i="4"/>
  <c r="P203" i="4"/>
  <c r="Q203" i="4"/>
  <c r="N203" i="4"/>
  <c r="N187" i="4"/>
  <c r="Q187" i="4"/>
  <c r="O187" i="4"/>
  <c r="P187" i="4"/>
  <c r="O171" i="4"/>
  <c r="P171" i="4"/>
  <c r="Q171" i="4"/>
  <c r="N171" i="4"/>
  <c r="N155" i="4"/>
  <c r="O155" i="4"/>
  <c r="P155" i="4"/>
  <c r="Q155" i="4"/>
  <c r="O139" i="4"/>
  <c r="P139" i="4"/>
  <c r="Q139" i="4"/>
  <c r="N139" i="4"/>
  <c r="Q123" i="4"/>
  <c r="N123" i="4"/>
  <c r="O123" i="4"/>
  <c r="P123" i="4"/>
  <c r="N107" i="4"/>
  <c r="O107" i="4"/>
  <c r="P107" i="4"/>
  <c r="Q107" i="4"/>
  <c r="N91" i="4"/>
  <c r="O91" i="4"/>
  <c r="P91" i="4"/>
  <c r="Q91" i="4"/>
  <c r="N74" i="4"/>
  <c r="O74" i="4"/>
  <c r="P74" i="4"/>
  <c r="Q74" i="4"/>
  <c r="N58" i="4"/>
  <c r="O58" i="4"/>
  <c r="P58" i="4"/>
  <c r="Q58" i="4"/>
  <c r="N42" i="4"/>
  <c r="O42" i="4"/>
  <c r="P42" i="4"/>
  <c r="Q42" i="4"/>
  <c r="N26" i="4"/>
  <c r="O26" i="4"/>
  <c r="P26" i="4"/>
  <c r="Q26" i="4"/>
  <c r="N10" i="4"/>
  <c r="O10" i="4"/>
  <c r="P10" i="4"/>
  <c r="Q10" i="4"/>
  <c r="P721" i="4"/>
  <c r="Q721" i="4"/>
  <c r="N721" i="4"/>
  <c r="O721" i="4"/>
  <c r="P655" i="4"/>
  <c r="Q655" i="4"/>
  <c r="N655" i="4"/>
  <c r="O655" i="4"/>
  <c r="N716" i="4"/>
  <c r="Q716" i="4"/>
  <c r="O716" i="4"/>
  <c r="P716" i="4"/>
  <c r="N700" i="4"/>
  <c r="O700" i="4"/>
  <c r="P700" i="4"/>
  <c r="Q700" i="4"/>
  <c r="N684" i="4"/>
  <c r="P684" i="4"/>
  <c r="Q684" i="4"/>
  <c r="O684" i="4"/>
  <c r="N668" i="4"/>
  <c r="O668" i="4"/>
  <c r="Q668" i="4"/>
  <c r="P668" i="4"/>
  <c r="N652" i="4"/>
  <c r="Q652" i="4"/>
  <c r="O652" i="4"/>
  <c r="P652" i="4"/>
  <c r="O636" i="4"/>
  <c r="N636" i="4"/>
  <c r="Q636" i="4"/>
  <c r="P636" i="4"/>
  <c r="O620" i="4"/>
  <c r="N620" i="4"/>
  <c r="Q620" i="4"/>
  <c r="P620" i="4"/>
  <c r="O604" i="4"/>
  <c r="N604" i="4"/>
  <c r="Q604" i="4"/>
  <c r="P604" i="4"/>
  <c r="O588" i="4"/>
  <c r="N588" i="4"/>
  <c r="Q588" i="4"/>
  <c r="P588" i="4"/>
  <c r="O572" i="4"/>
  <c r="N572" i="4"/>
  <c r="Q572" i="4"/>
  <c r="P572" i="4"/>
  <c r="O556" i="4"/>
  <c r="P556" i="4"/>
  <c r="Q556" i="4"/>
  <c r="N556" i="4"/>
  <c r="P540" i="4"/>
  <c r="Q540" i="4"/>
  <c r="N540" i="4"/>
  <c r="O540" i="4"/>
  <c r="N524" i="4"/>
  <c r="Q524" i="4"/>
  <c r="P524" i="4"/>
  <c r="O524" i="4"/>
  <c r="P508" i="4"/>
  <c r="Q508" i="4"/>
  <c r="N508" i="4"/>
  <c r="O508" i="4"/>
  <c r="N492" i="4"/>
  <c r="O492" i="4"/>
  <c r="P492" i="4"/>
  <c r="Q492" i="4"/>
  <c r="N476" i="4"/>
  <c r="O476" i="4"/>
  <c r="P476" i="4"/>
  <c r="Q476" i="4"/>
  <c r="N459" i="4"/>
  <c r="P459" i="4"/>
  <c r="O459" i="4"/>
  <c r="Q459" i="4"/>
  <c r="O443" i="4"/>
  <c r="P443" i="4"/>
  <c r="Q443" i="4"/>
  <c r="N443" i="4"/>
  <c r="N427" i="4"/>
  <c r="O427" i="4"/>
  <c r="P427" i="4"/>
  <c r="Q427" i="4"/>
  <c r="N411" i="4"/>
  <c r="O411" i="4"/>
  <c r="P411" i="4"/>
  <c r="Q411" i="4"/>
  <c r="N395" i="4"/>
  <c r="O395" i="4"/>
  <c r="Q395" i="4"/>
  <c r="P395" i="4"/>
  <c r="Q378" i="4"/>
  <c r="O378" i="4"/>
  <c r="N378" i="4"/>
  <c r="P378" i="4"/>
  <c r="Q362" i="4"/>
  <c r="N362" i="4"/>
  <c r="O362" i="4"/>
  <c r="P362" i="4"/>
  <c r="Q346" i="4"/>
  <c r="O346" i="4"/>
  <c r="P346" i="4"/>
  <c r="N346" i="4"/>
  <c r="N330" i="4"/>
  <c r="O330" i="4"/>
  <c r="P330" i="4"/>
  <c r="Q330" i="4"/>
  <c r="N314" i="4"/>
  <c r="O314" i="4"/>
  <c r="P314" i="4"/>
  <c r="Q314" i="4"/>
  <c r="N298" i="4"/>
  <c r="P298" i="4"/>
  <c r="Q298" i="4"/>
  <c r="O298" i="4"/>
  <c r="N282" i="4"/>
  <c r="O282" i="4"/>
  <c r="P282" i="4"/>
  <c r="Q282" i="4"/>
  <c r="N266" i="4"/>
  <c r="O266" i="4"/>
  <c r="P266" i="4"/>
  <c r="Q266" i="4"/>
  <c r="N250" i="4"/>
  <c r="O250" i="4"/>
  <c r="Q250" i="4"/>
  <c r="P250" i="4"/>
  <c r="N234" i="4"/>
  <c r="O234" i="4"/>
  <c r="P234" i="4"/>
  <c r="Q234" i="4"/>
  <c r="N218" i="4"/>
  <c r="O218" i="4"/>
  <c r="P218" i="4"/>
  <c r="Q218" i="4"/>
  <c r="N202" i="4"/>
  <c r="O202" i="4"/>
  <c r="P202" i="4"/>
  <c r="Q202" i="4"/>
  <c r="N186" i="4"/>
  <c r="O186" i="4"/>
  <c r="P186" i="4"/>
  <c r="Q186" i="4"/>
  <c r="N170" i="4"/>
  <c r="O170" i="4"/>
  <c r="P170" i="4"/>
  <c r="Q170" i="4"/>
  <c r="N154" i="4"/>
  <c r="O154" i="4"/>
  <c r="P154" i="4"/>
  <c r="Q154" i="4"/>
  <c r="N138" i="4"/>
  <c r="O138" i="4"/>
  <c r="P138" i="4"/>
  <c r="Q138" i="4"/>
  <c r="N122" i="4"/>
  <c r="O122" i="4"/>
  <c r="P122" i="4"/>
  <c r="Q122" i="4"/>
  <c r="N106" i="4"/>
  <c r="O106" i="4"/>
  <c r="P106" i="4"/>
  <c r="Q106" i="4"/>
  <c r="N90" i="4"/>
  <c r="O90" i="4"/>
  <c r="P90" i="4"/>
  <c r="Q90" i="4"/>
  <c r="O73" i="4"/>
  <c r="P73" i="4"/>
  <c r="Q73" i="4"/>
  <c r="N73" i="4"/>
  <c r="O57" i="4"/>
  <c r="P57" i="4"/>
  <c r="Q57" i="4"/>
  <c r="N57" i="4"/>
  <c r="O41" i="4"/>
  <c r="P41" i="4"/>
  <c r="Q41" i="4"/>
  <c r="N41" i="4"/>
  <c r="O25" i="4"/>
  <c r="P25" i="4"/>
  <c r="Q25" i="4"/>
  <c r="N25" i="4"/>
  <c r="O9" i="4"/>
  <c r="P9" i="4"/>
  <c r="Q9" i="4"/>
  <c r="N9" i="4"/>
  <c r="O689" i="4"/>
  <c r="Q689" i="4"/>
  <c r="P689" i="4"/>
  <c r="N689" i="4"/>
  <c r="P635" i="4"/>
  <c r="Q635" i="4"/>
  <c r="O635" i="4"/>
  <c r="N635" i="4"/>
  <c r="P619" i="4"/>
  <c r="Q619" i="4"/>
  <c r="O619" i="4"/>
  <c r="N619" i="4"/>
  <c r="P603" i="4"/>
  <c r="Q603" i="4"/>
  <c r="N603" i="4"/>
  <c r="O603" i="4"/>
  <c r="P587" i="4"/>
  <c r="Q587" i="4"/>
  <c r="N587" i="4"/>
  <c r="O587" i="4"/>
  <c r="P571" i="4"/>
  <c r="Q571" i="4"/>
  <c r="N571" i="4"/>
  <c r="O571" i="4"/>
  <c r="N555" i="4"/>
  <c r="O555" i="4"/>
  <c r="Q555" i="4"/>
  <c r="P555" i="4"/>
  <c r="N539" i="4"/>
  <c r="O539" i="4"/>
  <c r="Q539" i="4"/>
  <c r="P539" i="4"/>
  <c r="N523" i="4"/>
  <c r="O523" i="4"/>
  <c r="P523" i="4"/>
  <c r="Q523" i="4"/>
  <c r="N507" i="4"/>
  <c r="P507" i="4"/>
  <c r="Q507" i="4"/>
  <c r="O507" i="4"/>
  <c r="N491" i="4"/>
  <c r="P491" i="4"/>
  <c r="O491" i="4"/>
  <c r="Q491" i="4"/>
  <c r="N475" i="4"/>
  <c r="P475" i="4"/>
  <c r="O475" i="4"/>
  <c r="Q475" i="4"/>
  <c r="Q458" i="4"/>
  <c r="P458" i="4"/>
  <c r="N458" i="4"/>
  <c r="O458" i="4"/>
  <c r="Q442" i="4"/>
  <c r="O442" i="4"/>
  <c r="P442" i="4"/>
  <c r="N442" i="4"/>
  <c r="Q426" i="4"/>
  <c r="N426" i="4"/>
  <c r="P426" i="4"/>
  <c r="O426" i="4"/>
  <c r="Q410" i="4"/>
  <c r="N410" i="4"/>
  <c r="O410" i="4"/>
  <c r="P410" i="4"/>
  <c r="Q394" i="4"/>
  <c r="N394" i="4"/>
  <c r="O394" i="4"/>
  <c r="P394" i="4"/>
  <c r="N377" i="4"/>
  <c r="O377" i="4"/>
  <c r="P377" i="4"/>
  <c r="Q377" i="4"/>
  <c r="N361" i="4"/>
  <c r="O361" i="4"/>
  <c r="P361" i="4"/>
  <c r="Q361" i="4"/>
  <c r="N345" i="4"/>
  <c r="O345" i="4"/>
  <c r="P345" i="4"/>
  <c r="Q345" i="4"/>
  <c r="O329" i="4"/>
  <c r="Q329" i="4"/>
  <c r="N329" i="4"/>
  <c r="P329" i="4"/>
  <c r="O313" i="4"/>
  <c r="Q313" i="4"/>
  <c r="N313" i="4"/>
  <c r="P313" i="4"/>
  <c r="O297" i="4"/>
  <c r="Q297" i="4"/>
  <c r="N297" i="4"/>
  <c r="P297" i="4"/>
  <c r="O281" i="4"/>
  <c r="Q281" i="4"/>
  <c r="N281" i="4"/>
  <c r="P281" i="4"/>
  <c r="O265" i="4"/>
  <c r="Q265" i="4"/>
  <c r="N265" i="4"/>
  <c r="P265" i="4"/>
  <c r="O249" i="4"/>
  <c r="P249" i="4"/>
  <c r="Q249" i="4"/>
  <c r="N249" i="4"/>
  <c r="O233" i="4"/>
  <c r="P233" i="4"/>
  <c r="Q233" i="4"/>
  <c r="N233" i="4"/>
  <c r="O217" i="4"/>
  <c r="P217" i="4"/>
  <c r="Q217" i="4"/>
  <c r="N217" i="4"/>
  <c r="O201" i="4"/>
  <c r="P201" i="4"/>
  <c r="Q201" i="4"/>
  <c r="N201" i="4"/>
  <c r="O185" i="4"/>
  <c r="P185" i="4"/>
  <c r="Q185" i="4"/>
  <c r="N185" i="4"/>
  <c r="O169" i="4"/>
  <c r="P169" i="4"/>
  <c r="Q169" i="4"/>
  <c r="N169" i="4"/>
  <c r="O153" i="4"/>
  <c r="P153" i="4"/>
  <c r="Q153" i="4"/>
  <c r="N153" i="4"/>
  <c r="O137" i="4"/>
  <c r="P137" i="4"/>
  <c r="Q137" i="4"/>
  <c r="N137" i="4"/>
  <c r="O121" i="4"/>
  <c r="P121" i="4"/>
  <c r="Q121" i="4"/>
  <c r="N121" i="4"/>
  <c r="O105" i="4"/>
  <c r="P105" i="4"/>
  <c r="Q105" i="4"/>
  <c r="N105" i="4"/>
  <c r="O89" i="4"/>
  <c r="P89" i="4"/>
  <c r="Q89" i="4"/>
  <c r="N89" i="4"/>
  <c r="P72" i="4"/>
  <c r="Q72" i="4"/>
  <c r="N72" i="4"/>
  <c r="O72" i="4"/>
  <c r="P56" i="4"/>
  <c r="Q56" i="4"/>
  <c r="N56" i="4"/>
  <c r="O56" i="4"/>
  <c r="P40" i="4"/>
  <c r="Q40" i="4"/>
  <c r="N40" i="4"/>
  <c r="O40" i="4"/>
  <c r="P24" i="4"/>
  <c r="Q24" i="4"/>
  <c r="N24" i="4"/>
  <c r="O24" i="4"/>
  <c r="N8" i="4"/>
  <c r="O8" i="4"/>
  <c r="P8" i="4"/>
  <c r="Q8" i="4"/>
  <c r="O674" i="4"/>
  <c r="P674" i="4"/>
  <c r="Q674" i="4"/>
  <c r="N674" i="4"/>
  <c r="N320" i="4"/>
  <c r="O320" i="4"/>
  <c r="P320" i="4"/>
  <c r="Q320" i="4"/>
  <c r="P715" i="4"/>
  <c r="Q715" i="4"/>
  <c r="N715" i="4"/>
  <c r="O715" i="4"/>
  <c r="N634" i="4"/>
  <c r="Q634" i="4"/>
  <c r="P634" i="4"/>
  <c r="O634" i="4"/>
  <c r="Q522" i="4"/>
  <c r="N522" i="4"/>
  <c r="O522" i="4"/>
  <c r="P522" i="4"/>
  <c r="N425" i="4"/>
  <c r="P425" i="4"/>
  <c r="O425" i="4"/>
  <c r="Q425" i="4"/>
  <c r="N296" i="4"/>
  <c r="O296" i="4"/>
  <c r="P296" i="4"/>
  <c r="Q296" i="4"/>
  <c r="P184" i="4"/>
  <c r="Q184" i="4"/>
  <c r="N184" i="4"/>
  <c r="O184" i="4"/>
  <c r="P104" i="4"/>
  <c r="Q104" i="4"/>
  <c r="N104" i="4"/>
  <c r="O104" i="4"/>
  <c r="P88" i="4"/>
  <c r="Q88" i="4"/>
  <c r="O88" i="4"/>
  <c r="N88" i="4"/>
  <c r="N39" i="4"/>
  <c r="O39" i="4"/>
  <c r="P39" i="4"/>
  <c r="Q39" i="4"/>
  <c r="N7" i="4"/>
  <c r="P7" i="4"/>
  <c r="O7" i="4"/>
  <c r="Q7" i="4"/>
  <c r="Q562" i="4"/>
  <c r="N562" i="4"/>
  <c r="P562" i="4"/>
  <c r="O562" i="4"/>
  <c r="Q433" i="4"/>
  <c r="O433" i="4"/>
  <c r="P433" i="4"/>
  <c r="N433" i="4"/>
  <c r="N336" i="4"/>
  <c r="O336" i="4"/>
  <c r="P336" i="4"/>
  <c r="Q336" i="4"/>
  <c r="O160" i="4"/>
  <c r="P160" i="4"/>
  <c r="Q160" i="4"/>
  <c r="N160" i="4"/>
  <c r="Q705" i="4"/>
  <c r="P705" i="4"/>
  <c r="N705" i="4"/>
  <c r="O705" i="4"/>
  <c r="P667" i="4"/>
  <c r="Q667" i="4"/>
  <c r="N667" i="4"/>
  <c r="O667" i="4"/>
  <c r="N682" i="4"/>
  <c r="P682" i="4"/>
  <c r="Q682" i="4"/>
  <c r="O682" i="4"/>
  <c r="O602" i="4"/>
  <c r="Q602" i="4"/>
  <c r="N602" i="4"/>
  <c r="P602" i="4"/>
  <c r="Q506" i="4"/>
  <c r="O506" i="4"/>
  <c r="P506" i="4"/>
  <c r="N506" i="4"/>
  <c r="N441" i="4"/>
  <c r="O441" i="4"/>
  <c r="P441" i="4"/>
  <c r="Q441" i="4"/>
  <c r="Q360" i="4"/>
  <c r="O360" i="4"/>
  <c r="P360" i="4"/>
  <c r="N360" i="4"/>
  <c r="Q312" i="4"/>
  <c r="O312" i="4"/>
  <c r="N312" i="4"/>
  <c r="P312" i="4"/>
  <c r="P232" i="4"/>
  <c r="Q232" i="4"/>
  <c r="N232" i="4"/>
  <c r="O232" i="4"/>
  <c r="P168" i="4"/>
  <c r="Q168" i="4"/>
  <c r="N168" i="4"/>
  <c r="O168" i="4"/>
  <c r="P136" i="4"/>
  <c r="Q136" i="4"/>
  <c r="N136" i="4"/>
  <c r="O136" i="4"/>
  <c r="N55" i="4"/>
  <c r="O55" i="4"/>
  <c r="P55" i="4"/>
  <c r="Q55" i="4"/>
  <c r="P665" i="4"/>
  <c r="N665" i="4"/>
  <c r="Q665" i="4"/>
  <c r="O665" i="4"/>
  <c r="O585" i="4"/>
  <c r="Q585" i="4"/>
  <c r="P585" i="4"/>
  <c r="N585" i="4"/>
  <c r="N505" i="4"/>
  <c r="O505" i="4"/>
  <c r="Q505" i="4"/>
  <c r="P505" i="4"/>
  <c r="Q392" i="4"/>
  <c r="N392" i="4"/>
  <c r="O392" i="4"/>
  <c r="P392" i="4"/>
  <c r="N311" i="4"/>
  <c r="O311" i="4"/>
  <c r="P311" i="4"/>
  <c r="Q311" i="4"/>
  <c r="N247" i="4"/>
  <c r="O247" i="4"/>
  <c r="P247" i="4"/>
  <c r="Q247" i="4"/>
  <c r="P199" i="4"/>
  <c r="Q199" i="4"/>
  <c r="O199" i="4"/>
  <c r="N199" i="4"/>
  <c r="N151" i="4"/>
  <c r="O151" i="4"/>
  <c r="Q151" i="4"/>
  <c r="P151" i="4"/>
  <c r="N70" i="4"/>
  <c r="O70" i="4"/>
  <c r="P70" i="4"/>
  <c r="Q70" i="4"/>
  <c r="N712" i="4"/>
  <c r="P712" i="4"/>
  <c r="O712" i="4"/>
  <c r="Q712" i="4"/>
  <c r="N696" i="4"/>
  <c r="O696" i="4"/>
  <c r="P696" i="4"/>
  <c r="Q696" i="4"/>
  <c r="N680" i="4"/>
  <c r="O680" i="4"/>
  <c r="P680" i="4"/>
  <c r="Q680" i="4"/>
  <c r="O664" i="4"/>
  <c r="N664" i="4"/>
  <c r="P664" i="4"/>
  <c r="Q664" i="4"/>
  <c r="O648" i="4"/>
  <c r="N648" i="4"/>
  <c r="P648" i="4"/>
  <c r="Q648" i="4"/>
  <c r="O632" i="4"/>
  <c r="N632" i="4"/>
  <c r="P632" i="4"/>
  <c r="Q632" i="4"/>
  <c r="O616" i="4"/>
  <c r="N616" i="4"/>
  <c r="Q616" i="4"/>
  <c r="P616" i="4"/>
  <c r="N600" i="4"/>
  <c r="O600" i="4"/>
  <c r="Q600" i="4"/>
  <c r="P600" i="4"/>
  <c r="N584" i="4"/>
  <c r="O584" i="4"/>
  <c r="Q584" i="4"/>
  <c r="P584" i="4"/>
  <c r="O568" i="4"/>
  <c r="N568" i="4"/>
  <c r="Q568" i="4"/>
  <c r="P568" i="4"/>
  <c r="P552" i="4"/>
  <c r="N552" i="4"/>
  <c r="O552" i="4"/>
  <c r="Q552" i="4"/>
  <c r="N536" i="4"/>
  <c r="Q536" i="4"/>
  <c r="O536" i="4"/>
  <c r="P536" i="4"/>
  <c r="P520" i="4"/>
  <c r="N520" i="4"/>
  <c r="O520" i="4"/>
  <c r="Q520" i="4"/>
  <c r="N504" i="4"/>
  <c r="O504" i="4"/>
  <c r="P504" i="4"/>
  <c r="Q504" i="4"/>
  <c r="Q488" i="4"/>
  <c r="O488" i="4"/>
  <c r="N488" i="4"/>
  <c r="P488" i="4"/>
  <c r="Q472" i="4"/>
  <c r="N472" i="4"/>
  <c r="P472" i="4"/>
  <c r="O472" i="4"/>
  <c r="N455" i="4"/>
  <c r="P455" i="4"/>
  <c r="O455" i="4"/>
  <c r="Q455" i="4"/>
  <c r="N439" i="4"/>
  <c r="O439" i="4"/>
  <c r="P439" i="4"/>
  <c r="Q439" i="4"/>
  <c r="N423" i="4"/>
  <c r="O423" i="4"/>
  <c r="P423" i="4"/>
  <c r="Q423" i="4"/>
  <c r="N407" i="4"/>
  <c r="O407" i="4"/>
  <c r="P407" i="4"/>
  <c r="Q407" i="4"/>
  <c r="N391" i="4"/>
  <c r="P391" i="4"/>
  <c r="O391" i="4"/>
  <c r="Q391" i="4"/>
  <c r="Q374" i="4"/>
  <c r="O374" i="4"/>
  <c r="P374" i="4"/>
  <c r="N374" i="4"/>
  <c r="Q358" i="4"/>
  <c r="N358" i="4"/>
  <c r="P358" i="4"/>
  <c r="O358" i="4"/>
  <c r="N342" i="4"/>
  <c r="Q342" i="4"/>
  <c r="O342" i="4"/>
  <c r="P342" i="4"/>
  <c r="N326" i="4"/>
  <c r="P326" i="4"/>
  <c r="Q326" i="4"/>
  <c r="O326" i="4"/>
  <c r="N310" i="4"/>
  <c r="O310" i="4"/>
  <c r="P310" i="4"/>
  <c r="Q310" i="4"/>
  <c r="N294" i="4"/>
  <c r="O294" i="4"/>
  <c r="P294" i="4"/>
  <c r="Q294" i="4"/>
  <c r="N278" i="4"/>
  <c r="Q278" i="4"/>
  <c r="P278" i="4"/>
  <c r="O278" i="4"/>
  <c r="N262" i="4"/>
  <c r="O262" i="4"/>
  <c r="P262" i="4"/>
  <c r="Q262" i="4"/>
  <c r="N246" i="4"/>
  <c r="O246" i="4"/>
  <c r="P246" i="4"/>
  <c r="Q246" i="4"/>
  <c r="N230" i="4"/>
  <c r="O230" i="4"/>
  <c r="P230" i="4"/>
  <c r="Q230" i="4"/>
  <c r="N214" i="4"/>
  <c r="O214" i="4"/>
  <c r="P214" i="4"/>
  <c r="Q214" i="4"/>
  <c r="N198" i="4"/>
  <c r="O198" i="4"/>
  <c r="P198" i="4"/>
  <c r="Q198" i="4"/>
  <c r="N182" i="4"/>
  <c r="O182" i="4"/>
  <c r="P182" i="4"/>
  <c r="Q182" i="4"/>
  <c r="N166" i="4"/>
  <c r="Q166" i="4"/>
  <c r="O166" i="4"/>
  <c r="P166" i="4"/>
  <c r="N150" i="4"/>
  <c r="O150" i="4"/>
  <c r="P150" i="4"/>
  <c r="Q150" i="4"/>
  <c r="N134" i="4"/>
  <c r="O134" i="4"/>
  <c r="P134" i="4"/>
  <c r="Q134" i="4"/>
  <c r="N118" i="4"/>
  <c r="O118" i="4"/>
  <c r="P118" i="4"/>
  <c r="Q118" i="4"/>
  <c r="N102" i="4"/>
  <c r="O102" i="4"/>
  <c r="P102" i="4"/>
  <c r="Q102" i="4"/>
  <c r="N86" i="4"/>
  <c r="O86" i="4"/>
  <c r="P86" i="4"/>
  <c r="Q86" i="4"/>
  <c r="O69" i="4"/>
  <c r="P69" i="4"/>
  <c r="Q69" i="4"/>
  <c r="N69" i="4"/>
  <c r="O53" i="4"/>
  <c r="P53" i="4"/>
  <c r="Q53" i="4"/>
  <c r="N53" i="4"/>
  <c r="O37" i="4"/>
  <c r="P37" i="4"/>
  <c r="Q37" i="4"/>
  <c r="N37" i="4"/>
  <c r="O21" i="4"/>
  <c r="P21" i="4"/>
  <c r="Q21" i="4"/>
  <c r="N21" i="4"/>
  <c r="O5" i="4"/>
  <c r="P5" i="4"/>
  <c r="Q5" i="4"/>
  <c r="N5" i="4"/>
  <c r="P594" i="4"/>
  <c r="N594" i="4"/>
  <c r="O594" i="4"/>
  <c r="Q594" i="4"/>
  <c r="O449" i="4"/>
  <c r="P449" i="4"/>
  <c r="Q449" i="4"/>
  <c r="N449" i="4"/>
  <c r="N272" i="4"/>
  <c r="O272" i="4"/>
  <c r="P272" i="4"/>
  <c r="Q272" i="4"/>
  <c r="N144" i="4"/>
  <c r="Q144" i="4"/>
  <c r="O144" i="4"/>
  <c r="P144" i="4"/>
  <c r="P699" i="4"/>
  <c r="Q699" i="4"/>
  <c r="N699" i="4"/>
  <c r="O699" i="4"/>
  <c r="P666" i="4"/>
  <c r="Q666" i="4"/>
  <c r="N666" i="4"/>
  <c r="O666" i="4"/>
  <c r="N586" i="4"/>
  <c r="P586" i="4"/>
  <c r="Q586" i="4"/>
  <c r="O586" i="4"/>
  <c r="Q490" i="4"/>
  <c r="N490" i="4"/>
  <c r="O490" i="4"/>
  <c r="P490" i="4"/>
  <c r="N409" i="4"/>
  <c r="O409" i="4"/>
  <c r="P409" i="4"/>
  <c r="Q409" i="4"/>
  <c r="N344" i="4"/>
  <c r="O344" i="4"/>
  <c r="P344" i="4"/>
  <c r="Q344" i="4"/>
  <c r="N280" i="4"/>
  <c r="O280" i="4"/>
  <c r="P280" i="4"/>
  <c r="Q280" i="4"/>
  <c r="P216" i="4"/>
  <c r="Q216" i="4"/>
  <c r="O216" i="4"/>
  <c r="N216" i="4"/>
  <c r="P152" i="4"/>
  <c r="Q152" i="4"/>
  <c r="O152" i="4"/>
  <c r="N152" i="4"/>
  <c r="P120" i="4"/>
  <c r="Q120" i="4"/>
  <c r="N120" i="4"/>
  <c r="O120" i="4"/>
  <c r="N23" i="4"/>
  <c r="P23" i="4"/>
  <c r="O23" i="4"/>
  <c r="Q23" i="4"/>
  <c r="N681" i="4"/>
  <c r="O681" i="4"/>
  <c r="Q681" i="4"/>
  <c r="P681" i="4"/>
  <c r="N601" i="4"/>
  <c r="Q601" i="4"/>
  <c r="P601" i="4"/>
  <c r="O601" i="4"/>
  <c r="O521" i="4"/>
  <c r="Q521" i="4"/>
  <c r="P521" i="4"/>
  <c r="N521" i="4"/>
  <c r="N440" i="4"/>
  <c r="O440" i="4"/>
  <c r="P440" i="4"/>
  <c r="Q440" i="4"/>
  <c r="N375" i="4"/>
  <c r="O375" i="4"/>
  <c r="P375" i="4"/>
  <c r="Q375" i="4"/>
  <c r="N295" i="4"/>
  <c r="O295" i="4"/>
  <c r="P295" i="4"/>
  <c r="Q295" i="4"/>
  <c r="O231" i="4"/>
  <c r="P231" i="4"/>
  <c r="Q231" i="4"/>
  <c r="N231" i="4"/>
  <c r="N183" i="4"/>
  <c r="O183" i="4"/>
  <c r="P183" i="4"/>
  <c r="Q183" i="4"/>
  <c r="Q135" i="4"/>
  <c r="P135" i="4"/>
  <c r="N135" i="4"/>
  <c r="O135" i="4"/>
  <c r="O103" i="4"/>
  <c r="P103" i="4"/>
  <c r="Q103" i="4"/>
  <c r="N103" i="4"/>
  <c r="Q87" i="4"/>
  <c r="O87" i="4"/>
  <c r="P87" i="4"/>
  <c r="N87" i="4"/>
  <c r="N54" i="4"/>
  <c r="O54" i="4"/>
  <c r="P54" i="4"/>
  <c r="Q54" i="4"/>
  <c r="N38" i="4"/>
  <c r="O38" i="4"/>
  <c r="Q38" i="4"/>
  <c r="P38" i="4"/>
  <c r="N6" i="4"/>
  <c r="O6" i="4"/>
  <c r="P6" i="4"/>
  <c r="Q6" i="4"/>
  <c r="P711" i="4"/>
  <c r="Q711" i="4"/>
  <c r="O711" i="4"/>
  <c r="N711" i="4"/>
  <c r="P695" i="4"/>
  <c r="Q695" i="4"/>
  <c r="N695" i="4"/>
  <c r="O695" i="4"/>
  <c r="P679" i="4"/>
  <c r="Q679" i="4"/>
  <c r="N679" i="4"/>
  <c r="O679" i="4"/>
  <c r="P663" i="4"/>
  <c r="Q663" i="4"/>
  <c r="O663" i="4"/>
  <c r="N663" i="4"/>
  <c r="P647" i="4"/>
  <c r="Q647" i="4"/>
  <c r="N647" i="4"/>
  <c r="O647" i="4"/>
  <c r="P631" i="4"/>
  <c r="Q631" i="4"/>
  <c r="N631" i="4"/>
  <c r="O631" i="4"/>
  <c r="P615" i="4"/>
  <c r="Q615" i="4"/>
  <c r="O615" i="4"/>
  <c r="N615" i="4"/>
  <c r="P599" i="4"/>
  <c r="Q599" i="4"/>
  <c r="N599" i="4"/>
  <c r="O599" i="4"/>
  <c r="P583" i="4"/>
  <c r="Q583" i="4"/>
  <c r="N583" i="4"/>
  <c r="O583" i="4"/>
  <c r="P567" i="4"/>
  <c r="Q567" i="4"/>
  <c r="N567" i="4"/>
  <c r="O567" i="4"/>
  <c r="N551" i="4"/>
  <c r="O551" i="4"/>
  <c r="P551" i="4"/>
  <c r="Q551" i="4"/>
  <c r="N535" i="4"/>
  <c r="Q535" i="4"/>
  <c r="O535" i="4"/>
  <c r="P535" i="4"/>
  <c r="N519" i="4"/>
  <c r="O519" i="4"/>
  <c r="P519" i="4"/>
  <c r="Q519" i="4"/>
  <c r="N503" i="4"/>
  <c r="P503" i="4"/>
  <c r="Q503" i="4"/>
  <c r="O503" i="4"/>
  <c r="N487" i="4"/>
  <c r="P487" i="4"/>
  <c r="Q487" i="4"/>
  <c r="O487" i="4"/>
  <c r="N471" i="4"/>
  <c r="P471" i="4"/>
  <c r="O471" i="4"/>
  <c r="Q471" i="4"/>
  <c r="Q454" i="4"/>
  <c r="N454" i="4"/>
  <c r="O454" i="4"/>
  <c r="P454" i="4"/>
  <c r="Q438" i="4"/>
  <c r="N438" i="4"/>
  <c r="O438" i="4"/>
  <c r="P438" i="4"/>
  <c r="Q422" i="4"/>
  <c r="O422" i="4"/>
  <c r="P422" i="4"/>
  <c r="N422" i="4"/>
  <c r="Q406" i="4"/>
  <c r="O406" i="4"/>
  <c r="P406" i="4"/>
  <c r="N406" i="4"/>
  <c r="Q390" i="4"/>
  <c r="O390" i="4"/>
  <c r="N390" i="4"/>
  <c r="P390" i="4"/>
  <c r="P373" i="4"/>
  <c r="Q373" i="4"/>
  <c r="N373" i="4"/>
  <c r="O373" i="4"/>
  <c r="N357" i="4"/>
  <c r="O357" i="4"/>
  <c r="P357" i="4"/>
  <c r="Q357" i="4"/>
  <c r="O341" i="4"/>
  <c r="Q341" i="4"/>
  <c r="N341" i="4"/>
  <c r="P341" i="4"/>
  <c r="O325" i="4"/>
  <c r="Q325" i="4"/>
  <c r="N325" i="4"/>
  <c r="P325" i="4"/>
  <c r="O309" i="4"/>
  <c r="Q309" i="4"/>
  <c r="P309" i="4"/>
  <c r="N309" i="4"/>
  <c r="O293" i="4"/>
  <c r="Q293" i="4"/>
  <c r="N293" i="4"/>
  <c r="P293" i="4"/>
  <c r="O277" i="4"/>
  <c r="Q277" i="4"/>
  <c r="N277" i="4"/>
  <c r="P277" i="4"/>
  <c r="O261" i="4"/>
  <c r="Q261" i="4"/>
  <c r="N261" i="4"/>
  <c r="P261" i="4"/>
  <c r="O245" i="4"/>
  <c r="P245" i="4"/>
  <c r="Q245" i="4"/>
  <c r="N245" i="4"/>
  <c r="O229" i="4"/>
  <c r="P229" i="4"/>
  <c r="Q229" i="4"/>
  <c r="N229" i="4"/>
  <c r="O213" i="4"/>
  <c r="P213" i="4"/>
  <c r="Q213" i="4"/>
  <c r="N213" i="4"/>
  <c r="O197" i="4"/>
  <c r="P197" i="4"/>
  <c r="Q197" i="4"/>
  <c r="N197" i="4"/>
  <c r="O181" i="4"/>
  <c r="P181" i="4"/>
  <c r="Q181" i="4"/>
  <c r="N181" i="4"/>
  <c r="O165" i="4"/>
  <c r="P165" i="4"/>
  <c r="Q165" i="4"/>
  <c r="N165" i="4"/>
  <c r="O149" i="4"/>
  <c r="P149" i="4"/>
  <c r="Q149" i="4"/>
  <c r="N149" i="4"/>
  <c r="O133" i="4"/>
  <c r="P133" i="4"/>
  <c r="Q133" i="4"/>
  <c r="N133" i="4"/>
  <c r="O117" i="4"/>
  <c r="P117" i="4"/>
  <c r="Q117" i="4"/>
  <c r="N117" i="4"/>
  <c r="O101" i="4"/>
  <c r="P101" i="4"/>
  <c r="Q101" i="4"/>
  <c r="N101" i="4"/>
  <c r="O85" i="4"/>
  <c r="P85" i="4"/>
  <c r="Q85" i="4"/>
  <c r="N85" i="4"/>
  <c r="N68" i="4"/>
  <c r="O68" i="4"/>
  <c r="P68" i="4"/>
  <c r="Q68" i="4"/>
  <c r="N52" i="4"/>
  <c r="O52" i="4"/>
  <c r="P52" i="4"/>
  <c r="Q52" i="4"/>
  <c r="N36" i="4"/>
  <c r="O36" i="4"/>
  <c r="P36" i="4"/>
  <c r="Q36" i="4"/>
  <c r="Q20" i="4"/>
  <c r="N20" i="4"/>
  <c r="O20" i="4"/>
  <c r="P20" i="4"/>
  <c r="N4" i="4"/>
  <c r="O4" i="4"/>
  <c r="P4" i="4"/>
  <c r="Q4" i="4"/>
  <c r="P690" i="4"/>
  <c r="Q690" i="4"/>
  <c r="N690" i="4"/>
  <c r="O690" i="4"/>
  <c r="Q498" i="4"/>
  <c r="O498" i="4"/>
  <c r="P498" i="4"/>
  <c r="N498" i="4"/>
  <c r="N352" i="4"/>
  <c r="O352" i="4"/>
  <c r="P352" i="4"/>
  <c r="Q352" i="4"/>
  <c r="N208" i="4"/>
  <c r="O208" i="4"/>
  <c r="Q208" i="4"/>
  <c r="P208" i="4"/>
  <c r="P683" i="4"/>
  <c r="Q683" i="4"/>
  <c r="O683" i="4"/>
  <c r="N683" i="4"/>
  <c r="O698" i="4"/>
  <c r="Q698" i="4"/>
  <c r="N698" i="4"/>
  <c r="P698" i="4"/>
  <c r="N618" i="4"/>
  <c r="Q618" i="4"/>
  <c r="P618" i="4"/>
  <c r="O618" i="4"/>
  <c r="N570" i="4"/>
  <c r="O570" i="4"/>
  <c r="P570" i="4"/>
  <c r="Q570" i="4"/>
  <c r="Q474" i="4"/>
  <c r="N474" i="4"/>
  <c r="O474" i="4"/>
  <c r="P474" i="4"/>
  <c r="N393" i="4"/>
  <c r="O393" i="4"/>
  <c r="P393" i="4"/>
  <c r="Q393" i="4"/>
  <c r="N264" i="4"/>
  <c r="O264" i="4"/>
  <c r="P264" i="4"/>
  <c r="Q264" i="4"/>
  <c r="N697" i="4"/>
  <c r="P697" i="4"/>
  <c r="Q697" i="4"/>
  <c r="O697" i="4"/>
  <c r="N617" i="4"/>
  <c r="O617" i="4"/>
  <c r="P617" i="4"/>
  <c r="Q617" i="4"/>
  <c r="N537" i="4"/>
  <c r="O537" i="4"/>
  <c r="P537" i="4"/>
  <c r="Q537" i="4"/>
  <c r="N456" i="4"/>
  <c r="O456" i="4"/>
  <c r="P456" i="4"/>
  <c r="Q456" i="4"/>
  <c r="N359" i="4"/>
  <c r="Q359" i="4"/>
  <c r="P359" i="4"/>
  <c r="O359" i="4"/>
  <c r="O167" i="4"/>
  <c r="P167" i="4"/>
  <c r="Q167" i="4"/>
  <c r="N167" i="4"/>
  <c r="O710" i="4"/>
  <c r="N710" i="4"/>
  <c r="P710" i="4"/>
  <c r="Q710" i="4"/>
  <c r="P678" i="4"/>
  <c r="N678" i="4"/>
  <c r="Q678" i="4"/>
  <c r="O678" i="4"/>
  <c r="Q662" i="4"/>
  <c r="N662" i="4"/>
  <c r="O662" i="4"/>
  <c r="P662" i="4"/>
  <c r="O646" i="4"/>
  <c r="Q646" i="4"/>
  <c r="P646" i="4"/>
  <c r="N646" i="4"/>
  <c r="O630" i="4"/>
  <c r="Q630" i="4"/>
  <c r="N630" i="4"/>
  <c r="P630" i="4"/>
  <c r="Q614" i="4"/>
  <c r="N614" i="4"/>
  <c r="P614" i="4"/>
  <c r="O614" i="4"/>
  <c r="O598" i="4"/>
  <c r="P598" i="4"/>
  <c r="Q598" i="4"/>
  <c r="N598" i="4"/>
  <c r="N582" i="4"/>
  <c r="O582" i="4"/>
  <c r="P582" i="4"/>
  <c r="Q582" i="4"/>
  <c r="P566" i="4"/>
  <c r="N566" i="4"/>
  <c r="O566" i="4"/>
  <c r="Q566" i="4"/>
  <c r="Q550" i="4"/>
  <c r="O550" i="4"/>
  <c r="N550" i="4"/>
  <c r="P550" i="4"/>
  <c r="Q534" i="4"/>
  <c r="N534" i="4"/>
  <c r="O534" i="4"/>
  <c r="P534" i="4"/>
  <c r="Q518" i="4"/>
  <c r="O518" i="4"/>
  <c r="N518" i="4"/>
  <c r="P518" i="4"/>
  <c r="Q502" i="4"/>
  <c r="N502" i="4"/>
  <c r="P502" i="4"/>
  <c r="O502" i="4"/>
  <c r="Q486" i="4"/>
  <c r="O486" i="4"/>
  <c r="N486" i="4"/>
  <c r="P486" i="4"/>
  <c r="Q470" i="4"/>
  <c r="N470" i="4"/>
  <c r="O470" i="4"/>
  <c r="P470" i="4"/>
  <c r="O453" i="4"/>
  <c r="Q453" i="4"/>
  <c r="N453" i="4"/>
  <c r="P453" i="4"/>
  <c r="N437" i="4"/>
  <c r="O437" i="4"/>
  <c r="P437" i="4"/>
  <c r="Q437" i="4"/>
  <c r="N421" i="4"/>
  <c r="Q421" i="4"/>
  <c r="O421" i="4"/>
  <c r="P421" i="4"/>
  <c r="N405" i="4"/>
  <c r="O405" i="4"/>
  <c r="P405" i="4"/>
  <c r="Q405" i="4"/>
  <c r="O388" i="4"/>
  <c r="P388" i="4"/>
  <c r="Q388" i="4"/>
  <c r="N388" i="4"/>
  <c r="O372" i="4"/>
  <c r="Q372" i="4"/>
  <c r="N372" i="4"/>
  <c r="P372" i="4"/>
  <c r="O356" i="4"/>
  <c r="P356" i="4"/>
  <c r="Q356" i="4"/>
  <c r="N356" i="4"/>
  <c r="Q340" i="4"/>
  <c r="N340" i="4"/>
  <c r="O340" i="4"/>
  <c r="P340" i="4"/>
  <c r="N324" i="4"/>
  <c r="O324" i="4"/>
  <c r="Q324" i="4"/>
  <c r="P324" i="4"/>
  <c r="N308" i="4"/>
  <c r="O308" i="4"/>
  <c r="P308" i="4"/>
  <c r="Q308" i="4"/>
  <c r="N292" i="4"/>
  <c r="O292" i="4"/>
  <c r="P292" i="4"/>
  <c r="Q292" i="4"/>
  <c r="Q276" i="4"/>
  <c r="N276" i="4"/>
  <c r="P276" i="4"/>
  <c r="O276" i="4"/>
  <c r="N260" i="4"/>
  <c r="O260" i="4"/>
  <c r="P260" i="4"/>
  <c r="Q260" i="4"/>
  <c r="N244" i="4"/>
  <c r="O244" i="4"/>
  <c r="P244" i="4"/>
  <c r="Q244" i="4"/>
  <c r="N228" i="4"/>
  <c r="O228" i="4"/>
  <c r="P228" i="4"/>
  <c r="Q228" i="4"/>
  <c r="N212" i="4"/>
  <c r="O212" i="4"/>
  <c r="P212" i="4"/>
  <c r="Q212" i="4"/>
  <c r="N196" i="4"/>
  <c r="O196" i="4"/>
  <c r="P196" i="4"/>
  <c r="Q196" i="4"/>
  <c r="N180" i="4"/>
  <c r="O180" i="4"/>
  <c r="Q180" i="4"/>
  <c r="P180" i="4"/>
  <c r="N164" i="4"/>
  <c r="O164" i="4"/>
  <c r="P164" i="4"/>
  <c r="Q164" i="4"/>
  <c r="N148" i="4"/>
  <c r="O148" i="4"/>
  <c r="P148" i="4"/>
  <c r="Q148" i="4"/>
  <c r="N132" i="4"/>
  <c r="O132" i="4"/>
  <c r="P132" i="4"/>
  <c r="Q132" i="4"/>
  <c r="N116" i="4"/>
  <c r="O116" i="4"/>
  <c r="P116" i="4"/>
  <c r="Q116" i="4"/>
  <c r="N100" i="4"/>
  <c r="O100" i="4"/>
  <c r="P100" i="4"/>
  <c r="Q100" i="4"/>
  <c r="N84" i="4"/>
  <c r="O84" i="4"/>
  <c r="P84" i="4"/>
  <c r="Q84" i="4"/>
  <c r="P67" i="4"/>
  <c r="Q67" i="4"/>
  <c r="N67" i="4"/>
  <c r="O67" i="4"/>
  <c r="P51" i="4"/>
  <c r="Q51" i="4"/>
  <c r="N51" i="4"/>
  <c r="O51" i="4"/>
  <c r="N35" i="4"/>
  <c r="O35" i="4"/>
  <c r="P35" i="4"/>
  <c r="Q35" i="4"/>
  <c r="N19" i="4"/>
  <c r="P19" i="4"/>
  <c r="O19" i="4"/>
  <c r="Q19" i="4"/>
  <c r="P706" i="4"/>
  <c r="Q706" i="4"/>
  <c r="O706" i="4"/>
  <c r="N706" i="4"/>
  <c r="Q530" i="4"/>
  <c r="O530" i="4"/>
  <c r="N530" i="4"/>
  <c r="P530" i="4"/>
  <c r="N417" i="4"/>
  <c r="O417" i="4"/>
  <c r="P417" i="4"/>
  <c r="Q417" i="4"/>
  <c r="N240" i="4"/>
  <c r="O240" i="4"/>
  <c r="P240" i="4"/>
  <c r="Q240" i="4"/>
  <c r="N128" i="4"/>
  <c r="O128" i="4"/>
  <c r="P128" i="4"/>
  <c r="Q128" i="4"/>
  <c r="P651" i="4"/>
  <c r="Q651" i="4"/>
  <c r="O651" i="4"/>
  <c r="N651" i="4"/>
  <c r="N650" i="4"/>
  <c r="Q650" i="4"/>
  <c r="P650" i="4"/>
  <c r="O650" i="4"/>
  <c r="Q554" i="4"/>
  <c r="N554" i="4"/>
  <c r="O554" i="4"/>
  <c r="P554" i="4"/>
  <c r="O713" i="4"/>
  <c r="Q713" i="4"/>
  <c r="N713" i="4"/>
  <c r="P713" i="4"/>
  <c r="Q649" i="4"/>
  <c r="N649" i="4"/>
  <c r="O649" i="4"/>
  <c r="P649" i="4"/>
  <c r="N569" i="4"/>
  <c r="P569" i="4"/>
  <c r="Q569" i="4"/>
  <c r="O569" i="4"/>
  <c r="N489" i="4"/>
  <c r="O489" i="4"/>
  <c r="P489" i="4"/>
  <c r="Q489" i="4"/>
  <c r="Q424" i="4"/>
  <c r="N424" i="4"/>
  <c r="O424" i="4"/>
  <c r="P424" i="4"/>
  <c r="N343" i="4"/>
  <c r="O343" i="4"/>
  <c r="P343" i="4"/>
  <c r="Q343" i="4"/>
  <c r="N279" i="4"/>
  <c r="O279" i="4"/>
  <c r="P279" i="4"/>
  <c r="Q279" i="4"/>
  <c r="O215" i="4"/>
  <c r="P215" i="4"/>
  <c r="Q215" i="4"/>
  <c r="N215" i="4"/>
  <c r="N22" i="4"/>
  <c r="O22" i="4"/>
  <c r="P22" i="4"/>
  <c r="Q22" i="4"/>
  <c r="N694" i="4"/>
  <c r="O694" i="4"/>
  <c r="P694" i="4"/>
  <c r="Q694" i="4"/>
  <c r="N709" i="4"/>
  <c r="P709" i="4"/>
  <c r="O709" i="4"/>
  <c r="Q709" i="4"/>
  <c r="P693" i="4"/>
  <c r="N693" i="4"/>
  <c r="Q693" i="4"/>
  <c r="O693" i="4"/>
  <c r="O677" i="4"/>
  <c r="Q677" i="4"/>
  <c r="N677" i="4"/>
  <c r="P677" i="4"/>
  <c r="P661" i="4"/>
  <c r="Q661" i="4"/>
  <c r="O661" i="4"/>
  <c r="N661" i="4"/>
  <c r="N645" i="4"/>
  <c r="Q645" i="4"/>
  <c r="P645" i="4"/>
  <c r="O645" i="4"/>
  <c r="N629" i="4"/>
  <c r="Q629" i="4"/>
  <c r="P629" i="4"/>
  <c r="O629" i="4"/>
  <c r="P613" i="4"/>
  <c r="O613" i="4"/>
  <c r="Q613" i="4"/>
  <c r="N613" i="4"/>
  <c r="Q597" i="4"/>
  <c r="N597" i="4"/>
  <c r="P597" i="4"/>
  <c r="O597" i="4"/>
  <c r="O581" i="4"/>
  <c r="P581" i="4"/>
  <c r="Q581" i="4"/>
  <c r="N581" i="4"/>
  <c r="N565" i="4"/>
  <c r="O565" i="4"/>
  <c r="Q565" i="4"/>
  <c r="P565" i="4"/>
  <c r="P549" i="4"/>
  <c r="Q549" i="4"/>
  <c r="N549" i="4"/>
  <c r="O549" i="4"/>
  <c r="N533" i="4"/>
  <c r="O533" i="4"/>
  <c r="P533" i="4"/>
  <c r="Q533" i="4"/>
  <c r="P517" i="4"/>
  <c r="Q517" i="4"/>
  <c r="N517" i="4"/>
  <c r="O517" i="4"/>
  <c r="N501" i="4"/>
  <c r="O501" i="4"/>
  <c r="P501" i="4"/>
  <c r="Q501" i="4"/>
  <c r="N485" i="4"/>
  <c r="O485" i="4"/>
  <c r="P485" i="4"/>
  <c r="Q485" i="4"/>
  <c r="O468" i="4"/>
  <c r="N468" i="4"/>
  <c r="Q468" i="4"/>
  <c r="P468" i="4"/>
  <c r="N452" i="4"/>
  <c r="Q452" i="4"/>
  <c r="P452" i="4"/>
  <c r="O452" i="4"/>
  <c r="O436" i="4"/>
  <c r="Q436" i="4"/>
  <c r="N436" i="4"/>
  <c r="P436" i="4"/>
  <c r="O420" i="4"/>
  <c r="P420" i="4"/>
  <c r="N420" i="4"/>
  <c r="Q420" i="4"/>
  <c r="P404" i="4"/>
  <c r="Q404" i="4"/>
  <c r="N404" i="4"/>
  <c r="O404" i="4"/>
  <c r="N387" i="4"/>
  <c r="O387" i="4"/>
  <c r="P387" i="4"/>
  <c r="Q387" i="4"/>
  <c r="N371" i="4"/>
  <c r="Q371" i="4"/>
  <c r="O371" i="4"/>
  <c r="P371" i="4"/>
  <c r="N355" i="4"/>
  <c r="P355" i="4"/>
  <c r="Q355" i="4"/>
  <c r="O355" i="4"/>
  <c r="Q339" i="4"/>
  <c r="N339" i="4"/>
  <c r="P339" i="4"/>
  <c r="O339" i="4"/>
  <c r="N323" i="4"/>
  <c r="O323" i="4"/>
  <c r="P323" i="4"/>
  <c r="Q323" i="4"/>
  <c r="N307" i="4"/>
  <c r="P307" i="4"/>
  <c r="O307" i="4"/>
  <c r="Q307" i="4"/>
  <c r="Q291" i="4"/>
  <c r="N291" i="4"/>
  <c r="O291" i="4"/>
  <c r="P291" i="4"/>
  <c r="N275" i="4"/>
  <c r="O275" i="4"/>
  <c r="P275" i="4"/>
  <c r="Q275" i="4"/>
  <c r="N259" i="4"/>
  <c r="O259" i="4"/>
  <c r="P259" i="4"/>
  <c r="Q259" i="4"/>
  <c r="P243" i="4"/>
  <c r="Q243" i="4"/>
  <c r="N243" i="4"/>
  <c r="O243" i="4"/>
  <c r="P227" i="4"/>
  <c r="Q227" i="4"/>
  <c r="O227" i="4"/>
  <c r="N227" i="4"/>
  <c r="P211" i="4"/>
  <c r="Q211" i="4"/>
  <c r="N211" i="4"/>
  <c r="O211" i="4"/>
  <c r="P195" i="4"/>
  <c r="Q195" i="4"/>
  <c r="O195" i="4"/>
  <c r="N195" i="4"/>
  <c r="P179" i="4"/>
  <c r="Q179" i="4"/>
  <c r="N179" i="4"/>
  <c r="O179" i="4"/>
  <c r="P163" i="4"/>
  <c r="Q163" i="4"/>
  <c r="N163" i="4"/>
  <c r="O163" i="4"/>
  <c r="P147" i="4"/>
  <c r="Q147" i="4"/>
  <c r="N147" i="4"/>
  <c r="O147" i="4"/>
  <c r="P131" i="4"/>
  <c r="Q131" i="4"/>
  <c r="O131" i="4"/>
  <c r="N131" i="4"/>
  <c r="P115" i="4"/>
  <c r="Q115" i="4"/>
  <c r="N115" i="4"/>
  <c r="O115" i="4"/>
  <c r="P99" i="4"/>
  <c r="Q99" i="4"/>
  <c r="N99" i="4"/>
  <c r="O99" i="4"/>
  <c r="P83" i="4"/>
  <c r="Q83" i="4"/>
  <c r="N83" i="4"/>
  <c r="O83" i="4"/>
  <c r="N66" i="4"/>
  <c r="Q66" i="4"/>
  <c r="O66" i="4"/>
  <c r="P66" i="4"/>
  <c r="N50" i="4"/>
  <c r="O50" i="4"/>
  <c r="P50" i="4"/>
  <c r="Q50" i="4"/>
  <c r="N34" i="4"/>
  <c r="O34" i="4"/>
  <c r="Q34" i="4"/>
  <c r="P34" i="4"/>
  <c r="N18" i="4"/>
  <c r="O18" i="4"/>
  <c r="P18" i="4"/>
  <c r="Q18" i="4"/>
  <c r="O658" i="4"/>
  <c r="P658" i="4"/>
  <c r="Q658" i="4"/>
  <c r="N658" i="4"/>
  <c r="Q546" i="4"/>
  <c r="N546" i="4"/>
  <c r="O546" i="4"/>
  <c r="P546" i="4"/>
  <c r="Q401" i="4"/>
  <c r="O401" i="4"/>
  <c r="N401" i="4"/>
  <c r="P401" i="4"/>
  <c r="O224" i="4"/>
  <c r="P224" i="4"/>
  <c r="Q224" i="4"/>
  <c r="N224" i="4"/>
  <c r="Q673" i="4"/>
  <c r="N673" i="4"/>
  <c r="O673" i="4"/>
  <c r="P673" i="4"/>
  <c r="N714" i="4"/>
  <c r="O714" i="4"/>
  <c r="P714" i="4"/>
  <c r="Q714" i="4"/>
  <c r="Q538" i="4"/>
  <c r="O538" i="4"/>
  <c r="P538" i="4"/>
  <c r="N538" i="4"/>
  <c r="N457" i="4"/>
  <c r="O457" i="4"/>
  <c r="P457" i="4"/>
  <c r="Q457" i="4"/>
  <c r="N376" i="4"/>
  <c r="O376" i="4"/>
  <c r="P376" i="4"/>
  <c r="Q376" i="4"/>
  <c r="N328" i="4"/>
  <c r="O328" i="4"/>
  <c r="P328" i="4"/>
  <c r="Q328" i="4"/>
  <c r="P248" i="4"/>
  <c r="Q248" i="4"/>
  <c r="N248" i="4"/>
  <c r="O248" i="4"/>
  <c r="P200" i="4"/>
  <c r="Q200" i="4"/>
  <c r="N200" i="4"/>
  <c r="O200" i="4"/>
  <c r="N71" i="4"/>
  <c r="O71" i="4"/>
  <c r="P71" i="4"/>
  <c r="Q71" i="4"/>
  <c r="N633" i="4"/>
  <c r="Q633" i="4"/>
  <c r="O633" i="4"/>
  <c r="P633" i="4"/>
  <c r="O553" i="4"/>
  <c r="Q553" i="4"/>
  <c r="P553" i="4"/>
  <c r="N553" i="4"/>
  <c r="Q473" i="4"/>
  <c r="N473" i="4"/>
  <c r="O473" i="4"/>
  <c r="P473" i="4"/>
  <c r="N408" i="4"/>
  <c r="O408" i="4"/>
  <c r="P408" i="4"/>
  <c r="Q408" i="4"/>
  <c r="Q327" i="4"/>
  <c r="N327" i="4"/>
  <c r="O327" i="4"/>
  <c r="P327" i="4"/>
  <c r="Q263" i="4"/>
  <c r="N263" i="4"/>
  <c r="O263" i="4"/>
  <c r="P263" i="4"/>
  <c r="N119" i="4"/>
  <c r="O119" i="4"/>
  <c r="P119" i="4"/>
  <c r="Q119" i="4"/>
  <c r="N708" i="4"/>
  <c r="P708" i="4"/>
  <c r="O708" i="4"/>
  <c r="Q708" i="4"/>
  <c r="N692" i="4"/>
  <c r="O692" i="4"/>
  <c r="Q692" i="4"/>
  <c r="P692" i="4"/>
  <c r="N676" i="4"/>
  <c r="O676" i="4"/>
  <c r="P676" i="4"/>
  <c r="Q676" i="4"/>
  <c r="O660" i="4"/>
  <c r="N660" i="4"/>
  <c r="Q660" i="4"/>
  <c r="P660" i="4"/>
  <c r="O644" i="4"/>
  <c r="N644" i="4"/>
  <c r="P644" i="4"/>
  <c r="Q644" i="4"/>
  <c r="O628" i="4"/>
  <c r="N628" i="4"/>
  <c r="P628" i="4"/>
  <c r="Q628" i="4"/>
  <c r="N612" i="4"/>
  <c r="O612" i="4"/>
  <c r="Q612" i="4"/>
  <c r="P612" i="4"/>
  <c r="O596" i="4"/>
  <c r="N596" i="4"/>
  <c r="Q596" i="4"/>
  <c r="P596" i="4"/>
  <c r="O580" i="4"/>
  <c r="N580" i="4"/>
  <c r="Q580" i="4"/>
  <c r="P580" i="4"/>
  <c r="O564" i="4"/>
  <c r="N564" i="4"/>
  <c r="Q564" i="4"/>
  <c r="P564" i="4"/>
  <c r="P548" i="4"/>
  <c r="Q548" i="4"/>
  <c r="O548" i="4"/>
  <c r="N548" i="4"/>
  <c r="O532" i="4"/>
  <c r="N532" i="4"/>
  <c r="P532" i="4"/>
  <c r="Q532" i="4"/>
  <c r="O516" i="4"/>
  <c r="P516" i="4"/>
  <c r="Q516" i="4"/>
  <c r="N516" i="4"/>
  <c r="N500" i="4"/>
  <c r="O500" i="4"/>
  <c r="P500" i="4"/>
  <c r="Q500" i="4"/>
  <c r="N484" i="4"/>
  <c r="Q484" i="4"/>
  <c r="O484" i="4"/>
  <c r="P484" i="4"/>
  <c r="N467" i="4"/>
  <c r="P467" i="4"/>
  <c r="O467" i="4"/>
  <c r="Q467" i="4"/>
  <c r="N451" i="4"/>
  <c r="P451" i="4"/>
  <c r="O451" i="4"/>
  <c r="Q451" i="4"/>
  <c r="N435" i="4"/>
  <c r="O435" i="4"/>
  <c r="P435" i="4"/>
  <c r="Q435" i="4"/>
  <c r="N419" i="4"/>
  <c r="O419" i="4"/>
  <c r="P419" i="4"/>
  <c r="Q419" i="4"/>
  <c r="N403" i="4"/>
  <c r="P403" i="4"/>
  <c r="O403" i="4"/>
  <c r="Q403" i="4"/>
  <c r="Q386" i="4"/>
  <c r="N386" i="4"/>
  <c r="O386" i="4"/>
  <c r="P386" i="4"/>
  <c r="Q370" i="4"/>
  <c r="N370" i="4"/>
  <c r="O370" i="4"/>
  <c r="P370" i="4"/>
  <c r="Q354" i="4"/>
  <c r="N354" i="4"/>
  <c r="O354" i="4"/>
  <c r="P354" i="4"/>
  <c r="N338" i="4"/>
  <c r="O338" i="4"/>
  <c r="P338" i="4"/>
  <c r="Q338" i="4"/>
  <c r="N322" i="4"/>
  <c r="Q322" i="4"/>
  <c r="P322" i="4"/>
  <c r="O322" i="4"/>
  <c r="N306" i="4"/>
  <c r="O306" i="4"/>
  <c r="Q306" i="4"/>
  <c r="P306" i="4"/>
  <c r="N290" i="4"/>
  <c r="O290" i="4"/>
  <c r="P290" i="4"/>
  <c r="Q290" i="4"/>
  <c r="N274" i="4"/>
  <c r="O274" i="4"/>
  <c r="P274" i="4"/>
  <c r="Q274" i="4"/>
  <c r="N258" i="4"/>
  <c r="Q258" i="4"/>
  <c r="O258" i="4"/>
  <c r="P258" i="4"/>
  <c r="N242" i="4"/>
  <c r="O242" i="4"/>
  <c r="P242" i="4"/>
  <c r="Q242" i="4"/>
  <c r="N226" i="4"/>
  <c r="O226" i="4"/>
  <c r="P226" i="4"/>
  <c r="Q226" i="4"/>
  <c r="N210" i="4"/>
  <c r="O210" i="4"/>
  <c r="P210" i="4"/>
  <c r="Q210" i="4"/>
  <c r="N194" i="4"/>
  <c r="O194" i="4"/>
  <c r="P194" i="4"/>
  <c r="Q194" i="4"/>
  <c r="N178" i="4"/>
  <c r="P178" i="4"/>
  <c r="Q178" i="4"/>
  <c r="O178" i="4"/>
  <c r="N162" i="4"/>
  <c r="O162" i="4"/>
  <c r="P162" i="4"/>
  <c r="Q162" i="4"/>
  <c r="N146" i="4"/>
  <c r="O146" i="4"/>
  <c r="P146" i="4"/>
  <c r="Q146" i="4"/>
  <c r="N130" i="4"/>
  <c r="O130" i="4"/>
  <c r="Q130" i="4"/>
  <c r="P130" i="4"/>
  <c r="N114" i="4"/>
  <c r="O114" i="4"/>
  <c r="P114" i="4"/>
  <c r="Q114" i="4"/>
  <c r="N98" i="4"/>
  <c r="O98" i="4"/>
  <c r="P98" i="4"/>
  <c r="Q98" i="4"/>
  <c r="O81" i="4"/>
  <c r="P81" i="4"/>
  <c r="Q81" i="4"/>
  <c r="N81" i="4"/>
  <c r="O65" i="4"/>
  <c r="P65" i="4"/>
  <c r="Q65" i="4"/>
  <c r="N65" i="4"/>
  <c r="O49" i="4"/>
  <c r="P49" i="4"/>
  <c r="Q49" i="4"/>
  <c r="N49" i="4"/>
  <c r="O33" i="4"/>
  <c r="P33" i="4"/>
  <c r="Q33" i="4"/>
  <c r="N33" i="4"/>
  <c r="O17" i="4"/>
  <c r="P17" i="4"/>
  <c r="Q17" i="4"/>
  <c r="N17" i="4"/>
  <c r="P707" i="4"/>
  <c r="Q707" i="4"/>
  <c r="N707" i="4"/>
  <c r="O707" i="4"/>
  <c r="P691" i="4"/>
  <c r="Q691" i="4"/>
  <c r="N691" i="4"/>
  <c r="O691" i="4"/>
  <c r="P675" i="4"/>
  <c r="Q675" i="4"/>
  <c r="N675" i="4"/>
  <c r="O675" i="4"/>
  <c r="P659" i="4"/>
  <c r="Q659" i="4"/>
  <c r="N659" i="4"/>
  <c r="O659" i="4"/>
  <c r="P643" i="4"/>
  <c r="Q643" i="4"/>
  <c r="N643" i="4"/>
  <c r="O643" i="4"/>
  <c r="P627" i="4"/>
  <c r="Q627" i="4"/>
  <c r="N627" i="4"/>
  <c r="O627" i="4"/>
  <c r="P611" i="4"/>
  <c r="Q611" i="4"/>
  <c r="O611" i="4"/>
  <c r="N611" i="4"/>
  <c r="P595" i="4"/>
  <c r="Q595" i="4"/>
  <c r="O595" i="4"/>
  <c r="N595" i="4"/>
  <c r="P579" i="4"/>
  <c r="Q579" i="4"/>
  <c r="O579" i="4"/>
  <c r="N579" i="4"/>
  <c r="N563" i="4"/>
  <c r="P563" i="4"/>
  <c r="Q563" i="4"/>
  <c r="O563" i="4"/>
  <c r="N547" i="4"/>
  <c r="O547" i="4"/>
  <c r="Q547" i="4"/>
  <c r="P547" i="4"/>
  <c r="N531" i="4"/>
  <c r="P531" i="4"/>
  <c r="Q531" i="4"/>
  <c r="O531" i="4"/>
  <c r="N515" i="4"/>
  <c r="P515" i="4"/>
  <c r="O515" i="4"/>
  <c r="Q515" i="4"/>
  <c r="N499" i="4"/>
  <c r="P499" i="4"/>
  <c r="O499" i="4"/>
  <c r="Q499" i="4"/>
  <c r="N483" i="4"/>
  <c r="P483" i="4"/>
  <c r="O483" i="4"/>
  <c r="Q483" i="4"/>
  <c r="Q466" i="4"/>
  <c r="N466" i="4"/>
  <c r="O466" i="4"/>
  <c r="P466" i="4"/>
  <c r="Q450" i="4"/>
  <c r="N450" i="4"/>
  <c r="O450" i="4"/>
  <c r="P450" i="4"/>
  <c r="Q434" i="4"/>
  <c r="N434" i="4"/>
  <c r="P434" i="4"/>
  <c r="O434" i="4"/>
  <c r="Q418" i="4"/>
  <c r="N418" i="4"/>
  <c r="O418" i="4"/>
  <c r="P418" i="4"/>
  <c r="Q402" i="4"/>
  <c r="N402" i="4"/>
  <c r="O402" i="4"/>
  <c r="P402" i="4"/>
  <c r="N385" i="4"/>
  <c r="O385" i="4"/>
  <c r="P385" i="4"/>
  <c r="Q385" i="4"/>
  <c r="Q369" i="4"/>
  <c r="N369" i="4"/>
  <c r="O369" i="4"/>
  <c r="P369" i="4"/>
  <c r="O353" i="4"/>
  <c r="P353" i="4"/>
  <c r="Q353" i="4"/>
  <c r="N353" i="4"/>
  <c r="O337" i="4"/>
  <c r="Q337" i="4"/>
  <c r="P337" i="4"/>
  <c r="N337" i="4"/>
  <c r="O321" i="4"/>
  <c r="Q321" i="4"/>
  <c r="P321" i="4"/>
  <c r="N321" i="4"/>
  <c r="O305" i="4"/>
  <c r="Q305" i="4"/>
  <c r="N305" i="4"/>
  <c r="P305" i="4"/>
  <c r="O289" i="4"/>
  <c r="Q289" i="4"/>
  <c r="N289" i="4"/>
  <c r="P289" i="4"/>
  <c r="O273" i="4"/>
  <c r="Q273" i="4"/>
  <c r="P273" i="4"/>
  <c r="N273" i="4"/>
  <c r="O257" i="4"/>
  <c r="Q257" i="4"/>
  <c r="N257" i="4"/>
  <c r="P257" i="4"/>
  <c r="O241" i="4"/>
  <c r="P241" i="4"/>
  <c r="Q241" i="4"/>
  <c r="N241" i="4"/>
  <c r="O225" i="4"/>
  <c r="P225" i="4"/>
  <c r="Q225" i="4"/>
  <c r="N225" i="4"/>
  <c r="O209" i="4"/>
  <c r="P209" i="4"/>
  <c r="Q209" i="4"/>
  <c r="N209" i="4"/>
  <c r="O193" i="4"/>
  <c r="P193" i="4"/>
  <c r="Q193" i="4"/>
  <c r="N193" i="4"/>
  <c r="O177" i="4"/>
  <c r="P177" i="4"/>
  <c r="Q177" i="4"/>
  <c r="N177" i="4"/>
  <c r="O161" i="4"/>
  <c r="P161" i="4"/>
  <c r="Q161" i="4"/>
  <c r="N161" i="4"/>
  <c r="O145" i="4"/>
  <c r="P145" i="4"/>
  <c r="Q145" i="4"/>
  <c r="N145" i="4"/>
  <c r="O129" i="4"/>
  <c r="P129" i="4"/>
  <c r="Q129" i="4"/>
  <c r="N129" i="4"/>
  <c r="O113" i="4"/>
  <c r="P113" i="4"/>
  <c r="Q113" i="4"/>
  <c r="N113" i="4"/>
  <c r="O97" i="4"/>
  <c r="P97" i="4"/>
  <c r="Q97" i="4"/>
  <c r="N97" i="4"/>
  <c r="N80" i="4"/>
  <c r="O80" i="4"/>
  <c r="P80" i="4"/>
  <c r="Q80" i="4"/>
  <c r="P64" i="4"/>
  <c r="Q64" i="4"/>
  <c r="O64" i="4"/>
  <c r="N64" i="4"/>
  <c r="Q48" i="4"/>
  <c r="N48" i="4"/>
  <c r="O48" i="4"/>
  <c r="P48" i="4"/>
  <c r="Q32" i="4"/>
  <c r="P32" i="4"/>
  <c r="O32" i="4"/>
  <c r="N32" i="4"/>
  <c r="N16" i="4"/>
  <c r="O16" i="4"/>
  <c r="P16" i="4"/>
  <c r="Q16" i="4"/>
  <c r="E543" i="5"/>
  <c r="F52" i="6"/>
  <c r="D52" i="6"/>
  <c r="F51" i="6"/>
  <c r="D51" i="6"/>
  <c r="F49" i="6"/>
  <c r="D49" i="6"/>
  <c r="G49" i="6" s="1"/>
  <c r="F47" i="6"/>
  <c r="D47" i="6"/>
  <c r="F46" i="6"/>
  <c r="D46" i="6"/>
  <c r="F44" i="6"/>
  <c r="D44" i="6"/>
  <c r="F42" i="6"/>
  <c r="D42" i="6"/>
  <c r="F41" i="6"/>
  <c r="D41" i="6"/>
  <c r="F39" i="6"/>
  <c r="D39" i="6"/>
  <c r="G39" i="6" s="1"/>
  <c r="F37" i="6"/>
  <c r="D37" i="6"/>
  <c r="F36" i="6"/>
  <c r="D36" i="6"/>
  <c r="G36" i="6" s="1"/>
  <c r="F34" i="6"/>
  <c r="D34" i="6"/>
  <c r="F32" i="6"/>
  <c r="D32" i="6"/>
  <c r="F31" i="6"/>
  <c r="D31" i="6"/>
  <c r="F29" i="6"/>
  <c r="D29" i="6"/>
  <c r="G29" i="6" s="1"/>
  <c r="F27" i="6"/>
  <c r="D27" i="6"/>
  <c r="F26" i="6"/>
  <c r="D26" i="6"/>
  <c r="G26" i="6" s="1"/>
  <c r="F24" i="6"/>
  <c r="D24" i="6"/>
  <c r="G24" i="6" s="1"/>
  <c r="F22" i="6"/>
  <c r="D22" i="6"/>
  <c r="F21" i="6"/>
  <c r="D21" i="6"/>
  <c r="G20" i="6"/>
  <c r="J20" i="6" s="1"/>
  <c r="F19" i="6"/>
  <c r="D19" i="6"/>
  <c r="G19" i="6" s="1"/>
  <c r="F17" i="6"/>
  <c r="D17" i="6"/>
  <c r="F16" i="6"/>
  <c r="D16" i="6"/>
  <c r="F14" i="6"/>
  <c r="D14" i="6"/>
  <c r="F12" i="6"/>
  <c r="D12" i="6"/>
  <c r="F11" i="6"/>
  <c r="D11" i="6"/>
  <c r="F9" i="6"/>
  <c r="D9" i="6"/>
  <c r="F7" i="6"/>
  <c r="D7" i="6"/>
  <c r="F6" i="6"/>
  <c r="D6" i="6"/>
  <c r="G6" i="6" s="1"/>
  <c r="F4" i="6"/>
  <c r="D4" i="6"/>
  <c r="G4" i="6" s="1"/>
  <c r="G16" i="6" l="1"/>
  <c r="G44" i="6"/>
  <c r="G10" i="6"/>
  <c r="J10" i="6" s="1"/>
  <c r="G5" i="6"/>
  <c r="J5" i="6" s="1"/>
  <c r="AH729" i="4" s="1"/>
  <c r="G22" i="6"/>
  <c r="G32" i="6"/>
  <c r="G46" i="6"/>
  <c r="G11" i="6"/>
  <c r="G21" i="6"/>
  <c r="G31" i="6"/>
  <c r="G41" i="6"/>
  <c r="G42" i="6"/>
  <c r="G52" i="6"/>
  <c r="G34" i="6"/>
  <c r="G51" i="6"/>
  <c r="G15" i="6"/>
  <c r="J15" i="6" s="1"/>
  <c r="G9" i="6"/>
  <c r="G14" i="6"/>
  <c r="G12" i="6"/>
  <c r="G7" i="6"/>
  <c r="G17" i="6"/>
  <c r="G27" i="6"/>
  <c r="G37" i="6"/>
  <c r="G47" i="6"/>
  <c r="AM731" i="4"/>
  <c r="AM732" i="4"/>
  <c r="AM734" i="4"/>
  <c r="AM735" i="4"/>
  <c r="AM736" i="4"/>
  <c r="AM737" i="4"/>
  <c r="AO3" i="4"/>
  <c r="F62" i="6" l="1"/>
  <c r="F61" i="6"/>
  <c r="F59" i="6"/>
  <c r="F56" i="6"/>
  <c r="F57" i="6"/>
  <c r="F54" i="6"/>
  <c r="D56" i="6"/>
  <c r="D57" i="6"/>
  <c r="D54" i="6"/>
  <c r="E3" i="4" l="1"/>
  <c r="E11" i="13" l="1"/>
  <c r="G11" i="13" s="1"/>
  <c r="I11" i="13" s="1"/>
  <c r="H3" i="5" l="1"/>
  <c r="H543" i="5" l="1"/>
  <c r="G547" i="5" s="1"/>
  <c r="V732" i="4" s="1"/>
  <c r="K3" i="5"/>
  <c r="B21" i="13"/>
  <c r="X732" i="4" l="1"/>
  <c r="Y732" i="4"/>
  <c r="W732" i="4"/>
  <c r="B539" i="5"/>
  <c r="B537" i="5"/>
  <c r="B536" i="5"/>
  <c r="B501" i="5"/>
  <c r="B494" i="5"/>
  <c r="B488" i="5"/>
  <c r="B487" i="5"/>
  <c r="B481" i="5"/>
  <c r="B480" i="5"/>
  <c r="B475" i="5"/>
  <c r="B472" i="5"/>
  <c r="B445" i="5"/>
  <c r="B442" i="5"/>
  <c r="B435" i="5"/>
  <c r="B432" i="5"/>
  <c r="B431" i="5"/>
  <c r="B430" i="5"/>
  <c r="B424" i="5"/>
  <c r="B414" i="5"/>
  <c r="B413" i="5"/>
  <c r="B380" i="5"/>
  <c r="B318" i="5"/>
  <c r="B281" i="5"/>
  <c r="B276" i="5"/>
  <c r="B233" i="5"/>
  <c r="B232" i="5"/>
  <c r="B198" i="5"/>
  <c r="B184" i="5"/>
  <c r="B167" i="5"/>
  <c r="B162" i="5"/>
  <c r="B158" i="5"/>
  <c r="B156" i="5"/>
  <c r="B111" i="5"/>
  <c r="B88" i="5"/>
  <c r="B71" i="5"/>
  <c r="B64" i="5"/>
  <c r="B16" i="5"/>
  <c r="F3" i="4" l="1"/>
  <c r="G59" i="6" l="1"/>
  <c r="I59" i="6" s="1"/>
  <c r="I49" i="6"/>
  <c r="I52" i="6" l="1"/>
  <c r="G61" i="6"/>
  <c r="I61" i="6" s="1"/>
  <c r="G56" i="6"/>
  <c r="I56" i="6" s="1"/>
  <c r="I47" i="6"/>
  <c r="G54" i="6"/>
  <c r="I54" i="6" s="1"/>
  <c r="G57" i="6"/>
  <c r="I57" i="6" s="1"/>
  <c r="G62" i="6"/>
  <c r="I62" i="6" s="1"/>
  <c r="I51" i="6"/>
  <c r="I44" i="6"/>
  <c r="I46" i="6"/>
  <c r="I42" i="6" l="1"/>
  <c r="I34" i="6"/>
  <c r="D66" i="6" l="1"/>
  <c r="D68" i="6" s="1"/>
  <c r="B68" i="6" s="1"/>
  <c r="W728" i="4" s="1"/>
  <c r="I27" i="6"/>
  <c r="I39" i="6"/>
  <c r="I24" i="6"/>
  <c r="I32" i="6"/>
  <c r="I29" i="6"/>
  <c r="I37" i="6"/>
  <c r="I26" i="6"/>
  <c r="I14" i="6"/>
  <c r="I31" i="6"/>
  <c r="I41" i="6"/>
  <c r="I36" i="6"/>
  <c r="I9" i="6"/>
  <c r="I11" i="6"/>
  <c r="I4" i="6"/>
  <c r="I6" i="6"/>
  <c r="I16" i="6"/>
  <c r="I19" i="6"/>
  <c r="I21" i="6"/>
  <c r="W436" i="4" l="1"/>
  <c r="W101" i="4"/>
  <c r="W168" i="4"/>
  <c r="W407" i="4"/>
  <c r="W315" i="4"/>
  <c r="W281" i="4"/>
  <c r="W148" i="4"/>
  <c r="W311" i="4"/>
  <c r="W368" i="4"/>
  <c r="W413" i="4"/>
  <c r="W226" i="4"/>
  <c r="W72" i="4"/>
  <c r="W216" i="4"/>
  <c r="W3" i="4"/>
  <c r="W335" i="4"/>
  <c r="W128" i="4"/>
  <c r="W6" i="4"/>
  <c r="W334" i="4"/>
  <c r="W8" i="4"/>
  <c r="W59" i="4"/>
  <c r="W73" i="4"/>
  <c r="W501" i="4"/>
  <c r="W312" i="4"/>
  <c r="W77" i="4"/>
  <c r="W516" i="4"/>
  <c r="W300" i="4"/>
  <c r="W350" i="4"/>
  <c r="W325" i="4"/>
  <c r="W366" i="4"/>
  <c r="W85" i="4"/>
  <c r="W525" i="4"/>
  <c r="W383" i="4"/>
  <c r="W241" i="4"/>
  <c r="W500" i="4"/>
  <c r="W237" i="4"/>
  <c r="W64" i="4"/>
  <c r="W306" i="4"/>
  <c r="W431" i="4"/>
  <c r="W526" i="4"/>
  <c r="W388" i="4"/>
  <c r="W331" i="4"/>
  <c r="W405" i="4"/>
  <c r="W252" i="4"/>
  <c r="W240" i="4"/>
  <c r="W179" i="4"/>
  <c r="W420" i="4"/>
  <c r="W439" i="4"/>
  <c r="W185" i="4"/>
  <c r="W401" i="4"/>
  <c r="W378" i="4"/>
  <c r="W493" i="4"/>
  <c r="W498" i="4"/>
  <c r="W452" i="4"/>
  <c r="W198" i="4"/>
  <c r="W61" i="4"/>
  <c r="W408" i="4"/>
  <c r="W123" i="4"/>
  <c r="W460" i="4"/>
  <c r="W246" i="4"/>
  <c r="W718" i="4"/>
  <c r="W76" i="4"/>
  <c r="W495" i="4"/>
  <c r="W476" i="4"/>
  <c r="W410" i="4"/>
  <c r="W298" i="4"/>
  <c r="W527" i="4"/>
  <c r="W377" i="4"/>
  <c r="W238" i="4"/>
  <c r="W200" i="4"/>
  <c r="W125" i="4"/>
  <c r="W489" i="4"/>
  <c r="W289" i="4"/>
  <c r="W484" i="4"/>
  <c r="W253" i="4"/>
  <c r="W28" i="4"/>
  <c r="W166" i="4"/>
  <c r="W279" i="4"/>
  <c r="W318" i="4"/>
  <c r="W37" i="4"/>
  <c r="W49" i="4"/>
  <c r="W102" i="4"/>
  <c r="W283" i="4"/>
  <c r="W194" i="4"/>
  <c r="W337" i="4"/>
  <c r="W402" i="4"/>
  <c r="W517" i="4"/>
  <c r="W271" i="4"/>
  <c r="W139" i="4"/>
  <c r="W22" i="4"/>
  <c r="W116" i="4"/>
  <c r="W352" i="4"/>
  <c r="W290" i="4"/>
  <c r="W426" i="4"/>
  <c r="W369" i="4"/>
  <c r="W251" i="4"/>
  <c r="W467" i="4"/>
  <c r="W117" i="4"/>
  <c r="W531" i="4"/>
  <c r="W299" i="4"/>
  <c r="W276" i="4"/>
  <c r="W90" i="4"/>
  <c r="W310" i="4"/>
  <c r="W376" i="4"/>
  <c r="W9" i="4"/>
  <c r="W47" i="4"/>
  <c r="W513" i="4"/>
  <c r="W177" i="4"/>
  <c r="W53" i="4"/>
  <c r="W227" i="4"/>
  <c r="W382" i="4"/>
  <c r="W180" i="4"/>
  <c r="W342" i="4"/>
  <c r="W201" i="4"/>
  <c r="W243" i="4"/>
  <c r="W208" i="4"/>
  <c r="W239" i="4"/>
  <c r="W487" i="4"/>
  <c r="W288" i="4"/>
  <c r="W247" i="4"/>
  <c r="W213" i="4"/>
  <c r="W432" i="4"/>
  <c r="W365" i="4"/>
  <c r="W192" i="4"/>
  <c r="W339" i="4"/>
  <c r="W465" i="4"/>
  <c r="W472" i="4"/>
  <c r="W428" i="4"/>
  <c r="W533" i="4"/>
  <c r="W97" i="4"/>
  <c r="W291" i="4"/>
  <c r="W434" i="4"/>
  <c r="W273" i="4"/>
  <c r="W141" i="4"/>
  <c r="W82" i="4"/>
  <c r="W359" i="4"/>
  <c r="W44" i="4"/>
  <c r="W84" i="4"/>
  <c r="W99" i="4"/>
  <c r="W183" i="4"/>
  <c r="W323" i="4"/>
  <c r="W399" i="4"/>
  <c r="W328" i="4"/>
  <c r="W191" i="4"/>
  <c r="W92" i="4"/>
  <c r="W270" i="4"/>
  <c r="W396" i="4"/>
  <c r="W338" i="4"/>
  <c r="W199" i="4"/>
  <c r="W86" i="4"/>
  <c r="W154" i="4"/>
  <c r="W94" i="4"/>
  <c r="W507" i="4"/>
  <c r="W324" i="4"/>
  <c r="W375" i="4"/>
  <c r="W341" i="4"/>
  <c r="W340" i="4"/>
  <c r="W230" i="4"/>
  <c r="W107" i="4"/>
  <c r="W488" i="4"/>
  <c r="W344" i="4"/>
  <c r="W135" i="4"/>
  <c r="W506" i="4"/>
  <c r="W228" i="4"/>
  <c r="W425" i="4"/>
  <c r="W217" i="4"/>
  <c r="W505" i="4"/>
  <c r="W421" i="4"/>
  <c r="W520" i="4"/>
  <c r="W74" i="4"/>
  <c r="W316" i="4"/>
  <c r="W143" i="4"/>
  <c r="W146" i="4"/>
  <c r="W144" i="4"/>
  <c r="W145" i="4"/>
  <c r="W112" i="4"/>
  <c r="W504" i="4"/>
  <c r="W372" i="4"/>
  <c r="W257" i="4"/>
  <c r="W348" i="4"/>
  <c r="W314" i="4"/>
  <c r="W153" i="4"/>
  <c r="W461" i="4"/>
  <c r="W7" i="4"/>
  <c r="W448" i="4"/>
  <c r="W499" i="4"/>
  <c r="W482" i="4"/>
  <c r="W385" i="4"/>
  <c r="W106" i="4"/>
  <c r="W309" i="4"/>
  <c r="W189" i="4"/>
  <c r="W280" i="4"/>
  <c r="W370" i="4"/>
  <c r="W490" i="4"/>
  <c r="W536" i="4"/>
  <c r="W188" i="4"/>
  <c r="W528" i="4"/>
  <c r="W381" i="4"/>
  <c r="W259" i="4"/>
  <c r="W353" i="4"/>
  <c r="W364" i="4"/>
  <c r="W404" i="4"/>
  <c r="W149" i="4"/>
  <c r="W265" i="4"/>
  <c r="W165" i="4"/>
  <c r="W485" i="4"/>
  <c r="W235" i="4"/>
  <c r="W287" i="4"/>
  <c r="W329" i="4"/>
  <c r="W389" i="4"/>
  <c r="W78" i="4"/>
  <c r="W356" i="4"/>
  <c r="W15" i="4"/>
  <c r="W446" i="4"/>
  <c r="W417" i="4"/>
  <c r="W357" i="4"/>
  <c r="W57" i="4"/>
  <c r="W58" i="4"/>
  <c r="W433" i="4"/>
  <c r="W269" i="4"/>
  <c r="W445" i="4"/>
  <c r="W245" i="4"/>
  <c r="W43" i="4"/>
  <c r="W471" i="4"/>
  <c r="W65" i="4"/>
  <c r="W60" i="4"/>
  <c r="W333" i="4"/>
  <c r="W317" i="4"/>
  <c r="W473" i="4"/>
  <c r="W127" i="4"/>
  <c r="W386" i="4"/>
  <c r="W16" i="4"/>
  <c r="W152" i="4"/>
  <c r="W89" i="4"/>
  <c r="W5" i="4"/>
  <c r="W172" i="4"/>
  <c r="W374" i="4"/>
  <c r="W129" i="4"/>
  <c r="W31" i="4"/>
  <c r="W442" i="4"/>
  <c r="W469" i="4"/>
  <c r="W147" i="4"/>
  <c r="W190" i="4"/>
  <c r="W138" i="4"/>
  <c r="W397" i="4"/>
  <c r="W453" i="4"/>
  <c r="W419" i="4"/>
  <c r="W156" i="4"/>
  <c r="W285" i="4"/>
  <c r="W38" i="4"/>
  <c r="W362" i="4"/>
  <c r="W371" i="4"/>
  <c r="W215" i="4"/>
  <c r="W438" i="4"/>
  <c r="W62" i="4"/>
  <c r="W537" i="4"/>
  <c r="W394" i="4"/>
  <c r="W358" i="4"/>
  <c r="W272" i="4"/>
  <c r="W491" i="4"/>
  <c r="W424" i="4"/>
  <c r="W263" i="4"/>
  <c r="W63" i="4"/>
  <c r="W509" i="4"/>
  <c r="W115" i="4"/>
  <c r="W303" i="4"/>
  <c r="W83" i="4"/>
  <c r="W178" i="4"/>
  <c r="W277" i="4"/>
  <c r="W349" i="4"/>
  <c r="W435" i="4"/>
  <c r="W494" i="4"/>
  <c r="W427" i="4"/>
  <c r="W262" i="4"/>
  <c r="W403" i="4"/>
  <c r="W158" i="4"/>
  <c r="W346" i="4"/>
  <c r="W39" i="4"/>
  <c r="W387" i="4"/>
  <c r="W4" i="4"/>
  <c r="W351" i="4"/>
  <c r="W411" i="4"/>
  <c r="W440" i="4"/>
  <c r="W224" i="4"/>
  <c r="W534" i="4"/>
  <c r="W278" i="4"/>
  <c r="W502" i="4"/>
  <c r="W455" i="4"/>
  <c r="W308" i="4"/>
  <c r="W512" i="4"/>
  <c r="W113" i="4"/>
  <c r="W395" i="4"/>
  <c r="W42" i="4"/>
  <c r="W398" i="4"/>
  <c r="W161" i="4"/>
  <c r="W27" i="4"/>
  <c r="W98" i="4"/>
  <c r="W454" i="4"/>
  <c r="W295" i="4"/>
  <c r="W406" i="4"/>
  <c r="W282" i="4"/>
  <c r="W373" i="4"/>
  <c r="W532" i="4"/>
  <c r="W423" i="4"/>
  <c r="W175" i="4"/>
  <c r="W437" i="4"/>
  <c r="W336" i="4"/>
  <c r="W35" i="4"/>
  <c r="W496" i="4"/>
  <c r="W45" i="4"/>
  <c r="W343" i="4"/>
  <c r="W400" i="4"/>
  <c r="W301" i="4"/>
  <c r="W69" i="4"/>
  <c r="W19" i="4"/>
  <c r="W176" i="4"/>
  <c r="W105" i="4"/>
  <c r="W535" i="4"/>
  <c r="W409" i="4"/>
  <c r="W225" i="4"/>
  <c r="W480" i="4"/>
  <c r="W474" i="4"/>
  <c r="W155" i="4"/>
  <c r="W111" i="4"/>
  <c r="W261" i="4"/>
  <c r="W483" i="4"/>
  <c r="W249" i="4"/>
  <c r="W142" i="4"/>
  <c r="W360" i="4"/>
  <c r="W302" i="4"/>
  <c r="W124" i="4"/>
  <c r="W36" i="4"/>
  <c r="W327" i="4"/>
  <c r="W195" i="4"/>
  <c r="W54" i="4"/>
  <c r="W250" i="4"/>
  <c r="W255" i="4"/>
  <c r="W229" i="4"/>
  <c r="W367" i="4"/>
  <c r="D67" i="6"/>
  <c r="B67" i="6" s="1"/>
  <c r="V728" i="4" s="1"/>
  <c r="A66" i="6"/>
  <c r="AI729" i="4"/>
  <c r="AK729" i="4"/>
  <c r="D69" i="6"/>
  <c r="B69" i="6" s="1"/>
  <c r="X728" i="4" s="1"/>
  <c r="D70" i="6"/>
  <c r="B70" i="6" s="1"/>
  <c r="Y728" i="4" s="1"/>
  <c r="AJ729" i="4"/>
  <c r="X436" i="4" l="1"/>
  <c r="X281" i="4"/>
  <c r="X148" i="4"/>
  <c r="X311" i="4"/>
  <c r="X413" i="4"/>
  <c r="X6" i="4"/>
  <c r="X501" i="4"/>
  <c r="X516" i="4"/>
  <c r="X300" i="4"/>
  <c r="X350" i="4"/>
  <c r="X325" i="4"/>
  <c r="X476" i="4"/>
  <c r="X366" i="4"/>
  <c r="X85" i="4"/>
  <c r="X410" i="4"/>
  <c r="X525" i="4"/>
  <c r="X383" i="4"/>
  <c r="X298" i="4"/>
  <c r="X241" i="4"/>
  <c r="X500" i="4"/>
  <c r="X527" i="4"/>
  <c r="X237" i="4"/>
  <c r="X64" i="4"/>
  <c r="X306" i="4"/>
  <c r="X377" i="4"/>
  <c r="X431" i="4"/>
  <c r="X526" i="4"/>
  <c r="X489" i="4"/>
  <c r="X388" i="4"/>
  <c r="X331" i="4"/>
  <c r="X405" i="4"/>
  <c r="X289" i="4"/>
  <c r="X484" i="4"/>
  <c r="X252" i="4"/>
  <c r="X240" i="4"/>
  <c r="X179" i="4"/>
  <c r="X279" i="4"/>
  <c r="X420" i="4"/>
  <c r="X318" i="4"/>
  <c r="X439" i="4"/>
  <c r="X185" i="4"/>
  <c r="X401" i="4"/>
  <c r="X378" i="4"/>
  <c r="X493" i="4"/>
  <c r="X283" i="4"/>
  <c r="X498" i="4"/>
  <c r="X452" i="4"/>
  <c r="X198" i="4"/>
  <c r="X61" i="4"/>
  <c r="X408" i="4"/>
  <c r="X123" i="4"/>
  <c r="X460" i="4"/>
  <c r="X337" i="4"/>
  <c r="X246" i="4"/>
  <c r="X718" i="4"/>
  <c r="X76" i="4"/>
  <c r="X495" i="4"/>
  <c r="X402" i="4"/>
  <c r="X517" i="4"/>
  <c r="X238" i="4"/>
  <c r="X200" i="4"/>
  <c r="X125" i="4"/>
  <c r="X253" i="4"/>
  <c r="X28" i="4"/>
  <c r="X166" i="4"/>
  <c r="X226" i="4"/>
  <c r="X72" i="4"/>
  <c r="X37" i="4"/>
  <c r="X49" i="4"/>
  <c r="X102" i="4"/>
  <c r="X194" i="4"/>
  <c r="X59" i="4"/>
  <c r="X77" i="4"/>
  <c r="X101" i="4"/>
  <c r="X168" i="4"/>
  <c r="X407" i="4"/>
  <c r="X315" i="4"/>
  <c r="X368" i="4"/>
  <c r="X216" i="4"/>
  <c r="X3" i="4"/>
  <c r="X335" i="4"/>
  <c r="X128" i="4"/>
  <c r="X334" i="4"/>
  <c r="X8" i="4"/>
  <c r="X73" i="4"/>
  <c r="X312" i="4"/>
  <c r="X426" i="4"/>
  <c r="X369" i="4"/>
  <c r="X251" i="4"/>
  <c r="X467" i="4"/>
  <c r="X531" i="4"/>
  <c r="X513" i="4"/>
  <c r="X227" i="4"/>
  <c r="X208" i="4"/>
  <c r="X428" i="4"/>
  <c r="X487" i="4"/>
  <c r="X288" i="4"/>
  <c r="X533" i="4"/>
  <c r="X247" i="4"/>
  <c r="X213" i="4"/>
  <c r="X432" i="4"/>
  <c r="X291" i="4"/>
  <c r="X365" i="4"/>
  <c r="X192" i="4"/>
  <c r="X434" i="4"/>
  <c r="X339" i="4"/>
  <c r="X465" i="4"/>
  <c r="X273" i="4"/>
  <c r="X141" i="4"/>
  <c r="X82" i="4"/>
  <c r="X472" i="4"/>
  <c r="X440" i="4"/>
  <c r="X534" i="4"/>
  <c r="X480" i="4"/>
  <c r="X349" i="4"/>
  <c r="X437" i="4"/>
  <c r="X27" i="4"/>
  <c r="X435" i="4"/>
  <c r="X499" i="4"/>
  <c r="X336" i="4"/>
  <c r="X455" i="4"/>
  <c r="X165" i="4"/>
  <c r="X344" i="4"/>
  <c r="X45" i="4"/>
  <c r="X370" i="4"/>
  <c r="X504" i="4"/>
  <c r="X308" i="4"/>
  <c r="X471" i="4"/>
  <c r="X272" i="4"/>
  <c r="X135" i="4"/>
  <c r="X406" i="4"/>
  <c r="X411" i="4"/>
  <c r="X16" i="4"/>
  <c r="X537" i="4"/>
  <c r="X454" i="4"/>
  <c r="X528" i="4"/>
  <c r="X228" i="4"/>
  <c r="X357" i="4"/>
  <c r="X490" i="4"/>
  <c r="X5" i="4"/>
  <c r="X333" i="4"/>
  <c r="X97" i="4"/>
  <c r="X116" i="4"/>
  <c r="X352" i="4"/>
  <c r="X290" i="4"/>
  <c r="X271" i="4"/>
  <c r="X117" i="4"/>
  <c r="X139" i="4"/>
  <c r="X299" i="4"/>
  <c r="X276" i="4"/>
  <c r="X22" i="4"/>
  <c r="X99" i="4"/>
  <c r="X191" i="4"/>
  <c r="X92" i="4"/>
  <c r="X396" i="4"/>
  <c r="X199" i="4"/>
  <c r="X86" i="4"/>
  <c r="X375" i="4"/>
  <c r="X341" i="4"/>
  <c r="X154" i="4"/>
  <c r="X94" i="4"/>
  <c r="X507" i="4"/>
  <c r="X494" i="4"/>
  <c r="X373" i="4"/>
  <c r="X314" i="4"/>
  <c r="X269" i="4"/>
  <c r="X224" i="4"/>
  <c r="X453" i="4"/>
  <c r="X423" i="4"/>
  <c r="X44" i="4"/>
  <c r="X324" i="4"/>
  <c r="X84" i="4"/>
  <c r="X225" i="4"/>
  <c r="X359" i="4"/>
  <c r="X257" i="4"/>
  <c r="X172" i="4"/>
  <c r="X427" i="4"/>
  <c r="X433" i="4"/>
  <c r="X83" i="4"/>
  <c r="X230" i="4"/>
  <c r="X323" i="4"/>
  <c r="X147" i="4"/>
  <c r="X7" i="4"/>
  <c r="X448" i="4"/>
  <c r="X112" i="4"/>
  <c r="X482" i="4"/>
  <c r="X385" i="4"/>
  <c r="X190" i="4"/>
  <c r="X189" i="4"/>
  <c r="X138" i="4"/>
  <c r="X62" i="4"/>
  <c r="X386" i="4"/>
  <c r="X239" i="4"/>
  <c r="X303" i="4"/>
  <c r="X404" i="4"/>
  <c r="X149" i="4"/>
  <c r="X445" i="4"/>
  <c r="X265" i="4"/>
  <c r="X485" i="4"/>
  <c r="X235" i="4"/>
  <c r="X287" i="4"/>
  <c r="X395" i="4"/>
  <c r="X329" i="4"/>
  <c r="X372" i="4"/>
  <c r="X389" i="4"/>
  <c r="X78" i="4"/>
  <c r="X536" i="4"/>
  <c r="X39" i="4"/>
  <c r="X38" i="4"/>
  <c r="X215" i="4"/>
  <c r="X367" i="4"/>
  <c r="X229" i="4"/>
  <c r="X105" i="4"/>
  <c r="X195" i="4"/>
  <c r="X90" i="4"/>
  <c r="X43" i="4"/>
  <c r="X65" i="4"/>
  <c r="X60" i="4"/>
  <c r="X491" i="4"/>
  <c r="X512" i="4"/>
  <c r="X358" i="4"/>
  <c r="X509" i="4"/>
  <c r="X201" i="4"/>
  <c r="X47" i="4"/>
  <c r="X374" i="4"/>
  <c r="X107" i="4"/>
  <c r="X348" i="4"/>
  <c r="X129" i="4"/>
  <c r="X153" i="4"/>
  <c r="X419" i="4"/>
  <c r="X442" i="4"/>
  <c r="X376" i="4"/>
  <c r="X469" i="4"/>
  <c r="X362" i="4"/>
  <c r="X371" i="4"/>
  <c r="X438" i="4"/>
  <c r="X317" i="4"/>
  <c r="X280" i="4"/>
  <c r="X394" i="4"/>
  <c r="X356" i="4"/>
  <c r="X177" i="4"/>
  <c r="X364" i="4"/>
  <c r="X328" i="4"/>
  <c r="X156" i="4"/>
  <c r="X342" i="4"/>
  <c r="X417" i="4"/>
  <c r="X143" i="4"/>
  <c r="X89" i="4"/>
  <c r="X488" i="4"/>
  <c r="X178" i="4"/>
  <c r="X270" i="4"/>
  <c r="X31" i="4"/>
  <c r="X277" i="4"/>
  <c r="X346" i="4"/>
  <c r="X505" i="4"/>
  <c r="X245" i="4"/>
  <c r="X9" i="4"/>
  <c r="X421" i="4"/>
  <c r="X15" i="4"/>
  <c r="X382" i="4"/>
  <c r="X381" i="4"/>
  <c r="X188" i="4"/>
  <c r="X520" i="4"/>
  <c r="X473" i="4"/>
  <c r="X424" i="4"/>
  <c r="X446" i="4"/>
  <c r="X146" i="4"/>
  <c r="X53" i="4"/>
  <c r="X145" i="4"/>
  <c r="X309" i="4"/>
  <c r="X398" i="4"/>
  <c r="X397" i="4"/>
  <c r="X278" i="4"/>
  <c r="X285" i="4"/>
  <c r="X502" i="4"/>
  <c r="X263" i="4"/>
  <c r="X42" i="4"/>
  <c r="X158" i="4"/>
  <c r="X161" i="4"/>
  <c r="X74" i="4"/>
  <c r="X301" i="4"/>
  <c r="X58" i="4"/>
  <c r="X217" i="4"/>
  <c r="X282" i="4"/>
  <c r="X262" i="4"/>
  <c r="X532" i="4"/>
  <c r="X403" i="4"/>
  <c r="X175" i="4"/>
  <c r="X387" i="4"/>
  <c r="X35" i="4"/>
  <c r="X496" i="4"/>
  <c r="X4" i="4"/>
  <c r="X127" i="4"/>
  <c r="X343" i="4"/>
  <c r="X400" i="4"/>
  <c r="X180" i="4"/>
  <c r="X316" i="4"/>
  <c r="X351" i="4"/>
  <c r="X243" i="4"/>
  <c r="X353" i="4"/>
  <c r="X461" i="4"/>
  <c r="X425" i="4"/>
  <c r="X69" i="4"/>
  <c r="X399" i="4"/>
  <c r="X98" i="4"/>
  <c r="X176" i="4"/>
  <c r="X340" i="4"/>
  <c r="X255" i="4"/>
  <c r="X183" i="4"/>
  <c r="X360" i="4"/>
  <c r="X302" i="4"/>
  <c r="X474" i="4"/>
  <c r="X155" i="4"/>
  <c r="X327" i="4"/>
  <c r="X57" i="4"/>
  <c r="X54" i="4"/>
  <c r="X338" i="4"/>
  <c r="X483" i="4"/>
  <c r="X249" i="4"/>
  <c r="X142" i="4"/>
  <c r="X19" i="4"/>
  <c r="X124" i="4"/>
  <c r="X36" i="4"/>
  <c r="X310" i="4"/>
  <c r="X106" i="4"/>
  <c r="X113" i="4"/>
  <c r="X115" i="4"/>
  <c r="X295" i="4"/>
  <c r="X111" i="4"/>
  <c r="X535" i="4"/>
  <c r="X63" i="4"/>
  <c r="X409" i="4"/>
  <c r="X144" i="4"/>
  <c r="X259" i="4"/>
  <c r="X261" i="4"/>
  <c r="X152" i="4"/>
  <c r="X250" i="4"/>
  <c r="X506" i="4"/>
  <c r="V436" i="4"/>
  <c r="V238" i="4"/>
  <c r="V200" i="4"/>
  <c r="V125" i="4"/>
  <c r="V253" i="4"/>
  <c r="V28" i="4"/>
  <c r="V166" i="4"/>
  <c r="V37" i="4"/>
  <c r="V3" i="4"/>
  <c r="V49" i="4"/>
  <c r="V102" i="4"/>
  <c r="V194" i="4"/>
  <c r="V76" i="4"/>
  <c r="V101" i="4"/>
  <c r="V476" i="4"/>
  <c r="V168" i="4"/>
  <c r="V410" i="4"/>
  <c r="V298" i="4"/>
  <c r="V527" i="4"/>
  <c r="V377" i="4"/>
  <c r="V407" i="4"/>
  <c r="V315" i="4"/>
  <c r="V489" i="4"/>
  <c r="V281" i="4"/>
  <c r="V148" i="4"/>
  <c r="V311" i="4"/>
  <c r="V368" i="4"/>
  <c r="V289" i="4"/>
  <c r="V484" i="4"/>
  <c r="V413" i="4"/>
  <c r="V279" i="4"/>
  <c r="V216" i="4"/>
  <c r="V318" i="4"/>
  <c r="V335" i="4"/>
  <c r="V128" i="4"/>
  <c r="V6" i="4"/>
  <c r="V334" i="4"/>
  <c r="V8" i="4"/>
  <c r="V283" i="4"/>
  <c r="V73" i="4"/>
  <c r="V501" i="4"/>
  <c r="V337" i="4"/>
  <c r="V312" i="4"/>
  <c r="V402" i="4"/>
  <c r="V517" i="4"/>
  <c r="V516" i="4"/>
  <c r="V300" i="4"/>
  <c r="V350" i="4"/>
  <c r="V325" i="4"/>
  <c r="V366" i="4"/>
  <c r="V85" i="4"/>
  <c r="V525" i="4"/>
  <c r="V383" i="4"/>
  <c r="V241" i="4"/>
  <c r="V500" i="4"/>
  <c r="V237" i="4"/>
  <c r="V64" i="4"/>
  <c r="V306" i="4"/>
  <c r="V431" i="4"/>
  <c r="V526" i="4"/>
  <c r="V388" i="4"/>
  <c r="V331" i="4"/>
  <c r="V405" i="4"/>
  <c r="V252" i="4"/>
  <c r="V240" i="4"/>
  <c r="V226" i="4"/>
  <c r="V179" i="4"/>
  <c r="V72" i="4"/>
  <c r="V420" i="4"/>
  <c r="V439" i="4"/>
  <c r="V185" i="4"/>
  <c r="V401" i="4"/>
  <c r="V378" i="4"/>
  <c r="V493" i="4"/>
  <c r="V498" i="4"/>
  <c r="V452" i="4"/>
  <c r="V198" i="4"/>
  <c r="V61" i="4"/>
  <c r="V59" i="4"/>
  <c r="V408" i="4"/>
  <c r="V123" i="4"/>
  <c r="V460" i="4"/>
  <c r="V246" i="4"/>
  <c r="V718" i="4"/>
  <c r="V495" i="4"/>
  <c r="V77" i="4"/>
  <c r="V116" i="4"/>
  <c r="V97" i="4"/>
  <c r="V7" i="4"/>
  <c r="V156" i="4"/>
  <c r="V111" i="4"/>
  <c r="V135" i="4"/>
  <c r="V180" i="4"/>
  <c r="V60" i="4"/>
  <c r="V189" i="4"/>
  <c r="V16" i="4"/>
  <c r="V243" i="4"/>
  <c r="V89" i="4"/>
  <c r="V271" i="4"/>
  <c r="V139" i="4"/>
  <c r="V22" i="4"/>
  <c r="V352" i="4"/>
  <c r="V428" i="4"/>
  <c r="V533" i="4"/>
  <c r="V291" i="4"/>
  <c r="V290" i="4"/>
  <c r="V426" i="4"/>
  <c r="V369" i="4"/>
  <c r="V251" i="4"/>
  <c r="V434" i="4"/>
  <c r="V467" i="4"/>
  <c r="V117" i="4"/>
  <c r="V273" i="4"/>
  <c r="V531" i="4"/>
  <c r="V141" i="4"/>
  <c r="V82" i="4"/>
  <c r="V299" i="4"/>
  <c r="V276" i="4"/>
  <c r="V487" i="4"/>
  <c r="V288" i="4"/>
  <c r="V247" i="4"/>
  <c r="V213" i="4"/>
  <c r="V432" i="4"/>
  <c r="V365" i="4"/>
  <c r="V192" i="4"/>
  <c r="V339" i="4"/>
  <c r="V465" i="4"/>
  <c r="V472" i="4"/>
  <c r="V324" i="4"/>
  <c r="V225" i="4"/>
  <c r="V142" i="4"/>
  <c r="V404" i="4"/>
  <c r="V359" i="4"/>
  <c r="V375" i="4"/>
  <c r="V341" i="4"/>
  <c r="V99" i="4"/>
  <c r="V183" i="4"/>
  <c r="V323" i="4"/>
  <c r="V399" i="4"/>
  <c r="V494" i="4"/>
  <c r="V328" i="4"/>
  <c r="V191" i="4"/>
  <c r="V199" i="4"/>
  <c r="V44" i="4"/>
  <c r="V84" i="4"/>
  <c r="V86" i="4"/>
  <c r="V154" i="4"/>
  <c r="V353" i="4"/>
  <c r="V314" i="4"/>
  <c r="V303" i="4"/>
  <c r="V461" i="4"/>
  <c r="V499" i="4"/>
  <c r="V106" i="4"/>
  <c r="V43" i="4"/>
  <c r="V309" i="4"/>
  <c r="V395" i="4"/>
  <c r="V372" i="4"/>
  <c r="V382" i="4"/>
  <c r="V358" i="4"/>
  <c r="V15" i="4"/>
  <c r="V152" i="4"/>
  <c r="V54" i="4"/>
  <c r="V367" i="4"/>
  <c r="V92" i="4"/>
  <c r="V47" i="4"/>
  <c r="V230" i="4"/>
  <c r="V94" i="4"/>
  <c r="V107" i="4"/>
  <c r="V147" i="4"/>
  <c r="V112" i="4"/>
  <c r="V488" i="4"/>
  <c r="V344" i="4"/>
  <c r="V190" i="4"/>
  <c r="V506" i="4"/>
  <c r="V138" i="4"/>
  <c r="V228" i="4"/>
  <c r="V425" i="4"/>
  <c r="V217" i="4"/>
  <c r="V9" i="4"/>
  <c r="V438" i="4"/>
  <c r="V537" i="4"/>
  <c r="V394" i="4"/>
  <c r="V272" i="4"/>
  <c r="V424" i="4"/>
  <c r="V528" i="4"/>
  <c r="V417" i="4"/>
  <c r="V509" i="4"/>
  <c r="V343" i="4"/>
  <c r="V5" i="4"/>
  <c r="V257" i="4"/>
  <c r="V348" i="4"/>
  <c r="V269" i="4"/>
  <c r="V153" i="4"/>
  <c r="V445" i="4"/>
  <c r="V448" i="4"/>
  <c r="V376" i="4"/>
  <c r="V482" i="4"/>
  <c r="V471" i="4"/>
  <c r="V62" i="4"/>
  <c r="V280" i="4"/>
  <c r="V208" i="4"/>
  <c r="V333" i="4"/>
  <c r="V245" i="4"/>
  <c r="V215" i="4"/>
  <c r="V520" i="4"/>
  <c r="V351" i="4"/>
  <c r="V357" i="4"/>
  <c r="V316" i="4"/>
  <c r="V483" i="4"/>
  <c r="V295" i="4"/>
  <c r="V144" i="4"/>
  <c r="V364" i="4"/>
  <c r="V149" i="4"/>
  <c r="V90" i="4"/>
  <c r="V265" i="4"/>
  <c r="V165" i="4"/>
  <c r="V485" i="4"/>
  <c r="V235" i="4"/>
  <c r="V287" i="4"/>
  <c r="V329" i="4"/>
  <c r="V389" i="4"/>
  <c r="V78" i="4"/>
  <c r="V285" i="4"/>
  <c r="V381" i="4"/>
  <c r="V342" i="4"/>
  <c r="V473" i="4"/>
  <c r="V386" i="4"/>
  <c r="V195" i="4"/>
  <c r="V113" i="4"/>
  <c r="V255" i="4"/>
  <c r="V433" i="4"/>
  <c r="V270" i="4"/>
  <c r="V453" i="4"/>
  <c r="V419" i="4"/>
  <c r="V362" i="4"/>
  <c r="V371" i="4"/>
  <c r="V65" i="4"/>
  <c r="V177" i="4"/>
  <c r="V491" i="4"/>
  <c r="V146" i="4"/>
  <c r="V446" i="4"/>
  <c r="V74" i="4"/>
  <c r="V504" i="4"/>
  <c r="V261" i="4"/>
  <c r="V172" i="4"/>
  <c r="V83" i="4"/>
  <c r="V374" i="4"/>
  <c r="V507" i="4"/>
  <c r="V129" i="4"/>
  <c r="V442" i="4"/>
  <c r="V469" i="4"/>
  <c r="V370" i="4"/>
  <c r="V317" i="4"/>
  <c r="V356" i="4"/>
  <c r="V490" i="4"/>
  <c r="V536" i="4"/>
  <c r="V188" i="4"/>
  <c r="V239" i="4"/>
  <c r="V535" i="4"/>
  <c r="V259" i="4"/>
  <c r="V396" i="4"/>
  <c r="V397" i="4"/>
  <c r="V31" i="4"/>
  <c r="V346" i="4"/>
  <c r="V178" i="4"/>
  <c r="V277" i="4"/>
  <c r="V349" i="4"/>
  <c r="V505" i="4"/>
  <c r="V435" i="4"/>
  <c r="V38" i="4"/>
  <c r="V421" i="4"/>
  <c r="V250" i="4"/>
  <c r="V427" i="4"/>
  <c r="V262" i="4"/>
  <c r="V398" i="4"/>
  <c r="V403" i="4"/>
  <c r="V39" i="4"/>
  <c r="V27" i="4"/>
  <c r="V176" i="4"/>
  <c r="V387" i="4"/>
  <c r="V4" i="4"/>
  <c r="V127" i="4"/>
  <c r="V124" i="4"/>
  <c r="V440" i="4"/>
  <c r="V69" i="4"/>
  <c r="V224" i="4"/>
  <c r="V158" i="4"/>
  <c r="V534" i="4"/>
  <c r="V278" i="4"/>
  <c r="V502" i="4"/>
  <c r="V455" i="4"/>
  <c r="V308" i="4"/>
  <c r="V512" i="4"/>
  <c r="V263" i="4"/>
  <c r="V513" i="4"/>
  <c r="V406" i="4"/>
  <c r="V42" i="4"/>
  <c r="V249" i="4"/>
  <c r="V161" i="4"/>
  <c r="V36" i="4"/>
  <c r="V227" i="4"/>
  <c r="V229" i="4"/>
  <c r="V310" i="4"/>
  <c r="V201" i="4"/>
  <c r="V282" i="4"/>
  <c r="V373" i="4"/>
  <c r="V532" i="4"/>
  <c r="V423" i="4"/>
  <c r="V175" i="4"/>
  <c r="V437" i="4"/>
  <c r="V98" i="4"/>
  <c r="V336" i="4"/>
  <c r="V35" i="4"/>
  <c r="V496" i="4"/>
  <c r="V45" i="4"/>
  <c r="V400" i="4"/>
  <c r="V338" i="4"/>
  <c r="V385" i="4"/>
  <c r="V409" i="4"/>
  <c r="V360" i="4"/>
  <c r="V145" i="4"/>
  <c r="V302" i="4"/>
  <c r="V58" i="4"/>
  <c r="V327" i="4"/>
  <c r="V63" i="4"/>
  <c r="V340" i="4"/>
  <c r="V19" i="4"/>
  <c r="V480" i="4"/>
  <c r="V474" i="4"/>
  <c r="V155" i="4"/>
  <c r="V301" i="4"/>
  <c r="V57" i="4"/>
  <c r="V53" i="4"/>
  <c r="V411" i="4"/>
  <c r="V143" i="4"/>
  <c r="V105" i="4"/>
  <c r="V454" i="4"/>
  <c r="V115" i="4"/>
  <c r="Y436" i="4"/>
  <c r="Y101" i="4"/>
  <c r="Y516" i="4"/>
  <c r="Y300" i="4"/>
  <c r="Y350" i="4"/>
  <c r="Y325" i="4"/>
  <c r="Y476" i="4"/>
  <c r="Y366" i="4"/>
  <c r="Y85" i="4"/>
  <c r="Y168" i="4"/>
  <c r="Y410" i="4"/>
  <c r="Y525" i="4"/>
  <c r="Y383" i="4"/>
  <c r="Y298" i="4"/>
  <c r="Y241" i="4"/>
  <c r="Y500" i="4"/>
  <c r="Y527" i="4"/>
  <c r="Y237" i="4"/>
  <c r="Y64" i="4"/>
  <c r="Y306" i="4"/>
  <c r="Y377" i="4"/>
  <c r="Y407" i="4"/>
  <c r="Y315" i="4"/>
  <c r="Y431" i="4"/>
  <c r="Y526" i="4"/>
  <c r="Y489" i="4"/>
  <c r="Y388" i="4"/>
  <c r="Y331" i="4"/>
  <c r="Y405" i="4"/>
  <c r="Y368" i="4"/>
  <c r="Y289" i="4"/>
  <c r="Y484" i="4"/>
  <c r="Y252" i="4"/>
  <c r="Y240" i="4"/>
  <c r="Y226" i="4"/>
  <c r="Y179" i="4"/>
  <c r="Y279" i="4"/>
  <c r="Y72" i="4"/>
  <c r="Y216" i="4"/>
  <c r="Y420" i="4"/>
  <c r="Y318" i="4"/>
  <c r="Y439" i="4"/>
  <c r="Y335" i="4"/>
  <c r="Y128" i="4"/>
  <c r="Y185" i="4"/>
  <c r="Y334" i="4"/>
  <c r="Y401" i="4"/>
  <c r="Y8" i="4"/>
  <c r="Y378" i="4"/>
  <c r="Y493" i="4"/>
  <c r="Y283" i="4"/>
  <c r="Y498" i="4"/>
  <c r="Y452" i="4"/>
  <c r="Y198" i="4"/>
  <c r="Y61" i="4"/>
  <c r="Y59" i="4"/>
  <c r="Y408" i="4"/>
  <c r="Y73" i="4"/>
  <c r="Y123" i="4"/>
  <c r="Y460" i="4"/>
  <c r="Y337" i="4"/>
  <c r="Y312" i="4"/>
  <c r="Y246" i="4"/>
  <c r="Y718" i="4"/>
  <c r="Y495" i="4"/>
  <c r="Y77" i="4"/>
  <c r="Y402" i="4"/>
  <c r="Y517" i="4"/>
  <c r="Y238" i="4"/>
  <c r="Y200" i="4"/>
  <c r="Y125" i="4"/>
  <c r="Y253" i="4"/>
  <c r="Y28" i="4"/>
  <c r="Y166" i="4"/>
  <c r="Y37" i="4"/>
  <c r="Y49" i="4"/>
  <c r="Y102" i="4"/>
  <c r="Y194" i="4"/>
  <c r="Y3" i="4"/>
  <c r="Y281" i="4"/>
  <c r="Y148" i="4"/>
  <c r="Y311" i="4"/>
  <c r="Y413" i="4"/>
  <c r="Y6" i="4"/>
  <c r="Y501" i="4"/>
  <c r="Y76" i="4"/>
  <c r="Y352" i="4"/>
  <c r="Y428" i="4"/>
  <c r="Y487" i="4"/>
  <c r="Y288" i="4"/>
  <c r="Y533" i="4"/>
  <c r="Y247" i="4"/>
  <c r="Y213" i="4"/>
  <c r="Y432" i="4"/>
  <c r="Y291" i="4"/>
  <c r="Y290" i="4"/>
  <c r="Y365" i="4"/>
  <c r="Y192" i="4"/>
  <c r="Y434" i="4"/>
  <c r="Y339" i="4"/>
  <c r="Y117" i="4"/>
  <c r="Y465" i="4"/>
  <c r="Y273" i="4"/>
  <c r="Y141" i="4"/>
  <c r="Y82" i="4"/>
  <c r="Y472" i="4"/>
  <c r="Y299" i="4"/>
  <c r="Y276" i="4"/>
  <c r="Y440" i="4"/>
  <c r="Y534" i="4"/>
  <c r="Y90" i="4"/>
  <c r="Y480" i="4"/>
  <c r="Y349" i="4"/>
  <c r="Y437" i="4"/>
  <c r="Y310" i="4"/>
  <c r="Y27" i="4"/>
  <c r="Y376" i="4"/>
  <c r="Y435" i="4"/>
  <c r="Y499" i="4"/>
  <c r="Y336" i="4"/>
  <c r="Y9" i="4"/>
  <c r="Y47" i="4"/>
  <c r="Y455" i="4"/>
  <c r="Y165" i="4"/>
  <c r="Y177" i="4"/>
  <c r="Y344" i="4"/>
  <c r="Y45" i="4"/>
  <c r="Y370" i="4"/>
  <c r="Y504" i="4"/>
  <c r="Y308" i="4"/>
  <c r="Y471" i="4"/>
  <c r="Y53" i="4"/>
  <c r="Y272" i="4"/>
  <c r="Y382" i="4"/>
  <c r="Y406" i="4"/>
  <c r="Y411" i="4"/>
  <c r="Y342" i="4"/>
  <c r="Y537" i="4"/>
  <c r="Y201" i="4"/>
  <c r="Y454" i="4"/>
  <c r="Y528" i="4"/>
  <c r="Y228" i="4"/>
  <c r="Y357" i="4"/>
  <c r="Y490" i="4"/>
  <c r="Y5" i="4"/>
  <c r="Y239" i="4"/>
  <c r="Y333" i="4"/>
  <c r="Y97" i="4"/>
  <c r="Y7" i="4"/>
  <c r="Y156" i="4"/>
  <c r="Y111" i="4"/>
  <c r="Y60" i="4"/>
  <c r="Y189" i="4"/>
  <c r="Y89" i="4"/>
  <c r="Y116" i="4"/>
  <c r="Y271" i="4"/>
  <c r="Y139" i="4"/>
  <c r="Y22" i="4"/>
  <c r="Y426" i="4"/>
  <c r="Y369" i="4"/>
  <c r="Y251" i="4"/>
  <c r="Y467" i="4"/>
  <c r="Y531" i="4"/>
  <c r="Y199" i="4"/>
  <c r="Y44" i="4"/>
  <c r="Y84" i="4"/>
  <c r="Y86" i="4"/>
  <c r="Y375" i="4"/>
  <c r="Y341" i="4"/>
  <c r="Y154" i="4"/>
  <c r="Y94" i="4"/>
  <c r="Y183" i="4"/>
  <c r="Y323" i="4"/>
  <c r="Y507" i="4"/>
  <c r="Y399" i="4"/>
  <c r="Y494" i="4"/>
  <c r="Y328" i="4"/>
  <c r="Y270" i="4"/>
  <c r="Y373" i="4"/>
  <c r="Y314" i="4"/>
  <c r="Y269" i="4"/>
  <c r="Y224" i="4"/>
  <c r="Y338" i="4"/>
  <c r="Y453" i="4"/>
  <c r="Y423" i="4"/>
  <c r="Y158" i="4"/>
  <c r="Y324" i="4"/>
  <c r="Y225" i="4"/>
  <c r="Y142" i="4"/>
  <c r="Y359" i="4"/>
  <c r="Y69" i="4"/>
  <c r="Y257" i="4"/>
  <c r="Y348" i="4"/>
  <c r="Y153" i="4"/>
  <c r="Y404" i="4"/>
  <c r="Y149" i="4"/>
  <c r="Y445" i="4"/>
  <c r="Y265" i="4"/>
  <c r="Y485" i="4"/>
  <c r="Y235" i="4"/>
  <c r="Y287" i="4"/>
  <c r="Y280" i="4"/>
  <c r="Y329" i="4"/>
  <c r="Y389" i="4"/>
  <c r="Y78" i="4"/>
  <c r="Y38" i="4"/>
  <c r="Y15" i="4"/>
  <c r="Y473" i="4"/>
  <c r="Y358" i="4"/>
  <c r="Y502" i="4"/>
  <c r="Y127" i="4"/>
  <c r="Y263" i="4"/>
  <c r="Y351" i="4"/>
  <c r="Y364" i="4"/>
  <c r="Y43" i="4"/>
  <c r="Y135" i="4"/>
  <c r="Y381" i="4"/>
  <c r="Y4" i="4"/>
  <c r="Y446" i="4"/>
  <c r="Y180" i="4"/>
  <c r="Y147" i="4"/>
  <c r="Y112" i="4"/>
  <c r="Y385" i="4"/>
  <c r="Y395" i="4"/>
  <c r="Y433" i="4"/>
  <c r="Y374" i="4"/>
  <c r="Y107" i="4"/>
  <c r="Y129" i="4"/>
  <c r="Y419" i="4"/>
  <c r="Y442" i="4"/>
  <c r="Y469" i="4"/>
  <c r="Y245" i="4"/>
  <c r="Y362" i="4"/>
  <c r="Y371" i="4"/>
  <c r="Y438" i="4"/>
  <c r="Y317" i="4"/>
  <c r="Y394" i="4"/>
  <c r="Y356" i="4"/>
  <c r="Y536" i="4"/>
  <c r="Y188" i="4"/>
  <c r="Y520" i="4"/>
  <c r="Y278" i="4"/>
  <c r="Y146" i="4"/>
  <c r="Y172" i="4"/>
  <c r="Y31" i="4"/>
  <c r="Y448" i="4"/>
  <c r="Y482" i="4"/>
  <c r="Y62" i="4"/>
  <c r="Y208" i="4"/>
  <c r="Y387" i="4"/>
  <c r="Y215" i="4"/>
  <c r="Y417" i="4"/>
  <c r="Y509" i="4"/>
  <c r="Y227" i="4"/>
  <c r="Y250" i="4"/>
  <c r="Y261" i="4"/>
  <c r="Y461" i="4"/>
  <c r="Y488" i="4"/>
  <c r="Y506" i="4"/>
  <c r="Y397" i="4"/>
  <c r="Y277" i="4"/>
  <c r="Y346" i="4"/>
  <c r="Y285" i="4"/>
  <c r="Y505" i="4"/>
  <c r="Y421" i="4"/>
  <c r="Y424" i="4"/>
  <c r="Y243" i="4"/>
  <c r="Y367" i="4"/>
  <c r="Y229" i="4"/>
  <c r="Y255" i="4"/>
  <c r="Y303" i="4"/>
  <c r="Y65" i="4"/>
  <c r="Y512" i="4"/>
  <c r="Y143" i="4"/>
  <c r="Y259" i="4"/>
  <c r="Y106" i="4"/>
  <c r="Y138" i="4"/>
  <c r="Y427" i="4"/>
  <c r="Y99" i="4"/>
  <c r="Y262" i="4"/>
  <c r="Y398" i="4"/>
  <c r="Y403" i="4"/>
  <c r="Y386" i="4"/>
  <c r="Y16" i="4"/>
  <c r="Y409" i="4"/>
  <c r="Y190" i="4"/>
  <c r="Y425" i="4"/>
  <c r="Y83" i="4"/>
  <c r="Y42" i="4"/>
  <c r="Y396" i="4"/>
  <c r="Y309" i="4"/>
  <c r="Y92" i="4"/>
  <c r="Y282" i="4"/>
  <c r="Y178" i="4"/>
  <c r="Y532" i="4"/>
  <c r="Y175" i="4"/>
  <c r="Y98" i="4"/>
  <c r="Y35" i="4"/>
  <c r="Y496" i="4"/>
  <c r="Y343" i="4"/>
  <c r="Y400" i="4"/>
  <c r="Y316" i="4"/>
  <c r="Y74" i="4"/>
  <c r="Y301" i="4"/>
  <c r="Y152" i="4"/>
  <c r="Y372" i="4"/>
  <c r="Y191" i="4"/>
  <c r="Y39" i="4"/>
  <c r="Y176" i="4"/>
  <c r="Y491" i="4"/>
  <c r="Y360" i="4"/>
  <c r="Y302" i="4"/>
  <c r="Y19" i="4"/>
  <c r="Y474" i="4"/>
  <c r="Y155" i="4"/>
  <c r="Y327" i="4"/>
  <c r="Y57" i="4"/>
  <c r="Y54" i="4"/>
  <c r="Y63" i="4"/>
  <c r="Y105" i="4"/>
  <c r="Y144" i="4"/>
  <c r="Y217" i="4"/>
  <c r="Y124" i="4"/>
  <c r="Y483" i="4"/>
  <c r="Y249" i="4"/>
  <c r="Y161" i="4"/>
  <c r="Y36" i="4"/>
  <c r="Y340" i="4"/>
  <c r="Y113" i="4"/>
  <c r="Y115" i="4"/>
  <c r="Y295" i="4"/>
  <c r="Y535" i="4"/>
  <c r="Y195" i="4"/>
  <c r="Y230" i="4"/>
  <c r="Y353" i="4"/>
  <c r="Y145" i="4"/>
  <c r="Y58" i="4"/>
  <c r="Y513" i="4"/>
  <c r="AM729" i="4"/>
  <c r="W730" i="4"/>
  <c r="H10" i="6" s="1"/>
  <c r="I10" i="6" s="1"/>
  <c r="AA728" i="4" s="1"/>
  <c r="A67" i="6"/>
  <c r="N3" i="4"/>
  <c r="N728" i="4" s="1"/>
  <c r="O3" i="4"/>
  <c r="P3" i="4"/>
  <c r="Q3" i="4"/>
  <c r="AA82" i="4" l="1"/>
  <c r="AE82" i="4" s="1"/>
  <c r="AI82" i="4" s="1"/>
  <c r="AA469" i="4"/>
  <c r="AE469" i="4" s="1"/>
  <c r="AI469" i="4" s="1"/>
  <c r="AA389" i="4"/>
  <c r="AE389" i="4" s="1"/>
  <c r="AI389" i="4" s="1"/>
  <c r="AA23" i="4"/>
  <c r="AE23" i="4" s="1"/>
  <c r="AI23" i="4" s="1"/>
  <c r="AA31" i="4"/>
  <c r="AE31" i="4" s="1"/>
  <c r="AI31" i="4" s="1"/>
  <c r="AA39" i="4"/>
  <c r="AE39" i="4" s="1"/>
  <c r="AI39" i="4" s="1"/>
  <c r="AA47" i="4"/>
  <c r="AE47" i="4" s="1"/>
  <c r="AI47" i="4" s="1"/>
  <c r="AA55" i="4"/>
  <c r="AE55" i="4" s="1"/>
  <c r="AI55" i="4" s="1"/>
  <c r="AA63" i="4"/>
  <c r="AE63" i="4" s="1"/>
  <c r="AI63" i="4" s="1"/>
  <c r="AA71" i="4"/>
  <c r="AE71" i="4" s="1"/>
  <c r="AI71" i="4" s="1"/>
  <c r="AA79" i="4"/>
  <c r="AE79" i="4" s="1"/>
  <c r="AI79" i="4" s="1"/>
  <c r="AA88" i="4"/>
  <c r="AE88" i="4" s="1"/>
  <c r="AI88" i="4" s="1"/>
  <c r="AA96" i="4"/>
  <c r="AE96" i="4" s="1"/>
  <c r="AI96" i="4" s="1"/>
  <c r="AA104" i="4"/>
  <c r="AE104" i="4" s="1"/>
  <c r="AI104" i="4" s="1"/>
  <c r="AA112" i="4"/>
  <c r="AE112" i="4" s="1"/>
  <c r="AI112" i="4" s="1"/>
  <c r="AA120" i="4"/>
  <c r="AE120" i="4" s="1"/>
  <c r="AI120" i="4" s="1"/>
  <c r="AA128" i="4"/>
  <c r="AE128" i="4" s="1"/>
  <c r="AI128" i="4" s="1"/>
  <c r="AA136" i="4"/>
  <c r="AE136" i="4" s="1"/>
  <c r="AI136" i="4" s="1"/>
  <c r="AA144" i="4"/>
  <c r="AE144" i="4" s="1"/>
  <c r="AI144" i="4" s="1"/>
  <c r="AA152" i="4"/>
  <c r="AE152" i="4" s="1"/>
  <c r="AI152" i="4" s="1"/>
  <c r="AA160" i="4"/>
  <c r="AE160" i="4" s="1"/>
  <c r="AI160" i="4" s="1"/>
  <c r="AA168" i="4"/>
  <c r="AE168" i="4" s="1"/>
  <c r="AI168" i="4" s="1"/>
  <c r="AA176" i="4"/>
  <c r="AE176" i="4" s="1"/>
  <c r="AI176" i="4" s="1"/>
  <c r="AA8" i="4"/>
  <c r="AE8" i="4" s="1"/>
  <c r="AI8" i="4" s="1"/>
  <c r="AA15" i="4"/>
  <c r="AE15" i="4" s="1"/>
  <c r="AI15" i="4" s="1"/>
  <c r="AA20" i="4"/>
  <c r="AE20" i="4" s="1"/>
  <c r="AI20" i="4" s="1"/>
  <c r="AA28" i="4"/>
  <c r="AE28" i="4" s="1"/>
  <c r="AI28" i="4" s="1"/>
  <c r="AA36" i="4"/>
  <c r="AE36" i="4" s="1"/>
  <c r="AI36" i="4" s="1"/>
  <c r="AA44" i="4"/>
  <c r="AE44" i="4" s="1"/>
  <c r="AI44" i="4" s="1"/>
  <c r="AA52" i="4"/>
  <c r="AE52" i="4" s="1"/>
  <c r="AI52" i="4" s="1"/>
  <c r="AA60" i="4"/>
  <c r="AE60" i="4" s="1"/>
  <c r="AI60" i="4" s="1"/>
  <c r="AA68" i="4"/>
  <c r="AE68" i="4" s="1"/>
  <c r="AI68" i="4" s="1"/>
  <c r="AA76" i="4"/>
  <c r="AE76" i="4" s="1"/>
  <c r="AI76" i="4" s="1"/>
  <c r="AA85" i="4"/>
  <c r="AE85" i="4" s="1"/>
  <c r="AI85" i="4" s="1"/>
  <c r="AA93" i="4"/>
  <c r="AE93" i="4" s="1"/>
  <c r="AI93" i="4" s="1"/>
  <c r="AA101" i="4"/>
  <c r="AE101" i="4" s="1"/>
  <c r="AI101" i="4" s="1"/>
  <c r="AA109" i="4"/>
  <c r="AE109" i="4" s="1"/>
  <c r="AI109" i="4" s="1"/>
  <c r="AA117" i="4"/>
  <c r="AE117" i="4" s="1"/>
  <c r="AI117" i="4" s="1"/>
  <c r="AA125" i="4"/>
  <c r="AE125" i="4" s="1"/>
  <c r="AI125" i="4" s="1"/>
  <c r="AA133" i="4"/>
  <c r="AE133" i="4" s="1"/>
  <c r="AI133" i="4" s="1"/>
  <c r="AA141" i="4"/>
  <c r="AE141" i="4" s="1"/>
  <c r="AI141" i="4" s="1"/>
  <c r="AA149" i="4"/>
  <c r="AE149" i="4" s="1"/>
  <c r="AI149" i="4" s="1"/>
  <c r="AA157" i="4"/>
  <c r="AE157" i="4" s="1"/>
  <c r="AI157" i="4" s="1"/>
  <c r="AA165" i="4"/>
  <c r="AE165" i="4" s="1"/>
  <c r="AI165" i="4" s="1"/>
  <c r="AA173" i="4"/>
  <c r="AE173" i="4" s="1"/>
  <c r="AI173" i="4" s="1"/>
  <c r="AA181" i="4"/>
  <c r="AE181" i="4" s="1"/>
  <c r="AI181" i="4" s="1"/>
  <c r="AA10" i="4"/>
  <c r="AE10" i="4" s="1"/>
  <c r="AI10" i="4" s="1"/>
  <c r="AA25" i="4"/>
  <c r="AE25" i="4" s="1"/>
  <c r="AI25" i="4" s="1"/>
  <c r="AA33" i="4"/>
  <c r="AE33" i="4" s="1"/>
  <c r="AI33" i="4" s="1"/>
  <c r="AA41" i="4"/>
  <c r="AE41" i="4" s="1"/>
  <c r="AI41" i="4" s="1"/>
  <c r="AA49" i="4"/>
  <c r="AE49" i="4" s="1"/>
  <c r="AI49" i="4" s="1"/>
  <c r="AA57" i="4"/>
  <c r="AE57" i="4" s="1"/>
  <c r="AI57" i="4" s="1"/>
  <c r="AA65" i="4"/>
  <c r="AE65" i="4" s="1"/>
  <c r="AI65" i="4" s="1"/>
  <c r="AA73" i="4"/>
  <c r="AE73" i="4" s="1"/>
  <c r="AI73" i="4" s="1"/>
  <c r="AA81" i="4"/>
  <c r="AE81" i="4" s="1"/>
  <c r="AI81" i="4" s="1"/>
  <c r="AA90" i="4"/>
  <c r="AE90" i="4" s="1"/>
  <c r="AI90" i="4" s="1"/>
  <c r="AA98" i="4"/>
  <c r="AE98" i="4" s="1"/>
  <c r="AI98" i="4" s="1"/>
  <c r="AA106" i="4"/>
  <c r="AE106" i="4" s="1"/>
  <c r="AI106" i="4" s="1"/>
  <c r="AA114" i="4"/>
  <c r="AE114" i="4" s="1"/>
  <c r="AI114" i="4" s="1"/>
  <c r="AA122" i="4"/>
  <c r="AE122" i="4" s="1"/>
  <c r="AI122" i="4" s="1"/>
  <c r="AA130" i="4"/>
  <c r="AE130" i="4" s="1"/>
  <c r="AI130" i="4" s="1"/>
  <c r="AA138" i="4"/>
  <c r="AE138" i="4" s="1"/>
  <c r="AI138" i="4" s="1"/>
  <c r="AA146" i="4"/>
  <c r="AE146" i="4" s="1"/>
  <c r="AI146" i="4" s="1"/>
  <c r="AA154" i="4"/>
  <c r="AE154" i="4" s="1"/>
  <c r="AI154" i="4" s="1"/>
  <c r="AA162" i="4"/>
  <c r="AE162" i="4" s="1"/>
  <c r="AI162" i="4" s="1"/>
  <c r="AA170" i="4"/>
  <c r="AE170" i="4" s="1"/>
  <c r="AI170" i="4" s="1"/>
  <c r="AA178" i="4"/>
  <c r="AE178" i="4" s="1"/>
  <c r="AI178" i="4" s="1"/>
  <c r="AA5" i="4"/>
  <c r="AE5" i="4" s="1"/>
  <c r="AI5" i="4" s="1"/>
  <c r="AA17" i="4"/>
  <c r="AE17" i="4" s="1"/>
  <c r="AI17" i="4" s="1"/>
  <c r="AA12" i="4"/>
  <c r="AE12" i="4" s="1"/>
  <c r="AI12" i="4" s="1"/>
  <c r="AA22" i="4"/>
  <c r="AE22" i="4" s="1"/>
  <c r="AI22" i="4" s="1"/>
  <c r="AA30" i="4"/>
  <c r="AE30" i="4" s="1"/>
  <c r="AI30" i="4" s="1"/>
  <c r="AA38" i="4"/>
  <c r="AE38" i="4" s="1"/>
  <c r="AI38" i="4" s="1"/>
  <c r="AA46" i="4"/>
  <c r="AE46" i="4" s="1"/>
  <c r="AI46" i="4" s="1"/>
  <c r="AA54" i="4"/>
  <c r="AE54" i="4" s="1"/>
  <c r="AI54" i="4" s="1"/>
  <c r="AA62" i="4"/>
  <c r="AE62" i="4" s="1"/>
  <c r="AI62" i="4" s="1"/>
  <c r="AA70" i="4"/>
  <c r="AE70" i="4" s="1"/>
  <c r="AI70" i="4" s="1"/>
  <c r="AA78" i="4"/>
  <c r="AE78" i="4" s="1"/>
  <c r="AI78" i="4" s="1"/>
  <c r="AA87" i="4"/>
  <c r="AE87" i="4" s="1"/>
  <c r="AI87" i="4" s="1"/>
  <c r="AA95" i="4"/>
  <c r="AE95" i="4" s="1"/>
  <c r="AI95" i="4" s="1"/>
  <c r="AA103" i="4"/>
  <c r="AE103" i="4" s="1"/>
  <c r="AI103" i="4" s="1"/>
  <c r="AA111" i="4"/>
  <c r="AE111" i="4" s="1"/>
  <c r="AI111" i="4" s="1"/>
  <c r="AA119" i="4"/>
  <c r="AE119" i="4" s="1"/>
  <c r="AI119" i="4" s="1"/>
  <c r="AA127" i="4"/>
  <c r="AE127" i="4" s="1"/>
  <c r="AI127" i="4" s="1"/>
  <c r="AA135" i="4"/>
  <c r="AE135" i="4" s="1"/>
  <c r="AI135" i="4" s="1"/>
  <c r="AA143" i="4"/>
  <c r="AE143" i="4" s="1"/>
  <c r="AI143" i="4" s="1"/>
  <c r="AA151" i="4"/>
  <c r="AE151" i="4" s="1"/>
  <c r="AI151" i="4" s="1"/>
  <c r="AA159" i="4"/>
  <c r="AE159" i="4" s="1"/>
  <c r="AI159" i="4" s="1"/>
  <c r="AA167" i="4"/>
  <c r="AE167" i="4" s="1"/>
  <c r="AI167" i="4" s="1"/>
  <c r="AA175" i="4"/>
  <c r="AE175" i="4" s="1"/>
  <c r="AI175" i="4" s="1"/>
  <c r="AA16" i="4"/>
  <c r="AE16" i="4" s="1"/>
  <c r="AI16" i="4" s="1"/>
  <c r="AA91" i="4"/>
  <c r="AE91" i="4" s="1"/>
  <c r="AI91" i="4" s="1"/>
  <c r="AA94" i="4"/>
  <c r="AE94" i="4" s="1"/>
  <c r="AI94" i="4" s="1"/>
  <c r="AA97" i="4"/>
  <c r="AE97" i="4" s="1"/>
  <c r="AI97" i="4" s="1"/>
  <c r="AA100" i="4"/>
  <c r="AE100" i="4" s="1"/>
  <c r="AI100" i="4" s="1"/>
  <c r="AA189" i="4"/>
  <c r="AE189" i="4" s="1"/>
  <c r="AI189" i="4" s="1"/>
  <c r="AA206" i="4"/>
  <c r="AE206" i="4" s="1"/>
  <c r="AI206" i="4" s="1"/>
  <c r="AA13" i="4"/>
  <c r="AE13" i="4" s="1"/>
  <c r="AI13" i="4" s="1"/>
  <c r="AA131" i="4"/>
  <c r="AE131" i="4" s="1"/>
  <c r="AI131" i="4" s="1"/>
  <c r="AA134" i="4"/>
  <c r="AE134" i="4" s="1"/>
  <c r="AI134" i="4" s="1"/>
  <c r="AA137" i="4"/>
  <c r="AE137" i="4" s="1"/>
  <c r="AI137" i="4" s="1"/>
  <c r="AA140" i="4"/>
  <c r="AE140" i="4" s="1"/>
  <c r="AI140" i="4" s="1"/>
  <c r="AA201" i="4"/>
  <c r="AE201" i="4" s="1"/>
  <c r="AI201" i="4" s="1"/>
  <c r="AA211" i="4"/>
  <c r="AE211" i="4" s="1"/>
  <c r="AI211" i="4" s="1"/>
  <c r="AA219" i="4"/>
  <c r="AE219" i="4" s="1"/>
  <c r="AI219" i="4" s="1"/>
  <c r="AA227" i="4"/>
  <c r="AE227" i="4" s="1"/>
  <c r="AI227" i="4" s="1"/>
  <c r="AA235" i="4"/>
  <c r="AE235" i="4" s="1"/>
  <c r="AI235" i="4" s="1"/>
  <c r="AA243" i="4"/>
  <c r="AE243" i="4" s="1"/>
  <c r="AI243" i="4" s="1"/>
  <c r="AA251" i="4"/>
  <c r="AE251" i="4" s="1"/>
  <c r="AI251" i="4" s="1"/>
  <c r="AA259" i="4"/>
  <c r="AE259" i="4" s="1"/>
  <c r="AI259" i="4" s="1"/>
  <c r="AA267" i="4"/>
  <c r="AE267" i="4" s="1"/>
  <c r="AI267" i="4" s="1"/>
  <c r="AA275" i="4"/>
  <c r="AE275" i="4" s="1"/>
  <c r="AI275" i="4" s="1"/>
  <c r="AA283" i="4"/>
  <c r="AE283" i="4" s="1"/>
  <c r="AI283" i="4" s="1"/>
  <c r="AA291" i="4"/>
  <c r="AE291" i="4" s="1"/>
  <c r="AI291" i="4" s="1"/>
  <c r="AA299" i="4"/>
  <c r="AE299" i="4" s="1"/>
  <c r="AI299" i="4" s="1"/>
  <c r="AA307" i="4"/>
  <c r="AE307" i="4" s="1"/>
  <c r="AI307" i="4" s="1"/>
  <c r="AA315" i="4"/>
  <c r="AE315" i="4" s="1"/>
  <c r="AI315" i="4" s="1"/>
  <c r="AA323" i="4"/>
  <c r="AE323" i="4" s="1"/>
  <c r="AI323" i="4" s="1"/>
  <c r="AA331" i="4"/>
  <c r="AE331" i="4" s="1"/>
  <c r="AI331" i="4" s="1"/>
  <c r="AA339" i="4"/>
  <c r="AE339" i="4" s="1"/>
  <c r="AI339" i="4" s="1"/>
  <c r="AA347" i="4"/>
  <c r="AE347" i="4" s="1"/>
  <c r="AI347" i="4" s="1"/>
  <c r="AA355" i="4"/>
  <c r="AE355" i="4" s="1"/>
  <c r="AI355" i="4" s="1"/>
  <c r="AA363" i="4"/>
  <c r="AE363" i="4" s="1"/>
  <c r="AI363" i="4" s="1"/>
  <c r="AA371" i="4"/>
  <c r="AE371" i="4" s="1"/>
  <c r="AI371" i="4" s="1"/>
  <c r="AA379" i="4"/>
  <c r="AE379" i="4" s="1"/>
  <c r="AI379" i="4" s="1"/>
  <c r="AA387" i="4"/>
  <c r="AE387" i="4" s="1"/>
  <c r="AI387" i="4" s="1"/>
  <c r="AA396" i="4"/>
  <c r="AE396" i="4" s="1"/>
  <c r="AI396" i="4" s="1"/>
  <c r="AA404" i="4"/>
  <c r="AE404" i="4" s="1"/>
  <c r="AI404" i="4" s="1"/>
  <c r="AA412" i="4"/>
  <c r="AE412" i="4" s="1"/>
  <c r="AI412" i="4" s="1"/>
  <c r="AA420" i="4"/>
  <c r="AE420" i="4" s="1"/>
  <c r="AI420" i="4" s="1"/>
  <c r="AA428" i="4"/>
  <c r="AE428" i="4" s="1"/>
  <c r="AI428" i="4" s="1"/>
  <c r="AA436" i="4"/>
  <c r="AE436" i="4" s="1"/>
  <c r="AI436" i="4" s="1"/>
  <c r="AA444" i="4"/>
  <c r="AE444" i="4" s="1"/>
  <c r="AI444" i="4" s="1"/>
  <c r="AA452" i="4"/>
  <c r="AE452" i="4" s="1"/>
  <c r="AI452" i="4" s="1"/>
  <c r="AA4" i="4"/>
  <c r="AE4" i="4" s="1"/>
  <c r="AI4" i="4" s="1"/>
  <c r="AA42" i="4"/>
  <c r="AE42" i="4" s="1"/>
  <c r="AI42" i="4" s="1"/>
  <c r="AA45" i="4"/>
  <c r="AE45" i="4" s="1"/>
  <c r="AI45" i="4" s="1"/>
  <c r="AA48" i="4"/>
  <c r="AE48" i="4" s="1"/>
  <c r="AI48" i="4" s="1"/>
  <c r="AA51" i="4"/>
  <c r="AE51" i="4" s="1"/>
  <c r="AI51" i="4" s="1"/>
  <c r="AA171" i="4"/>
  <c r="AE171" i="4" s="1"/>
  <c r="AI171" i="4" s="1"/>
  <c r="AA174" i="4"/>
  <c r="AE174" i="4" s="1"/>
  <c r="AI174" i="4" s="1"/>
  <c r="AA177" i="4"/>
  <c r="AE177" i="4" s="1"/>
  <c r="AI177" i="4" s="1"/>
  <c r="AA180" i="4"/>
  <c r="AE180" i="4" s="1"/>
  <c r="AI180" i="4" s="1"/>
  <c r="AA184" i="4"/>
  <c r="AE184" i="4" s="1"/>
  <c r="AI184" i="4" s="1"/>
  <c r="AA196" i="4"/>
  <c r="AE196" i="4" s="1"/>
  <c r="AI196" i="4" s="1"/>
  <c r="AA83" i="4"/>
  <c r="AE83" i="4" s="1"/>
  <c r="AI83" i="4" s="1"/>
  <c r="AA86" i="4"/>
  <c r="AE86" i="4" s="1"/>
  <c r="AI86" i="4" s="1"/>
  <c r="AA89" i="4"/>
  <c r="AE89" i="4" s="1"/>
  <c r="AI89" i="4" s="1"/>
  <c r="AA92" i="4"/>
  <c r="AE92" i="4" s="1"/>
  <c r="AI92" i="4" s="1"/>
  <c r="AA191" i="4"/>
  <c r="AE191" i="4" s="1"/>
  <c r="AI191" i="4" s="1"/>
  <c r="AA208" i="4"/>
  <c r="AE208" i="4" s="1"/>
  <c r="AI208" i="4" s="1"/>
  <c r="AA216" i="4"/>
  <c r="AE216" i="4" s="1"/>
  <c r="AI216" i="4" s="1"/>
  <c r="AA224" i="4"/>
  <c r="AE224" i="4" s="1"/>
  <c r="AI224" i="4" s="1"/>
  <c r="AA232" i="4"/>
  <c r="AE232" i="4" s="1"/>
  <c r="AI232" i="4" s="1"/>
  <c r="AA240" i="4"/>
  <c r="AE240" i="4" s="1"/>
  <c r="AI240" i="4" s="1"/>
  <c r="AA248" i="4"/>
  <c r="AE248" i="4" s="1"/>
  <c r="AI248" i="4" s="1"/>
  <c r="AA256" i="4"/>
  <c r="AE256" i="4" s="1"/>
  <c r="AI256" i="4" s="1"/>
  <c r="AA264" i="4"/>
  <c r="AE264" i="4" s="1"/>
  <c r="AI264" i="4" s="1"/>
  <c r="AA272" i="4"/>
  <c r="AE272" i="4" s="1"/>
  <c r="AI272" i="4" s="1"/>
  <c r="AA280" i="4"/>
  <c r="AE280" i="4" s="1"/>
  <c r="AI280" i="4" s="1"/>
  <c r="AA288" i="4"/>
  <c r="AE288" i="4" s="1"/>
  <c r="AI288" i="4" s="1"/>
  <c r="AA296" i="4"/>
  <c r="AE296" i="4" s="1"/>
  <c r="AI296" i="4" s="1"/>
  <c r="AA304" i="4"/>
  <c r="AE304" i="4" s="1"/>
  <c r="AI304" i="4" s="1"/>
  <c r="AA312" i="4"/>
  <c r="AE312" i="4" s="1"/>
  <c r="AI312" i="4" s="1"/>
  <c r="AA320" i="4"/>
  <c r="AE320" i="4" s="1"/>
  <c r="AI320" i="4" s="1"/>
  <c r="AA328" i="4"/>
  <c r="AE328" i="4" s="1"/>
  <c r="AI328" i="4" s="1"/>
  <c r="AA336" i="4"/>
  <c r="AE336" i="4" s="1"/>
  <c r="AI336" i="4" s="1"/>
  <c r="AA344" i="4"/>
  <c r="AE344" i="4" s="1"/>
  <c r="AI344" i="4" s="1"/>
  <c r="AA352" i="4"/>
  <c r="AE352" i="4" s="1"/>
  <c r="AI352" i="4" s="1"/>
  <c r="AA360" i="4"/>
  <c r="AE360" i="4" s="1"/>
  <c r="AI360" i="4" s="1"/>
  <c r="AA368" i="4"/>
  <c r="AE368" i="4" s="1"/>
  <c r="AI368" i="4" s="1"/>
  <c r="AA376" i="4"/>
  <c r="AE376" i="4" s="1"/>
  <c r="AI376" i="4" s="1"/>
  <c r="AA384" i="4"/>
  <c r="AE384" i="4" s="1"/>
  <c r="AI384" i="4" s="1"/>
  <c r="AA393" i="4"/>
  <c r="AE393" i="4" s="1"/>
  <c r="AI393" i="4" s="1"/>
  <c r="AA401" i="4"/>
  <c r="AE401" i="4" s="1"/>
  <c r="AI401" i="4" s="1"/>
  <c r="AA409" i="4"/>
  <c r="AE409" i="4" s="1"/>
  <c r="AI409" i="4" s="1"/>
  <c r="AA417" i="4"/>
  <c r="AE417" i="4" s="1"/>
  <c r="AI417" i="4" s="1"/>
  <c r="AA425" i="4"/>
  <c r="AE425" i="4" s="1"/>
  <c r="AI425" i="4" s="1"/>
  <c r="AA433" i="4"/>
  <c r="AE433" i="4" s="1"/>
  <c r="AI433" i="4" s="1"/>
  <c r="AA441" i="4"/>
  <c r="AE441" i="4" s="1"/>
  <c r="AI441" i="4" s="1"/>
  <c r="AA14" i="4"/>
  <c r="AE14" i="4" s="1"/>
  <c r="AI14" i="4" s="1"/>
  <c r="AA123" i="4"/>
  <c r="AE123" i="4" s="1"/>
  <c r="AI123" i="4" s="1"/>
  <c r="AA126" i="4"/>
  <c r="AE126" i="4" s="1"/>
  <c r="AI126" i="4" s="1"/>
  <c r="AA129" i="4"/>
  <c r="AE129" i="4" s="1"/>
  <c r="AI129" i="4" s="1"/>
  <c r="AA132" i="4"/>
  <c r="AE132" i="4" s="1"/>
  <c r="AI132" i="4" s="1"/>
  <c r="AA186" i="4"/>
  <c r="AE186" i="4" s="1"/>
  <c r="AI186" i="4" s="1"/>
  <c r="AA203" i="4"/>
  <c r="AE203" i="4" s="1"/>
  <c r="AI203" i="4" s="1"/>
  <c r="AA34" i="4"/>
  <c r="AE34" i="4" s="1"/>
  <c r="AI34" i="4" s="1"/>
  <c r="AA37" i="4"/>
  <c r="AE37" i="4" s="1"/>
  <c r="AI37" i="4" s="1"/>
  <c r="AA40" i="4"/>
  <c r="AE40" i="4" s="1"/>
  <c r="AI40" i="4" s="1"/>
  <c r="AA43" i="4"/>
  <c r="AE43" i="4" s="1"/>
  <c r="AI43" i="4" s="1"/>
  <c r="AA163" i="4"/>
  <c r="AE163" i="4" s="1"/>
  <c r="AI163" i="4" s="1"/>
  <c r="AA166" i="4"/>
  <c r="AE166" i="4" s="1"/>
  <c r="AI166" i="4" s="1"/>
  <c r="AA169" i="4"/>
  <c r="AE169" i="4" s="1"/>
  <c r="AI169" i="4" s="1"/>
  <c r="AA172" i="4"/>
  <c r="AE172" i="4" s="1"/>
  <c r="AI172" i="4" s="1"/>
  <c r="AA198" i="4"/>
  <c r="AE198" i="4" s="1"/>
  <c r="AI198" i="4" s="1"/>
  <c r="AA213" i="4"/>
  <c r="AE213" i="4" s="1"/>
  <c r="AI213" i="4" s="1"/>
  <c r="AA221" i="4"/>
  <c r="AE221" i="4" s="1"/>
  <c r="AI221" i="4" s="1"/>
  <c r="AA229" i="4"/>
  <c r="AE229" i="4" s="1"/>
  <c r="AI229" i="4" s="1"/>
  <c r="AA237" i="4"/>
  <c r="AE237" i="4" s="1"/>
  <c r="AI237" i="4" s="1"/>
  <c r="AA245" i="4"/>
  <c r="AE245" i="4" s="1"/>
  <c r="AI245" i="4" s="1"/>
  <c r="AA253" i="4"/>
  <c r="AE253" i="4" s="1"/>
  <c r="AI253" i="4" s="1"/>
  <c r="AA261" i="4"/>
  <c r="AE261" i="4" s="1"/>
  <c r="AI261" i="4" s="1"/>
  <c r="AA269" i="4"/>
  <c r="AE269" i="4" s="1"/>
  <c r="AI269" i="4" s="1"/>
  <c r="AA277" i="4"/>
  <c r="AE277" i="4" s="1"/>
  <c r="AI277" i="4" s="1"/>
  <c r="AA285" i="4"/>
  <c r="AE285" i="4" s="1"/>
  <c r="AI285" i="4" s="1"/>
  <c r="AA293" i="4"/>
  <c r="AE293" i="4" s="1"/>
  <c r="AI293" i="4" s="1"/>
  <c r="AA301" i="4"/>
  <c r="AE301" i="4" s="1"/>
  <c r="AI301" i="4" s="1"/>
  <c r="AA309" i="4"/>
  <c r="AE309" i="4" s="1"/>
  <c r="AI309" i="4" s="1"/>
  <c r="AA317" i="4"/>
  <c r="AE317" i="4" s="1"/>
  <c r="AI317" i="4" s="1"/>
  <c r="AA325" i="4"/>
  <c r="AE325" i="4" s="1"/>
  <c r="AI325" i="4" s="1"/>
  <c r="AA333" i="4"/>
  <c r="AE333" i="4" s="1"/>
  <c r="AI333" i="4" s="1"/>
  <c r="AA341" i="4"/>
  <c r="AE341" i="4" s="1"/>
  <c r="AI341" i="4" s="1"/>
  <c r="AA349" i="4"/>
  <c r="AE349" i="4" s="1"/>
  <c r="AI349" i="4" s="1"/>
  <c r="AA357" i="4"/>
  <c r="AE357" i="4" s="1"/>
  <c r="AI357" i="4" s="1"/>
  <c r="AA365" i="4"/>
  <c r="AE365" i="4" s="1"/>
  <c r="AI365" i="4" s="1"/>
  <c r="AA373" i="4"/>
  <c r="AE373" i="4" s="1"/>
  <c r="AI373" i="4" s="1"/>
  <c r="AA381" i="4"/>
  <c r="AE381" i="4" s="1"/>
  <c r="AI381" i="4" s="1"/>
  <c r="AA390" i="4"/>
  <c r="AE390" i="4" s="1"/>
  <c r="AI390" i="4" s="1"/>
  <c r="AA398" i="4"/>
  <c r="AE398" i="4" s="1"/>
  <c r="AI398" i="4" s="1"/>
  <c r="AA406" i="4"/>
  <c r="AE406" i="4" s="1"/>
  <c r="AI406" i="4" s="1"/>
  <c r="AA414" i="4"/>
  <c r="AE414" i="4" s="1"/>
  <c r="AI414" i="4" s="1"/>
  <c r="AA422" i="4"/>
  <c r="AE422" i="4" s="1"/>
  <c r="AI422" i="4" s="1"/>
  <c r="AA430" i="4"/>
  <c r="AE430" i="4" s="1"/>
  <c r="AI430" i="4" s="1"/>
  <c r="AA438" i="4"/>
  <c r="AE438" i="4" s="1"/>
  <c r="AI438" i="4" s="1"/>
  <c r="AA446" i="4"/>
  <c r="AE446" i="4" s="1"/>
  <c r="AI446" i="4" s="1"/>
  <c r="AA454" i="4"/>
  <c r="AE454" i="4" s="1"/>
  <c r="AI454" i="4" s="1"/>
  <c r="AA462" i="4"/>
  <c r="AE462" i="4" s="1"/>
  <c r="AI462" i="4" s="1"/>
  <c r="AA471" i="4"/>
  <c r="AE471" i="4" s="1"/>
  <c r="AI471" i="4" s="1"/>
  <c r="AA11" i="4"/>
  <c r="AE11" i="4" s="1"/>
  <c r="AI11" i="4" s="1"/>
  <c r="AA74" i="4"/>
  <c r="AE74" i="4" s="1"/>
  <c r="AI74" i="4" s="1"/>
  <c r="AA77" i="4"/>
  <c r="AE77" i="4" s="1"/>
  <c r="AI77" i="4" s="1"/>
  <c r="AA80" i="4"/>
  <c r="AE80" i="4" s="1"/>
  <c r="AI80" i="4" s="1"/>
  <c r="AA84" i="4"/>
  <c r="AE84" i="4" s="1"/>
  <c r="AI84" i="4" s="1"/>
  <c r="AA193" i="4"/>
  <c r="AE193" i="4" s="1"/>
  <c r="AI193" i="4" s="1"/>
  <c r="AA205" i="4"/>
  <c r="AE205" i="4" s="1"/>
  <c r="AI205" i="4" s="1"/>
  <c r="AA26" i="4"/>
  <c r="AE26" i="4" s="1"/>
  <c r="AI26" i="4" s="1"/>
  <c r="AA29" i="4"/>
  <c r="AE29" i="4" s="1"/>
  <c r="AI29" i="4" s="1"/>
  <c r="AA32" i="4"/>
  <c r="AE32" i="4" s="1"/>
  <c r="AI32" i="4" s="1"/>
  <c r="AA35" i="4"/>
  <c r="AE35" i="4" s="1"/>
  <c r="AI35" i="4" s="1"/>
  <c r="AA9" i="4"/>
  <c r="AE9" i="4" s="1"/>
  <c r="AI9" i="4" s="1"/>
  <c r="AA18" i="4"/>
  <c r="AE18" i="4" s="1"/>
  <c r="AI18" i="4" s="1"/>
  <c r="AA21" i="4"/>
  <c r="AE21" i="4" s="1"/>
  <c r="AI21" i="4" s="1"/>
  <c r="AA24" i="4"/>
  <c r="AE24" i="4" s="1"/>
  <c r="AI24" i="4" s="1"/>
  <c r="AA27" i="4"/>
  <c r="AE27" i="4" s="1"/>
  <c r="AI27" i="4" s="1"/>
  <c r="AA6" i="4"/>
  <c r="AE6" i="4" s="1"/>
  <c r="AI6" i="4" s="1"/>
  <c r="AA7" i="4"/>
  <c r="AE7" i="4" s="1"/>
  <c r="AI7" i="4" s="1"/>
  <c r="AA19" i="4"/>
  <c r="AE19" i="4" s="1"/>
  <c r="AI19" i="4" s="1"/>
  <c r="AA185" i="4"/>
  <c r="AE185" i="4" s="1"/>
  <c r="AI185" i="4" s="1"/>
  <c r="AA209" i="4"/>
  <c r="AE209" i="4" s="1"/>
  <c r="AI209" i="4" s="1"/>
  <c r="AA212" i="4"/>
  <c r="AE212" i="4" s="1"/>
  <c r="AI212" i="4" s="1"/>
  <c r="AA215" i="4"/>
  <c r="AE215" i="4" s="1"/>
  <c r="AI215" i="4" s="1"/>
  <c r="AA218" i="4"/>
  <c r="AE218" i="4" s="1"/>
  <c r="AI218" i="4" s="1"/>
  <c r="AA334" i="4"/>
  <c r="AE334" i="4" s="1"/>
  <c r="AI334" i="4" s="1"/>
  <c r="AA337" i="4"/>
  <c r="AE337" i="4" s="1"/>
  <c r="AI337" i="4" s="1"/>
  <c r="AA340" i="4"/>
  <c r="AE340" i="4" s="1"/>
  <c r="AI340" i="4" s="1"/>
  <c r="AA345" i="4"/>
  <c r="AE345" i="4" s="1"/>
  <c r="AI345" i="4" s="1"/>
  <c r="AA350" i="4"/>
  <c r="AE350" i="4" s="1"/>
  <c r="AI350" i="4" s="1"/>
  <c r="AA395" i="4"/>
  <c r="AE395" i="4" s="1"/>
  <c r="AI395" i="4" s="1"/>
  <c r="AA400" i="4"/>
  <c r="AE400" i="4" s="1"/>
  <c r="AI400" i="4" s="1"/>
  <c r="AA405" i="4"/>
  <c r="AE405" i="4" s="1"/>
  <c r="AI405" i="4" s="1"/>
  <c r="AA410" i="4"/>
  <c r="AE410" i="4" s="1"/>
  <c r="AI410" i="4" s="1"/>
  <c r="AA415" i="4"/>
  <c r="AE415" i="4" s="1"/>
  <c r="AI415" i="4" s="1"/>
  <c r="AA427" i="4"/>
  <c r="AE427" i="4" s="1"/>
  <c r="AI427" i="4" s="1"/>
  <c r="AA429" i="4"/>
  <c r="AE429" i="4" s="1"/>
  <c r="AI429" i="4" s="1"/>
  <c r="AA431" i="4"/>
  <c r="AE431" i="4" s="1"/>
  <c r="AI431" i="4" s="1"/>
  <c r="AA484" i="4"/>
  <c r="AE484" i="4" s="1"/>
  <c r="AI484" i="4" s="1"/>
  <c r="AA513" i="4"/>
  <c r="AE513" i="4" s="1"/>
  <c r="AI513" i="4" s="1"/>
  <c r="AA525" i="4"/>
  <c r="AE525" i="4" s="1"/>
  <c r="AI525" i="4" s="1"/>
  <c r="AA542" i="4"/>
  <c r="AE542" i="4" s="1"/>
  <c r="AI542" i="4" s="1"/>
  <c r="AA554" i="4"/>
  <c r="AE554" i="4" s="1"/>
  <c r="AI554" i="4" s="1"/>
  <c r="AA571" i="4"/>
  <c r="AE571" i="4" s="1"/>
  <c r="AI571" i="4" s="1"/>
  <c r="AA194" i="4"/>
  <c r="AE194" i="4" s="1"/>
  <c r="AI194" i="4" s="1"/>
  <c r="AA246" i="4"/>
  <c r="AE246" i="4" s="1"/>
  <c r="AI246" i="4" s="1"/>
  <c r="AA249" i="4"/>
  <c r="AE249" i="4" s="1"/>
  <c r="AI249" i="4" s="1"/>
  <c r="AA252" i="4"/>
  <c r="AE252" i="4" s="1"/>
  <c r="AI252" i="4" s="1"/>
  <c r="AA255" i="4"/>
  <c r="AE255" i="4" s="1"/>
  <c r="AI255" i="4" s="1"/>
  <c r="AA258" i="4"/>
  <c r="AE258" i="4" s="1"/>
  <c r="AI258" i="4" s="1"/>
  <c r="AA458" i="4"/>
  <c r="AE458" i="4" s="1"/>
  <c r="AI458" i="4" s="1"/>
  <c r="AA470" i="4"/>
  <c r="AE470" i="4" s="1"/>
  <c r="AI470" i="4" s="1"/>
  <c r="AA479" i="4"/>
  <c r="AE479" i="4" s="1"/>
  <c r="AI479" i="4" s="1"/>
  <c r="AA496" i="4"/>
  <c r="AE496" i="4" s="1"/>
  <c r="AI496" i="4" s="1"/>
  <c r="AA508" i="4"/>
  <c r="AE508" i="4" s="1"/>
  <c r="AI508" i="4" s="1"/>
  <c r="AA537" i="4"/>
  <c r="AE537" i="4" s="1"/>
  <c r="AI537" i="4" s="1"/>
  <c r="AA549" i="4"/>
  <c r="AE549" i="4" s="1"/>
  <c r="AI549" i="4" s="1"/>
  <c r="AA566" i="4"/>
  <c r="AE566" i="4" s="1"/>
  <c r="AI566" i="4" s="1"/>
  <c r="AA576" i="4"/>
  <c r="AE576" i="4" s="1"/>
  <c r="AI576" i="4" s="1"/>
  <c r="AA584" i="4"/>
  <c r="AE584" i="4" s="1"/>
  <c r="AI584" i="4" s="1"/>
  <c r="AA592" i="4"/>
  <c r="AE592" i="4" s="1"/>
  <c r="AI592" i="4" s="1"/>
  <c r="AA600" i="4"/>
  <c r="AE600" i="4" s="1"/>
  <c r="AI600" i="4" s="1"/>
  <c r="AA608" i="4"/>
  <c r="AE608" i="4" s="1"/>
  <c r="AI608" i="4" s="1"/>
  <c r="AA616" i="4"/>
  <c r="AE616" i="4" s="1"/>
  <c r="AI616" i="4" s="1"/>
  <c r="AA624" i="4"/>
  <c r="AE624" i="4" s="1"/>
  <c r="AI624" i="4" s="1"/>
  <c r="AA632" i="4"/>
  <c r="AE632" i="4" s="1"/>
  <c r="AI632" i="4" s="1"/>
  <c r="AA640" i="4"/>
  <c r="AE640" i="4" s="1"/>
  <c r="AI640" i="4" s="1"/>
  <c r="AA648" i="4"/>
  <c r="AE648" i="4" s="1"/>
  <c r="AI648" i="4" s="1"/>
  <c r="AA656" i="4"/>
  <c r="AE656" i="4" s="1"/>
  <c r="AI656" i="4" s="1"/>
  <c r="AA664" i="4"/>
  <c r="AE664" i="4" s="1"/>
  <c r="AI664" i="4" s="1"/>
  <c r="AA672" i="4"/>
  <c r="AE672" i="4" s="1"/>
  <c r="AI672" i="4" s="1"/>
  <c r="AA680" i="4"/>
  <c r="AE680" i="4" s="1"/>
  <c r="AI680" i="4" s="1"/>
  <c r="AA688" i="4"/>
  <c r="AE688" i="4" s="1"/>
  <c r="AI688" i="4" s="1"/>
  <c r="AA696" i="4"/>
  <c r="AE696" i="4" s="1"/>
  <c r="AI696" i="4" s="1"/>
  <c r="AA704" i="4"/>
  <c r="AE704" i="4" s="1"/>
  <c r="AI704" i="4" s="1"/>
  <c r="AA712" i="4"/>
  <c r="AE712" i="4" s="1"/>
  <c r="AI712" i="4" s="1"/>
  <c r="AA720" i="4"/>
  <c r="AE720" i="4" s="1"/>
  <c r="AI720" i="4" s="1"/>
  <c r="AA147" i="4"/>
  <c r="AE147" i="4" s="1"/>
  <c r="AI147" i="4" s="1"/>
  <c r="AA182" i="4"/>
  <c r="AE182" i="4" s="1"/>
  <c r="AI182" i="4" s="1"/>
  <c r="AA286" i="4"/>
  <c r="AE286" i="4" s="1"/>
  <c r="AI286" i="4" s="1"/>
  <c r="AA289" i="4"/>
  <c r="AE289" i="4" s="1"/>
  <c r="AI289" i="4" s="1"/>
  <c r="AA292" i="4"/>
  <c r="AE292" i="4" s="1"/>
  <c r="AI292" i="4" s="1"/>
  <c r="AA295" i="4"/>
  <c r="AE295" i="4" s="1"/>
  <c r="AI295" i="4" s="1"/>
  <c r="AA298" i="4"/>
  <c r="AE298" i="4" s="1"/>
  <c r="AI298" i="4" s="1"/>
  <c r="AA343" i="4"/>
  <c r="AE343" i="4" s="1"/>
  <c r="AI343" i="4" s="1"/>
  <c r="AA348" i="4"/>
  <c r="AE348" i="4" s="1"/>
  <c r="AI348" i="4" s="1"/>
  <c r="AA353" i="4"/>
  <c r="AE353" i="4" s="1"/>
  <c r="AI353" i="4" s="1"/>
  <c r="AA358" i="4"/>
  <c r="AE358" i="4" s="1"/>
  <c r="AI358" i="4" s="1"/>
  <c r="AA403" i="4"/>
  <c r="AE403" i="4" s="1"/>
  <c r="AI403" i="4" s="1"/>
  <c r="AA408" i="4"/>
  <c r="AE408" i="4" s="1"/>
  <c r="AI408" i="4" s="1"/>
  <c r="AA413" i="4"/>
  <c r="AE413" i="4" s="1"/>
  <c r="AI413" i="4" s="1"/>
  <c r="AA418" i="4"/>
  <c r="AE418" i="4" s="1"/>
  <c r="AI418" i="4" s="1"/>
  <c r="AA440" i="4"/>
  <c r="AE440" i="4" s="1"/>
  <c r="AI440" i="4" s="1"/>
  <c r="AA442" i="4"/>
  <c r="AE442" i="4" s="1"/>
  <c r="AI442" i="4" s="1"/>
  <c r="AA460" i="4"/>
  <c r="AE460" i="4" s="1"/>
  <c r="AI460" i="4" s="1"/>
  <c r="AA491" i="4"/>
  <c r="AE491" i="4" s="1"/>
  <c r="AI491" i="4" s="1"/>
  <c r="AA503" i="4"/>
  <c r="AE503" i="4" s="1"/>
  <c r="AI503" i="4" s="1"/>
  <c r="AA520" i="4"/>
  <c r="AE520" i="4" s="1"/>
  <c r="AI520" i="4" s="1"/>
  <c r="AA532" i="4"/>
  <c r="AE532" i="4" s="1"/>
  <c r="AI532" i="4" s="1"/>
  <c r="AA561" i="4"/>
  <c r="AE561" i="4" s="1"/>
  <c r="AI561" i="4" s="1"/>
  <c r="AA107" i="4"/>
  <c r="AE107" i="4" s="1"/>
  <c r="AI107" i="4" s="1"/>
  <c r="AA142" i="4"/>
  <c r="AE142" i="4" s="1"/>
  <c r="AI142" i="4" s="1"/>
  <c r="AA158" i="4"/>
  <c r="AE158" i="4" s="1"/>
  <c r="AI158" i="4" s="1"/>
  <c r="AA207" i="4"/>
  <c r="AE207" i="4" s="1"/>
  <c r="AI207" i="4" s="1"/>
  <c r="AA210" i="4"/>
  <c r="AE210" i="4" s="1"/>
  <c r="AI210" i="4" s="1"/>
  <c r="AA326" i="4"/>
  <c r="AE326" i="4" s="1"/>
  <c r="AI326" i="4" s="1"/>
  <c r="AA329" i="4"/>
  <c r="AE329" i="4" s="1"/>
  <c r="AI329" i="4" s="1"/>
  <c r="AA332" i="4"/>
  <c r="AE332" i="4" s="1"/>
  <c r="AI332" i="4" s="1"/>
  <c r="AA335" i="4"/>
  <c r="AE335" i="4" s="1"/>
  <c r="AI335" i="4" s="1"/>
  <c r="AA338" i="4"/>
  <c r="AE338" i="4" s="1"/>
  <c r="AI338" i="4" s="1"/>
  <c r="AA472" i="4"/>
  <c r="AE472" i="4" s="1"/>
  <c r="AI472" i="4" s="1"/>
  <c r="AA486" i="4"/>
  <c r="AE486" i="4" s="1"/>
  <c r="AI486" i="4" s="1"/>
  <c r="AA498" i="4"/>
  <c r="AE498" i="4" s="1"/>
  <c r="AI498" i="4" s="1"/>
  <c r="AA515" i="4"/>
  <c r="AE515" i="4" s="1"/>
  <c r="AI515" i="4" s="1"/>
  <c r="AA527" i="4"/>
  <c r="AE527" i="4" s="1"/>
  <c r="AI527" i="4" s="1"/>
  <c r="AA544" i="4"/>
  <c r="AE544" i="4" s="1"/>
  <c r="AI544" i="4" s="1"/>
  <c r="AA556" i="4"/>
  <c r="AE556" i="4" s="1"/>
  <c r="AI556" i="4" s="1"/>
  <c r="AA573" i="4"/>
  <c r="AE573" i="4" s="1"/>
  <c r="AI573" i="4" s="1"/>
  <c r="AA581" i="4"/>
  <c r="AE581" i="4" s="1"/>
  <c r="AI581" i="4" s="1"/>
  <c r="AA589" i="4"/>
  <c r="AE589" i="4" s="1"/>
  <c r="AI589" i="4" s="1"/>
  <c r="AA597" i="4"/>
  <c r="AE597" i="4" s="1"/>
  <c r="AI597" i="4" s="1"/>
  <c r="AA605" i="4"/>
  <c r="AE605" i="4" s="1"/>
  <c r="AI605" i="4" s="1"/>
  <c r="AA613" i="4"/>
  <c r="AE613" i="4" s="1"/>
  <c r="AI613" i="4" s="1"/>
  <c r="AA621" i="4"/>
  <c r="AE621" i="4" s="1"/>
  <c r="AI621" i="4" s="1"/>
  <c r="AA629" i="4"/>
  <c r="AE629" i="4" s="1"/>
  <c r="AI629" i="4" s="1"/>
  <c r="AA637" i="4"/>
  <c r="AE637" i="4" s="1"/>
  <c r="AI637" i="4" s="1"/>
  <c r="AA645" i="4"/>
  <c r="AE645" i="4" s="1"/>
  <c r="AI645" i="4" s="1"/>
  <c r="AA653" i="4"/>
  <c r="AE653" i="4" s="1"/>
  <c r="AI653" i="4" s="1"/>
  <c r="AA661" i="4"/>
  <c r="AE661" i="4" s="1"/>
  <c r="AI661" i="4" s="1"/>
  <c r="AA669" i="4"/>
  <c r="AE669" i="4" s="1"/>
  <c r="AI669" i="4" s="1"/>
  <c r="AA677" i="4"/>
  <c r="AE677" i="4" s="1"/>
  <c r="AI677" i="4" s="1"/>
  <c r="AA685" i="4"/>
  <c r="AE685" i="4" s="1"/>
  <c r="AI685" i="4" s="1"/>
  <c r="AA693" i="4"/>
  <c r="AE693" i="4" s="1"/>
  <c r="AI693" i="4" s="1"/>
  <c r="AA701" i="4"/>
  <c r="AE701" i="4" s="1"/>
  <c r="AI701" i="4" s="1"/>
  <c r="AA709" i="4"/>
  <c r="AE709" i="4" s="1"/>
  <c r="AI709" i="4" s="1"/>
  <c r="AA717" i="4"/>
  <c r="AE717" i="4" s="1"/>
  <c r="AI717" i="4" s="1"/>
  <c r="AA50" i="4"/>
  <c r="AE50" i="4" s="1"/>
  <c r="AI50" i="4" s="1"/>
  <c r="AA66" i="4"/>
  <c r="AE66" i="4" s="1"/>
  <c r="AI66" i="4" s="1"/>
  <c r="AA102" i="4"/>
  <c r="AE102" i="4" s="1"/>
  <c r="AI102" i="4" s="1"/>
  <c r="AA118" i="4"/>
  <c r="AE118" i="4" s="1"/>
  <c r="AI118" i="4" s="1"/>
  <c r="AA153" i="4"/>
  <c r="AE153" i="4" s="1"/>
  <c r="AI153" i="4" s="1"/>
  <c r="AA183" i="4"/>
  <c r="AE183" i="4" s="1"/>
  <c r="AI183" i="4" s="1"/>
  <c r="AA195" i="4"/>
  <c r="AE195" i="4" s="1"/>
  <c r="AI195" i="4" s="1"/>
  <c r="AA238" i="4"/>
  <c r="AE238" i="4" s="1"/>
  <c r="AI238" i="4" s="1"/>
  <c r="AA241" i="4"/>
  <c r="AE241" i="4" s="1"/>
  <c r="AI241" i="4" s="1"/>
  <c r="AA244" i="4"/>
  <c r="AE244" i="4" s="1"/>
  <c r="AI244" i="4" s="1"/>
  <c r="AA247" i="4"/>
  <c r="AE247" i="4" s="1"/>
  <c r="AI247" i="4" s="1"/>
  <c r="AA250" i="4"/>
  <c r="AE250" i="4" s="1"/>
  <c r="AI250" i="4" s="1"/>
  <c r="AA346" i="4"/>
  <c r="AE346" i="4" s="1"/>
  <c r="AI346" i="4" s="1"/>
  <c r="AA351" i="4"/>
  <c r="AE351" i="4" s="1"/>
  <c r="AI351" i="4" s="1"/>
  <c r="AA356" i="4"/>
  <c r="AE356" i="4" s="1"/>
  <c r="AI356" i="4" s="1"/>
  <c r="AA361" i="4"/>
  <c r="AE361" i="4" s="1"/>
  <c r="AI361" i="4" s="1"/>
  <c r="AA366" i="4"/>
  <c r="AE366" i="4" s="1"/>
  <c r="AI366" i="4" s="1"/>
  <c r="AA411" i="4"/>
  <c r="AE411" i="4" s="1"/>
  <c r="AI411" i="4" s="1"/>
  <c r="AA416" i="4"/>
  <c r="AE416" i="4" s="1"/>
  <c r="AI416" i="4" s="1"/>
  <c r="AA421" i="4"/>
  <c r="AE421" i="4" s="1"/>
  <c r="AI421" i="4" s="1"/>
  <c r="AA423" i="4"/>
  <c r="AE423" i="4" s="1"/>
  <c r="AI423" i="4" s="1"/>
  <c r="AA474" i="4"/>
  <c r="AE474" i="4" s="1"/>
  <c r="AI474" i="4" s="1"/>
  <c r="AA481" i="4"/>
  <c r="AE481" i="4" s="1"/>
  <c r="AI481" i="4" s="1"/>
  <c r="AA493" i="4"/>
  <c r="AE493" i="4" s="1"/>
  <c r="AI493" i="4" s="1"/>
  <c r="AA510" i="4"/>
  <c r="AE510" i="4" s="1"/>
  <c r="AI510" i="4" s="1"/>
  <c r="AA522" i="4"/>
  <c r="AE522" i="4" s="1"/>
  <c r="AI522" i="4" s="1"/>
  <c r="AA539" i="4"/>
  <c r="AE539" i="4" s="1"/>
  <c r="AI539" i="4" s="1"/>
  <c r="AA551" i="4"/>
  <c r="AE551" i="4" s="1"/>
  <c r="AI551" i="4" s="1"/>
  <c r="AA61" i="4"/>
  <c r="AE61" i="4" s="1"/>
  <c r="AI61" i="4" s="1"/>
  <c r="AA113" i="4"/>
  <c r="AE113" i="4" s="1"/>
  <c r="AI113" i="4" s="1"/>
  <c r="AA148" i="4"/>
  <c r="AE148" i="4" s="1"/>
  <c r="AI148" i="4" s="1"/>
  <c r="AA164" i="4"/>
  <c r="AE164" i="4" s="1"/>
  <c r="AI164" i="4" s="1"/>
  <c r="AA204" i="4"/>
  <c r="AE204" i="4" s="1"/>
  <c r="AI204" i="4" s="1"/>
  <c r="AA278" i="4"/>
  <c r="AE278" i="4" s="1"/>
  <c r="AI278" i="4" s="1"/>
  <c r="AA281" i="4"/>
  <c r="AE281" i="4" s="1"/>
  <c r="AI281" i="4" s="1"/>
  <c r="AA284" i="4"/>
  <c r="AE284" i="4" s="1"/>
  <c r="AI284" i="4" s="1"/>
  <c r="AA287" i="4"/>
  <c r="AE287" i="4" s="1"/>
  <c r="AI287" i="4" s="1"/>
  <c r="AA290" i="4"/>
  <c r="AE290" i="4" s="1"/>
  <c r="AI290" i="4" s="1"/>
  <c r="AA464" i="4"/>
  <c r="AE464" i="4" s="1"/>
  <c r="AI464" i="4" s="1"/>
  <c r="AA476" i="4"/>
  <c r="AE476" i="4" s="1"/>
  <c r="AI476" i="4" s="1"/>
  <c r="AA505" i="4"/>
  <c r="AE505" i="4" s="1"/>
  <c r="AI505" i="4" s="1"/>
  <c r="AA517" i="4"/>
  <c r="AE517" i="4" s="1"/>
  <c r="AI517" i="4" s="1"/>
  <c r="AA534" i="4"/>
  <c r="AE534" i="4" s="1"/>
  <c r="AI534" i="4" s="1"/>
  <c r="AA546" i="4"/>
  <c r="AE546" i="4" s="1"/>
  <c r="AI546" i="4" s="1"/>
  <c r="AA563" i="4"/>
  <c r="AE563" i="4" s="1"/>
  <c r="AI563" i="4" s="1"/>
  <c r="AA578" i="4"/>
  <c r="AE578" i="4" s="1"/>
  <c r="AI578" i="4" s="1"/>
  <c r="AA586" i="4"/>
  <c r="AE586" i="4" s="1"/>
  <c r="AI586" i="4" s="1"/>
  <c r="AA594" i="4"/>
  <c r="AE594" i="4" s="1"/>
  <c r="AI594" i="4" s="1"/>
  <c r="AA602" i="4"/>
  <c r="AE602" i="4" s="1"/>
  <c r="AI602" i="4" s="1"/>
  <c r="AA610" i="4"/>
  <c r="AE610" i="4" s="1"/>
  <c r="AI610" i="4" s="1"/>
  <c r="AA618" i="4"/>
  <c r="AE618" i="4" s="1"/>
  <c r="AI618" i="4" s="1"/>
  <c r="AA626" i="4"/>
  <c r="AE626" i="4" s="1"/>
  <c r="AI626" i="4" s="1"/>
  <c r="AA634" i="4"/>
  <c r="AE634" i="4" s="1"/>
  <c r="AI634" i="4" s="1"/>
  <c r="AA642" i="4"/>
  <c r="AE642" i="4" s="1"/>
  <c r="AI642" i="4" s="1"/>
  <c r="AA650" i="4"/>
  <c r="AE650" i="4" s="1"/>
  <c r="AI650" i="4" s="1"/>
  <c r="AA658" i="4"/>
  <c r="AE658" i="4" s="1"/>
  <c r="AI658" i="4" s="1"/>
  <c r="AA666" i="4"/>
  <c r="AE666" i="4" s="1"/>
  <c r="AI666" i="4" s="1"/>
  <c r="AA674" i="4"/>
  <c r="AE674" i="4" s="1"/>
  <c r="AI674" i="4" s="1"/>
  <c r="AA682" i="4"/>
  <c r="AE682" i="4" s="1"/>
  <c r="AI682" i="4" s="1"/>
  <c r="AA690" i="4"/>
  <c r="AE690" i="4" s="1"/>
  <c r="AI690" i="4" s="1"/>
  <c r="AA698" i="4"/>
  <c r="AE698" i="4" s="1"/>
  <c r="AI698" i="4" s="1"/>
  <c r="AA706" i="4"/>
  <c r="AE706" i="4" s="1"/>
  <c r="AI706" i="4" s="1"/>
  <c r="AA714" i="4"/>
  <c r="AE714" i="4" s="1"/>
  <c r="AI714" i="4" s="1"/>
  <c r="AA56" i="4"/>
  <c r="AE56" i="4" s="1"/>
  <c r="AI56" i="4" s="1"/>
  <c r="AA72" i="4"/>
  <c r="AE72" i="4" s="1"/>
  <c r="AI72" i="4" s="1"/>
  <c r="AA108" i="4"/>
  <c r="AE108" i="4" s="1"/>
  <c r="AI108" i="4" s="1"/>
  <c r="AA124" i="4"/>
  <c r="AE124" i="4" s="1"/>
  <c r="AI124" i="4" s="1"/>
  <c r="AA192" i="4"/>
  <c r="AE192" i="4" s="1"/>
  <c r="AI192" i="4" s="1"/>
  <c r="AA318" i="4"/>
  <c r="AE318" i="4" s="1"/>
  <c r="AI318" i="4" s="1"/>
  <c r="AA321" i="4"/>
  <c r="AE321" i="4" s="1"/>
  <c r="AI321" i="4" s="1"/>
  <c r="AA324" i="4"/>
  <c r="AE324" i="4" s="1"/>
  <c r="AI324" i="4" s="1"/>
  <c r="AA327" i="4"/>
  <c r="AE327" i="4" s="1"/>
  <c r="AI327" i="4" s="1"/>
  <c r="AA330" i="4"/>
  <c r="AE330" i="4" s="1"/>
  <c r="AI330" i="4" s="1"/>
  <c r="AA354" i="4"/>
  <c r="AE354" i="4" s="1"/>
  <c r="AI354" i="4" s="1"/>
  <c r="AA359" i="4"/>
  <c r="AE359" i="4" s="1"/>
  <c r="AI359" i="4" s="1"/>
  <c r="AA364" i="4"/>
  <c r="AE364" i="4" s="1"/>
  <c r="AI364" i="4" s="1"/>
  <c r="AA369" i="4"/>
  <c r="AE369" i="4" s="1"/>
  <c r="AI369" i="4" s="1"/>
  <c r="AA374" i="4"/>
  <c r="AE374" i="4" s="1"/>
  <c r="AI374" i="4" s="1"/>
  <c r="AA419" i="4"/>
  <c r="AE419" i="4" s="1"/>
  <c r="AI419" i="4" s="1"/>
  <c r="AA432" i="4"/>
  <c r="AE432" i="4" s="1"/>
  <c r="AI432" i="4" s="1"/>
  <c r="AA434" i="4"/>
  <c r="AE434" i="4" s="1"/>
  <c r="AI434" i="4" s="1"/>
  <c r="AA449" i="4"/>
  <c r="AE449" i="4" s="1"/>
  <c r="AI449" i="4" s="1"/>
  <c r="AA451" i="4"/>
  <c r="AE451" i="4" s="1"/>
  <c r="AI451" i="4" s="1"/>
  <c r="AA488" i="4"/>
  <c r="AE488" i="4" s="1"/>
  <c r="AI488" i="4" s="1"/>
  <c r="AA500" i="4"/>
  <c r="AE500" i="4" s="1"/>
  <c r="AI500" i="4" s="1"/>
  <c r="AA529" i="4"/>
  <c r="AE529" i="4" s="1"/>
  <c r="AI529" i="4" s="1"/>
  <c r="AA541" i="4"/>
  <c r="AE541" i="4" s="1"/>
  <c r="AI541" i="4" s="1"/>
  <c r="AA558" i="4"/>
  <c r="AE558" i="4" s="1"/>
  <c r="AI558" i="4" s="1"/>
  <c r="AA570" i="4"/>
  <c r="AE570" i="4" s="1"/>
  <c r="AI570" i="4" s="1"/>
  <c r="AA67" i="4"/>
  <c r="AE67" i="4" s="1"/>
  <c r="AI67" i="4" s="1"/>
  <c r="AA179" i="4"/>
  <c r="AE179" i="4" s="1"/>
  <c r="AI179" i="4" s="1"/>
  <c r="AA202" i="4"/>
  <c r="AE202" i="4" s="1"/>
  <c r="AI202" i="4" s="1"/>
  <c r="AA139" i="4"/>
  <c r="AE139" i="4" s="1"/>
  <c r="AI139" i="4" s="1"/>
  <c r="AA155" i="4"/>
  <c r="AE155" i="4" s="1"/>
  <c r="AI155" i="4" s="1"/>
  <c r="AA190" i="4"/>
  <c r="AE190" i="4" s="1"/>
  <c r="AI190" i="4" s="1"/>
  <c r="AA99" i="4"/>
  <c r="AE99" i="4" s="1"/>
  <c r="AI99" i="4" s="1"/>
  <c r="AA115" i="4"/>
  <c r="AE115" i="4" s="1"/>
  <c r="AI115" i="4" s="1"/>
  <c r="AA150" i="4"/>
  <c r="AE150" i="4" s="1"/>
  <c r="AI150" i="4" s="1"/>
  <c r="AA199" i="4"/>
  <c r="AE199" i="4" s="1"/>
  <c r="AI199" i="4" s="1"/>
  <c r="AA58" i="4"/>
  <c r="AE58" i="4" s="1"/>
  <c r="AI58" i="4" s="1"/>
  <c r="AA110" i="4"/>
  <c r="AE110" i="4" s="1"/>
  <c r="AI110" i="4" s="1"/>
  <c r="AA145" i="4"/>
  <c r="AE145" i="4" s="1"/>
  <c r="AI145" i="4" s="1"/>
  <c r="AA161" i="4"/>
  <c r="AE161" i="4" s="1"/>
  <c r="AI161" i="4" s="1"/>
  <c r="AA53" i="4"/>
  <c r="AE53" i="4" s="1"/>
  <c r="AI53" i="4" s="1"/>
  <c r="AA69" i="4"/>
  <c r="AE69" i="4" s="1"/>
  <c r="AI69" i="4" s="1"/>
  <c r="AA105" i="4"/>
  <c r="AE105" i="4" s="1"/>
  <c r="AI105" i="4" s="1"/>
  <c r="AA121" i="4"/>
  <c r="AE121" i="4" s="1"/>
  <c r="AI121" i="4" s="1"/>
  <c r="AA156" i="4"/>
  <c r="AE156" i="4" s="1"/>
  <c r="AI156" i="4" s="1"/>
  <c r="AA214" i="4"/>
  <c r="AE214" i="4" s="1"/>
  <c r="AI214" i="4" s="1"/>
  <c r="AA217" i="4"/>
  <c r="AE217" i="4" s="1"/>
  <c r="AI217" i="4" s="1"/>
  <c r="AA64" i="4"/>
  <c r="AE64" i="4" s="1"/>
  <c r="AI64" i="4" s="1"/>
  <c r="AA116" i="4"/>
  <c r="AE116" i="4" s="1"/>
  <c r="AI116" i="4" s="1"/>
  <c r="AA188" i="4"/>
  <c r="AE188" i="4" s="1"/>
  <c r="AI188" i="4" s="1"/>
  <c r="AA200" i="4"/>
  <c r="AE200" i="4" s="1"/>
  <c r="AI200" i="4" s="1"/>
  <c r="AA59" i="4"/>
  <c r="AE59" i="4" s="1"/>
  <c r="AI59" i="4" s="1"/>
  <c r="AA75" i="4"/>
  <c r="AE75" i="4" s="1"/>
  <c r="AI75" i="4" s="1"/>
  <c r="AA262" i="4"/>
  <c r="AE262" i="4" s="1"/>
  <c r="AI262" i="4" s="1"/>
  <c r="AA297" i="4"/>
  <c r="AE297" i="4" s="1"/>
  <c r="AI297" i="4" s="1"/>
  <c r="AA313" i="4"/>
  <c r="AE313" i="4" s="1"/>
  <c r="AI313" i="4" s="1"/>
  <c r="AA375" i="4"/>
  <c r="AE375" i="4" s="1"/>
  <c r="AI375" i="4" s="1"/>
  <c r="AA407" i="4"/>
  <c r="AE407" i="4" s="1"/>
  <c r="AI407" i="4" s="1"/>
  <c r="AA455" i="4"/>
  <c r="AE455" i="4" s="1"/>
  <c r="AI455" i="4" s="1"/>
  <c r="AA509" i="4"/>
  <c r="AE509" i="4" s="1"/>
  <c r="AI509" i="4" s="1"/>
  <c r="AA521" i="4"/>
  <c r="AE521" i="4" s="1"/>
  <c r="AI521" i="4" s="1"/>
  <c r="AA492" i="4"/>
  <c r="AE492" i="4" s="1"/>
  <c r="AI492" i="4" s="1"/>
  <c r="AA222" i="4"/>
  <c r="AE222" i="4" s="1"/>
  <c r="AI222" i="4" s="1"/>
  <c r="AA257" i="4"/>
  <c r="AE257" i="4" s="1"/>
  <c r="AI257" i="4" s="1"/>
  <c r="AA273" i="4"/>
  <c r="AE273" i="4" s="1"/>
  <c r="AI273" i="4" s="1"/>
  <c r="AA308" i="4"/>
  <c r="AE308" i="4" s="1"/>
  <c r="AI308" i="4" s="1"/>
  <c r="AA362" i="4"/>
  <c r="AE362" i="4" s="1"/>
  <c r="AI362" i="4" s="1"/>
  <c r="AA394" i="4"/>
  <c r="AE394" i="4" s="1"/>
  <c r="AI394" i="4" s="1"/>
  <c r="AA485" i="4"/>
  <c r="AE485" i="4" s="1"/>
  <c r="AI485" i="4" s="1"/>
  <c r="AA497" i="4"/>
  <c r="AE497" i="4" s="1"/>
  <c r="AI497" i="4" s="1"/>
  <c r="AA530" i="4"/>
  <c r="AE530" i="4" s="1"/>
  <c r="AI530" i="4" s="1"/>
  <c r="AA615" i="4"/>
  <c r="AE615" i="4" s="1"/>
  <c r="AI615" i="4" s="1"/>
  <c r="AA620" i="4"/>
  <c r="AE620" i="4" s="1"/>
  <c r="AI620" i="4" s="1"/>
  <c r="AA625" i="4"/>
  <c r="AE625" i="4" s="1"/>
  <c r="AI625" i="4" s="1"/>
  <c r="AA630" i="4"/>
  <c r="AE630" i="4" s="1"/>
  <c r="AI630" i="4" s="1"/>
  <c r="AA635" i="4"/>
  <c r="AE635" i="4" s="1"/>
  <c r="AI635" i="4" s="1"/>
  <c r="AA679" i="4"/>
  <c r="AE679" i="4" s="1"/>
  <c r="AI679" i="4" s="1"/>
  <c r="AA684" i="4"/>
  <c r="AE684" i="4" s="1"/>
  <c r="AI684" i="4" s="1"/>
  <c r="AA689" i="4"/>
  <c r="AE689" i="4" s="1"/>
  <c r="AI689" i="4" s="1"/>
  <c r="AA694" i="4"/>
  <c r="AE694" i="4" s="1"/>
  <c r="AI694" i="4" s="1"/>
  <c r="AA699" i="4"/>
  <c r="AE699" i="4" s="1"/>
  <c r="AI699" i="4" s="1"/>
  <c r="AA721" i="4"/>
  <c r="AE721" i="4" s="1"/>
  <c r="AI721" i="4" s="1"/>
  <c r="AA233" i="4"/>
  <c r="AE233" i="4" s="1"/>
  <c r="AI233" i="4" s="1"/>
  <c r="AA268" i="4"/>
  <c r="AE268" i="4" s="1"/>
  <c r="AI268" i="4" s="1"/>
  <c r="AA303" i="4"/>
  <c r="AE303" i="4" s="1"/>
  <c r="AI303" i="4" s="1"/>
  <c r="AA319" i="4"/>
  <c r="AE319" i="4" s="1"/>
  <c r="AI319" i="4" s="1"/>
  <c r="AA380" i="4"/>
  <c r="AE380" i="4" s="1"/>
  <c r="AI380" i="4" s="1"/>
  <c r="AA448" i="4"/>
  <c r="AE448" i="4" s="1"/>
  <c r="AI448" i="4" s="1"/>
  <c r="AA506" i="4"/>
  <c r="AE506" i="4" s="1"/>
  <c r="AI506" i="4" s="1"/>
  <c r="AA518" i="4"/>
  <c r="AE518" i="4" s="1"/>
  <c r="AI518" i="4" s="1"/>
  <c r="AA719" i="4"/>
  <c r="AE719" i="4" s="1"/>
  <c r="AI719" i="4" s="1"/>
  <c r="AA228" i="4"/>
  <c r="AE228" i="4" s="1"/>
  <c r="AI228" i="4" s="1"/>
  <c r="AA263" i="4"/>
  <c r="AE263" i="4" s="1"/>
  <c r="AI263" i="4" s="1"/>
  <c r="AA279" i="4"/>
  <c r="AE279" i="4" s="1"/>
  <c r="AI279" i="4" s="1"/>
  <c r="AA314" i="4"/>
  <c r="AE314" i="4" s="1"/>
  <c r="AI314" i="4" s="1"/>
  <c r="AA367" i="4"/>
  <c r="AE367" i="4" s="1"/>
  <c r="AI367" i="4" s="1"/>
  <c r="AA399" i="4"/>
  <c r="AE399" i="4" s="1"/>
  <c r="AI399" i="4" s="1"/>
  <c r="AA437" i="4"/>
  <c r="AE437" i="4" s="1"/>
  <c r="AI437" i="4" s="1"/>
  <c r="AA445" i="4"/>
  <c r="AE445" i="4" s="1"/>
  <c r="AI445" i="4" s="1"/>
  <c r="AA459" i="4"/>
  <c r="AE459" i="4" s="1"/>
  <c r="AI459" i="4" s="1"/>
  <c r="AA465" i="4"/>
  <c r="AE465" i="4" s="1"/>
  <c r="AI465" i="4" s="1"/>
  <c r="AA482" i="4"/>
  <c r="AE482" i="4" s="1"/>
  <c r="AI482" i="4" s="1"/>
  <c r="AA494" i="4"/>
  <c r="AE494" i="4" s="1"/>
  <c r="AI494" i="4" s="1"/>
  <c r="AA543" i="4"/>
  <c r="AE543" i="4" s="1"/>
  <c r="AI543" i="4" s="1"/>
  <c r="AA555" i="4"/>
  <c r="AE555" i="4" s="1"/>
  <c r="AI555" i="4" s="1"/>
  <c r="AA574" i="4"/>
  <c r="AE574" i="4" s="1"/>
  <c r="AI574" i="4" s="1"/>
  <c r="AA579" i="4"/>
  <c r="AE579" i="4" s="1"/>
  <c r="AI579" i="4" s="1"/>
  <c r="AA623" i="4"/>
  <c r="AE623" i="4" s="1"/>
  <c r="AI623" i="4" s="1"/>
  <c r="AA628" i="4"/>
  <c r="AE628" i="4" s="1"/>
  <c r="AI628" i="4" s="1"/>
  <c r="AA633" i="4"/>
  <c r="AE633" i="4" s="1"/>
  <c r="AI633" i="4" s="1"/>
  <c r="AA638" i="4"/>
  <c r="AE638" i="4" s="1"/>
  <c r="AI638" i="4" s="1"/>
  <c r="AA643" i="4"/>
  <c r="AE643" i="4" s="1"/>
  <c r="AI643" i="4" s="1"/>
  <c r="AA687" i="4"/>
  <c r="AE687" i="4" s="1"/>
  <c r="AI687" i="4" s="1"/>
  <c r="AA692" i="4"/>
  <c r="AE692" i="4" s="1"/>
  <c r="AI692" i="4" s="1"/>
  <c r="AA697" i="4"/>
  <c r="AE697" i="4" s="1"/>
  <c r="AI697" i="4" s="1"/>
  <c r="AA702" i="4"/>
  <c r="AE702" i="4" s="1"/>
  <c r="AI702" i="4" s="1"/>
  <c r="AA707" i="4"/>
  <c r="AE707" i="4" s="1"/>
  <c r="AI707" i="4" s="1"/>
  <c r="AA504" i="4"/>
  <c r="AE504" i="4" s="1"/>
  <c r="AI504" i="4" s="1"/>
  <c r="AA553" i="4"/>
  <c r="AE553" i="4" s="1"/>
  <c r="AI553" i="4" s="1"/>
  <c r="AA223" i="4"/>
  <c r="AE223" i="4" s="1"/>
  <c r="AI223" i="4" s="1"/>
  <c r="AA239" i="4"/>
  <c r="AE239" i="4" s="1"/>
  <c r="AI239" i="4" s="1"/>
  <c r="AA274" i="4"/>
  <c r="AE274" i="4" s="1"/>
  <c r="AI274" i="4" s="1"/>
  <c r="AA385" i="4"/>
  <c r="AE385" i="4" s="1"/>
  <c r="AI385" i="4" s="1"/>
  <c r="AA426" i="4"/>
  <c r="AE426" i="4" s="1"/>
  <c r="AI426" i="4" s="1"/>
  <c r="AA473" i="4"/>
  <c r="AE473" i="4" s="1"/>
  <c r="AI473" i="4" s="1"/>
  <c r="AA519" i="4"/>
  <c r="AE519" i="4" s="1"/>
  <c r="AI519" i="4" s="1"/>
  <c r="AA531" i="4"/>
  <c r="AE531" i="4" s="1"/>
  <c r="AI531" i="4" s="1"/>
  <c r="AA234" i="4"/>
  <c r="AE234" i="4" s="1"/>
  <c r="AI234" i="4" s="1"/>
  <c r="AA372" i="4"/>
  <c r="AE372" i="4" s="1"/>
  <c r="AI372" i="4" s="1"/>
  <c r="AA466" i="4"/>
  <c r="AE466" i="4" s="1"/>
  <c r="AI466" i="4" s="1"/>
  <c r="AA495" i="4"/>
  <c r="AE495" i="4" s="1"/>
  <c r="AI495" i="4" s="1"/>
  <c r="AA507" i="4"/>
  <c r="AE507" i="4" s="1"/>
  <c r="AI507" i="4" s="1"/>
  <c r="AA540" i="4"/>
  <c r="AE540" i="4" s="1"/>
  <c r="AI540" i="4" s="1"/>
  <c r="AA552" i="4"/>
  <c r="AE552" i="4" s="1"/>
  <c r="AI552" i="4" s="1"/>
  <c r="AA569" i="4"/>
  <c r="AE569" i="4" s="1"/>
  <c r="AI569" i="4" s="1"/>
  <c r="AA572" i="4"/>
  <c r="AE572" i="4" s="1"/>
  <c r="AI572" i="4" s="1"/>
  <c r="AA577" i="4"/>
  <c r="AE577" i="4" s="1"/>
  <c r="AI577" i="4" s="1"/>
  <c r="AA582" i="4"/>
  <c r="AE582" i="4" s="1"/>
  <c r="AI582" i="4" s="1"/>
  <c r="AA587" i="4"/>
  <c r="AE587" i="4" s="1"/>
  <c r="AI587" i="4" s="1"/>
  <c r="AA631" i="4"/>
  <c r="AE631" i="4" s="1"/>
  <c r="AI631" i="4" s="1"/>
  <c r="AA636" i="4"/>
  <c r="AE636" i="4" s="1"/>
  <c r="AI636" i="4" s="1"/>
  <c r="AA641" i="4"/>
  <c r="AE641" i="4" s="1"/>
  <c r="AI641" i="4" s="1"/>
  <c r="AA646" i="4"/>
  <c r="AE646" i="4" s="1"/>
  <c r="AI646" i="4" s="1"/>
  <c r="AA651" i="4"/>
  <c r="AE651" i="4" s="1"/>
  <c r="AI651" i="4" s="1"/>
  <c r="AA695" i="4"/>
  <c r="AE695" i="4" s="1"/>
  <c r="AI695" i="4" s="1"/>
  <c r="AA700" i="4"/>
  <c r="AE700" i="4" s="1"/>
  <c r="AI700" i="4" s="1"/>
  <c r="AA705" i="4"/>
  <c r="AE705" i="4" s="1"/>
  <c r="AI705" i="4" s="1"/>
  <c r="AA377" i="4"/>
  <c r="AE377" i="4" s="1"/>
  <c r="AI377" i="4" s="1"/>
  <c r="AA197" i="4"/>
  <c r="AE197" i="4" s="1"/>
  <c r="AI197" i="4" s="1"/>
  <c r="AA391" i="4"/>
  <c r="AE391" i="4" s="1"/>
  <c r="AI391" i="4" s="1"/>
  <c r="AA453" i="4"/>
  <c r="AE453" i="4" s="1"/>
  <c r="AI453" i="4" s="1"/>
  <c r="AA483" i="4"/>
  <c r="AE483" i="4" s="1"/>
  <c r="AI483" i="4" s="1"/>
  <c r="AA516" i="4"/>
  <c r="AE516" i="4" s="1"/>
  <c r="AI516" i="4" s="1"/>
  <c r="AA528" i="4"/>
  <c r="AE528" i="4" s="1"/>
  <c r="AI528" i="4" s="1"/>
  <c r="AA710" i="4"/>
  <c r="AE710" i="4" s="1"/>
  <c r="AI710" i="4" s="1"/>
  <c r="AA294" i="4"/>
  <c r="AE294" i="4" s="1"/>
  <c r="AI294" i="4" s="1"/>
  <c r="AA310" i="4"/>
  <c r="AE310" i="4" s="1"/>
  <c r="AI310" i="4" s="1"/>
  <c r="AA456" i="4"/>
  <c r="AE456" i="4" s="1"/>
  <c r="AI456" i="4" s="1"/>
  <c r="AA254" i="4"/>
  <c r="AE254" i="4" s="1"/>
  <c r="AI254" i="4" s="1"/>
  <c r="AA270" i="4"/>
  <c r="AE270" i="4" s="1"/>
  <c r="AI270" i="4" s="1"/>
  <c r="AA305" i="4"/>
  <c r="AE305" i="4" s="1"/>
  <c r="AI305" i="4" s="1"/>
  <c r="AA386" i="4"/>
  <c r="AE386" i="4" s="1"/>
  <c r="AI386" i="4" s="1"/>
  <c r="AA480" i="4"/>
  <c r="AE480" i="4" s="1"/>
  <c r="AI480" i="4" s="1"/>
  <c r="AA501" i="4"/>
  <c r="AE501" i="4" s="1"/>
  <c r="AI501" i="4" s="1"/>
  <c r="AA230" i="4"/>
  <c r="AE230" i="4" s="1"/>
  <c r="AI230" i="4" s="1"/>
  <c r="AA265" i="4"/>
  <c r="AE265" i="4" s="1"/>
  <c r="AI265" i="4" s="1"/>
  <c r="AA300" i="4"/>
  <c r="AE300" i="4" s="1"/>
  <c r="AI300" i="4" s="1"/>
  <c r="AA316" i="4"/>
  <c r="AE316" i="4" s="1"/>
  <c r="AI316" i="4" s="1"/>
  <c r="AA382" i="4"/>
  <c r="AE382" i="4" s="1"/>
  <c r="AI382" i="4" s="1"/>
  <c r="AA457" i="4"/>
  <c r="AE457" i="4" s="1"/>
  <c r="AI457" i="4" s="1"/>
  <c r="AA463" i="4"/>
  <c r="AE463" i="4" s="1"/>
  <c r="AI463" i="4" s="1"/>
  <c r="AA477" i="4"/>
  <c r="AE477" i="4" s="1"/>
  <c r="AI477" i="4" s="1"/>
  <c r="AA489" i="4"/>
  <c r="AE489" i="4" s="1"/>
  <c r="AI489" i="4" s="1"/>
  <c r="AA538" i="4"/>
  <c r="AE538" i="4" s="1"/>
  <c r="AI538" i="4" s="1"/>
  <c r="AA550" i="4"/>
  <c r="AE550" i="4" s="1"/>
  <c r="AI550" i="4" s="1"/>
  <c r="AA225" i="4"/>
  <c r="AE225" i="4" s="1"/>
  <c r="AI225" i="4" s="1"/>
  <c r="AA260" i="4"/>
  <c r="AE260" i="4" s="1"/>
  <c r="AI260" i="4" s="1"/>
  <c r="AA276" i="4"/>
  <c r="AE276" i="4" s="1"/>
  <c r="AI276" i="4" s="1"/>
  <c r="AA311" i="4"/>
  <c r="AE311" i="4" s="1"/>
  <c r="AI311" i="4" s="1"/>
  <c r="AA392" i="4"/>
  <c r="AE392" i="4" s="1"/>
  <c r="AI392" i="4" s="1"/>
  <c r="AA435" i="4"/>
  <c r="AE435" i="4" s="1"/>
  <c r="AI435" i="4" s="1"/>
  <c r="AA443" i="4"/>
  <c r="AE443" i="4" s="1"/>
  <c r="AI443" i="4" s="1"/>
  <c r="AA514" i="4"/>
  <c r="AE514" i="4" s="1"/>
  <c r="AI514" i="4" s="1"/>
  <c r="AA526" i="4"/>
  <c r="AE526" i="4" s="1"/>
  <c r="AI526" i="4" s="1"/>
  <c r="AA220" i="4"/>
  <c r="AE220" i="4" s="1"/>
  <c r="AI220" i="4" s="1"/>
  <c r="AA236" i="4"/>
  <c r="AE236" i="4" s="1"/>
  <c r="AI236" i="4" s="1"/>
  <c r="AA271" i="4"/>
  <c r="AE271" i="4" s="1"/>
  <c r="AI271" i="4" s="1"/>
  <c r="AA306" i="4"/>
  <c r="AE306" i="4" s="1"/>
  <c r="AI306" i="4" s="1"/>
  <c r="AA322" i="4"/>
  <c r="AE322" i="4" s="1"/>
  <c r="AI322" i="4" s="1"/>
  <c r="AA378" i="4"/>
  <c r="AE378" i="4" s="1"/>
  <c r="AI378" i="4" s="1"/>
  <c r="AA424" i="4"/>
  <c r="AE424" i="4" s="1"/>
  <c r="AI424" i="4" s="1"/>
  <c r="AA490" i="4"/>
  <c r="AE490" i="4" s="1"/>
  <c r="AI490" i="4" s="1"/>
  <c r="AA502" i="4"/>
  <c r="AE502" i="4" s="1"/>
  <c r="AI502" i="4" s="1"/>
  <c r="AA535" i="4"/>
  <c r="AE535" i="4" s="1"/>
  <c r="AI535" i="4" s="1"/>
  <c r="AA547" i="4"/>
  <c r="AE547" i="4" s="1"/>
  <c r="AI547" i="4" s="1"/>
  <c r="AA231" i="4"/>
  <c r="AE231" i="4" s="1"/>
  <c r="AI231" i="4" s="1"/>
  <c r="AA266" i="4"/>
  <c r="AE266" i="4" s="1"/>
  <c r="AI266" i="4" s="1"/>
  <c r="AA282" i="4"/>
  <c r="AE282" i="4" s="1"/>
  <c r="AI282" i="4" s="1"/>
  <c r="AA397" i="4"/>
  <c r="AE397" i="4" s="1"/>
  <c r="AI397" i="4" s="1"/>
  <c r="AA439" i="4"/>
  <c r="AE439" i="4" s="1"/>
  <c r="AI439" i="4" s="1"/>
  <c r="AA447" i="4"/>
  <c r="AE447" i="4" s="1"/>
  <c r="AI447" i="4" s="1"/>
  <c r="AA450" i="4"/>
  <c r="AE450" i="4" s="1"/>
  <c r="AI450" i="4" s="1"/>
  <c r="AA478" i="4"/>
  <c r="AE478" i="4" s="1"/>
  <c r="AI478" i="4" s="1"/>
  <c r="AA511" i="4"/>
  <c r="AE511" i="4" s="1"/>
  <c r="AI511" i="4" s="1"/>
  <c r="AA523" i="4"/>
  <c r="AE523" i="4" s="1"/>
  <c r="AI523" i="4" s="1"/>
  <c r="AA226" i="4"/>
  <c r="AE226" i="4" s="1"/>
  <c r="AI226" i="4" s="1"/>
  <c r="AA242" i="4"/>
  <c r="AE242" i="4" s="1"/>
  <c r="AI242" i="4" s="1"/>
  <c r="AA383" i="4"/>
  <c r="AE383" i="4" s="1"/>
  <c r="AI383" i="4" s="1"/>
  <c r="AA467" i="4"/>
  <c r="AE467" i="4" s="1"/>
  <c r="AI467" i="4" s="1"/>
  <c r="AA487" i="4"/>
  <c r="AE487" i="4" s="1"/>
  <c r="AI487" i="4" s="1"/>
  <c r="AA499" i="4"/>
  <c r="AE499" i="4" s="1"/>
  <c r="AI499" i="4" s="1"/>
  <c r="AA548" i="4"/>
  <c r="AE548" i="4" s="1"/>
  <c r="AI548" i="4" s="1"/>
  <c r="AA187" i="4"/>
  <c r="AE187" i="4" s="1"/>
  <c r="AI187" i="4" s="1"/>
  <c r="AA302" i="4"/>
  <c r="AE302" i="4" s="1"/>
  <c r="AI302" i="4" s="1"/>
  <c r="AA342" i="4"/>
  <c r="AE342" i="4" s="1"/>
  <c r="AI342" i="4" s="1"/>
  <c r="AA388" i="4"/>
  <c r="AE388" i="4" s="1"/>
  <c r="AI388" i="4" s="1"/>
  <c r="AA468" i="4"/>
  <c r="AE468" i="4" s="1"/>
  <c r="AI468" i="4" s="1"/>
  <c r="AA475" i="4"/>
  <c r="AE475" i="4" s="1"/>
  <c r="AI475" i="4" s="1"/>
  <c r="AA609" i="4"/>
  <c r="AE609" i="4" s="1"/>
  <c r="AI609" i="4" s="1"/>
  <c r="AA655" i="4"/>
  <c r="AE655" i="4" s="1"/>
  <c r="AI655" i="4" s="1"/>
  <c r="AA686" i="4"/>
  <c r="AE686" i="4" s="1"/>
  <c r="AI686" i="4" s="1"/>
  <c r="AA657" i="4"/>
  <c r="AE657" i="4" s="1"/>
  <c r="AI657" i="4" s="1"/>
  <c r="AA662" i="4"/>
  <c r="AE662" i="4" s="1"/>
  <c r="AI662" i="4" s="1"/>
  <c r="AA708" i="4"/>
  <c r="AE708" i="4" s="1"/>
  <c r="AI708" i="4" s="1"/>
  <c r="AA568" i="4"/>
  <c r="AE568" i="4" s="1"/>
  <c r="AI568" i="4" s="1"/>
  <c r="AA596" i="4"/>
  <c r="AE596" i="4" s="1"/>
  <c r="AI596" i="4" s="1"/>
  <c r="AA627" i="4"/>
  <c r="AE627" i="4" s="1"/>
  <c r="AI627" i="4" s="1"/>
  <c r="AA673" i="4"/>
  <c r="AE673" i="4" s="1"/>
  <c r="AI673" i="4" s="1"/>
  <c r="AA670" i="4"/>
  <c r="AE670" i="4" s="1"/>
  <c r="AI670" i="4" s="1"/>
  <c r="AA715" i="4"/>
  <c r="AE715" i="4" s="1"/>
  <c r="AI715" i="4" s="1"/>
  <c r="AA644" i="4"/>
  <c r="AE644" i="4" s="1"/>
  <c r="AI644" i="4" s="1"/>
  <c r="AA567" i="4"/>
  <c r="AE567" i="4" s="1"/>
  <c r="AI567" i="4" s="1"/>
  <c r="AA612" i="4"/>
  <c r="AE612" i="4" s="1"/>
  <c r="AI612" i="4" s="1"/>
  <c r="AA716" i="4"/>
  <c r="AE716" i="4" s="1"/>
  <c r="AI716" i="4" s="1"/>
  <c r="AA533" i="4"/>
  <c r="AE533" i="4" s="1"/>
  <c r="AI533" i="4" s="1"/>
  <c r="AA564" i="4"/>
  <c r="AE564" i="4" s="1"/>
  <c r="AI564" i="4" s="1"/>
  <c r="AA583" i="4"/>
  <c r="AE583" i="4" s="1"/>
  <c r="AI583" i="4" s="1"/>
  <c r="AA614" i="4"/>
  <c r="AE614" i="4" s="1"/>
  <c r="AI614" i="4" s="1"/>
  <c r="AA660" i="4"/>
  <c r="AE660" i="4" s="1"/>
  <c r="AI660" i="4" s="1"/>
  <c r="AA691" i="4"/>
  <c r="AE691" i="4" s="1"/>
  <c r="AI691" i="4" s="1"/>
  <c r="AA639" i="4"/>
  <c r="AE639" i="4" s="1"/>
  <c r="AI639" i="4" s="1"/>
  <c r="AA711" i="4"/>
  <c r="AE711" i="4" s="1"/>
  <c r="AI711" i="4" s="1"/>
  <c r="AA560" i="4"/>
  <c r="AE560" i="4" s="1"/>
  <c r="AI560" i="4" s="1"/>
  <c r="AA370" i="4"/>
  <c r="AE370" i="4" s="1"/>
  <c r="AI370" i="4" s="1"/>
  <c r="AA559" i="4"/>
  <c r="AE559" i="4" s="1"/>
  <c r="AI559" i="4" s="1"/>
  <c r="AA601" i="4"/>
  <c r="AE601" i="4" s="1"/>
  <c r="AI601" i="4" s="1"/>
  <c r="AA647" i="4"/>
  <c r="AE647" i="4" s="1"/>
  <c r="AI647" i="4" s="1"/>
  <c r="AA678" i="4"/>
  <c r="AE678" i="4" s="1"/>
  <c r="AI678" i="4" s="1"/>
  <c r="AA718" i="4"/>
  <c r="AE718" i="4" s="1"/>
  <c r="AI718" i="4" s="1"/>
  <c r="AA512" i="4"/>
  <c r="AE512" i="4" s="1"/>
  <c r="AI512" i="4" s="1"/>
  <c r="AA536" i="4"/>
  <c r="AE536" i="4" s="1"/>
  <c r="AI536" i="4" s="1"/>
  <c r="AA588" i="4"/>
  <c r="AE588" i="4" s="1"/>
  <c r="AI588" i="4" s="1"/>
  <c r="AA619" i="4"/>
  <c r="AE619" i="4" s="1"/>
  <c r="AI619" i="4" s="1"/>
  <c r="AA665" i="4"/>
  <c r="AE665" i="4" s="1"/>
  <c r="AI665" i="4" s="1"/>
  <c r="AA593" i="4"/>
  <c r="AE593" i="4" s="1"/>
  <c r="AI593" i="4" s="1"/>
  <c r="AA611" i="4"/>
  <c r="AE611" i="4" s="1"/>
  <c r="AI611" i="4" s="1"/>
  <c r="AA675" i="4"/>
  <c r="AE675" i="4" s="1"/>
  <c r="AI675" i="4" s="1"/>
  <c r="AA667" i="4"/>
  <c r="AE667" i="4" s="1"/>
  <c r="AI667" i="4" s="1"/>
  <c r="AA565" i="4"/>
  <c r="AE565" i="4" s="1"/>
  <c r="AI565" i="4" s="1"/>
  <c r="AA575" i="4"/>
  <c r="AE575" i="4" s="1"/>
  <c r="AI575" i="4" s="1"/>
  <c r="AA606" i="4"/>
  <c r="AE606" i="4" s="1"/>
  <c r="AI606" i="4" s="1"/>
  <c r="AA652" i="4"/>
  <c r="AE652" i="4" s="1"/>
  <c r="AI652" i="4" s="1"/>
  <c r="AA683" i="4"/>
  <c r="AE683" i="4" s="1"/>
  <c r="AI683" i="4" s="1"/>
  <c r="AA580" i="4"/>
  <c r="AE580" i="4" s="1"/>
  <c r="AI580" i="4" s="1"/>
  <c r="AA703" i="4"/>
  <c r="AE703" i="4" s="1"/>
  <c r="AI703" i="4" s="1"/>
  <c r="AA524" i="4"/>
  <c r="AE524" i="4" s="1"/>
  <c r="AI524" i="4" s="1"/>
  <c r="AA590" i="4"/>
  <c r="AE590" i="4" s="1"/>
  <c r="AI590" i="4" s="1"/>
  <c r="AA598" i="4"/>
  <c r="AE598" i="4" s="1"/>
  <c r="AI598" i="4" s="1"/>
  <c r="AA461" i="4"/>
  <c r="AE461" i="4" s="1"/>
  <c r="AI461" i="4" s="1"/>
  <c r="AA585" i="4"/>
  <c r="AE585" i="4" s="1"/>
  <c r="AI585" i="4" s="1"/>
  <c r="AA607" i="4"/>
  <c r="AE607" i="4" s="1"/>
  <c r="AI607" i="4" s="1"/>
  <c r="AA402" i="4"/>
  <c r="AE402" i="4" s="1"/>
  <c r="AI402" i="4" s="1"/>
  <c r="AA603" i="4"/>
  <c r="AE603" i="4" s="1"/>
  <c r="AI603" i="4" s="1"/>
  <c r="AA649" i="4"/>
  <c r="AE649" i="4" s="1"/>
  <c r="AI649" i="4" s="1"/>
  <c r="AA671" i="4"/>
  <c r="AE671" i="4" s="1"/>
  <c r="AI671" i="4" s="1"/>
  <c r="AA562" i="4"/>
  <c r="AE562" i="4" s="1"/>
  <c r="AI562" i="4" s="1"/>
  <c r="AA599" i="4"/>
  <c r="AE599" i="4" s="1"/>
  <c r="AI599" i="4" s="1"/>
  <c r="AA654" i="4"/>
  <c r="AE654" i="4" s="1"/>
  <c r="AI654" i="4" s="1"/>
  <c r="AA676" i="4"/>
  <c r="AE676" i="4" s="1"/>
  <c r="AI676" i="4" s="1"/>
  <c r="AA557" i="4"/>
  <c r="AE557" i="4" s="1"/>
  <c r="AI557" i="4" s="1"/>
  <c r="AA595" i="4"/>
  <c r="AE595" i="4" s="1"/>
  <c r="AI595" i="4" s="1"/>
  <c r="AA617" i="4"/>
  <c r="AE617" i="4" s="1"/>
  <c r="AI617" i="4" s="1"/>
  <c r="AA663" i="4"/>
  <c r="AE663" i="4" s="1"/>
  <c r="AI663" i="4" s="1"/>
  <c r="AA545" i="4"/>
  <c r="AE545" i="4" s="1"/>
  <c r="AI545" i="4" s="1"/>
  <c r="AA604" i="4"/>
  <c r="AE604" i="4" s="1"/>
  <c r="AI604" i="4" s="1"/>
  <c r="AA659" i="4"/>
  <c r="AE659" i="4" s="1"/>
  <c r="AI659" i="4" s="1"/>
  <c r="AA681" i="4"/>
  <c r="AE681" i="4" s="1"/>
  <c r="AI681" i="4" s="1"/>
  <c r="AA713" i="4"/>
  <c r="AE713" i="4" s="1"/>
  <c r="AI713" i="4" s="1"/>
  <c r="AA591" i="4"/>
  <c r="AE591" i="4" s="1"/>
  <c r="AI591" i="4" s="1"/>
  <c r="AA622" i="4"/>
  <c r="AE622" i="4" s="1"/>
  <c r="AI622" i="4" s="1"/>
  <c r="AA668" i="4"/>
  <c r="AE668" i="4" s="1"/>
  <c r="AI668" i="4" s="1"/>
  <c r="AE728" i="4"/>
  <c r="X730" i="4"/>
  <c r="H15" i="6" s="1"/>
  <c r="I15" i="6" s="1"/>
  <c r="AB728" i="4" s="1"/>
  <c r="Y730" i="4"/>
  <c r="H20" i="6" s="1"/>
  <c r="I20" i="6" s="1"/>
  <c r="AC728" i="4" s="1"/>
  <c r="V730" i="4"/>
  <c r="H5" i="6" s="1"/>
  <c r="N730" i="4"/>
  <c r="AA3" i="4"/>
  <c r="AE3" i="4" s="1"/>
  <c r="AI3" i="4" s="1"/>
  <c r="P728" i="4"/>
  <c r="P730" i="4" s="1"/>
  <c r="AC469" i="4" l="1"/>
  <c r="AG469" i="4" s="1"/>
  <c r="AK469" i="4" s="1"/>
  <c r="AC82" i="4"/>
  <c r="AG82" i="4" s="1"/>
  <c r="AK82" i="4" s="1"/>
  <c r="AB469" i="4"/>
  <c r="AF469" i="4" s="1"/>
  <c r="AJ469" i="4" s="1"/>
  <c r="AB82" i="4"/>
  <c r="AF82" i="4" s="1"/>
  <c r="AJ82" i="4" s="1"/>
  <c r="AC389" i="4"/>
  <c r="AG389" i="4" s="1"/>
  <c r="AK389" i="4" s="1"/>
  <c r="AB389" i="4"/>
  <c r="AF389" i="4" s="1"/>
  <c r="AJ389" i="4" s="1"/>
  <c r="AC18" i="4"/>
  <c r="AG18" i="4" s="1"/>
  <c r="AK18" i="4" s="1"/>
  <c r="AC26" i="4"/>
  <c r="AG26" i="4" s="1"/>
  <c r="AK26" i="4" s="1"/>
  <c r="AC34" i="4"/>
  <c r="AG34" i="4" s="1"/>
  <c r="AK34" i="4" s="1"/>
  <c r="AC42" i="4"/>
  <c r="AG42" i="4" s="1"/>
  <c r="AK42" i="4" s="1"/>
  <c r="AC50" i="4"/>
  <c r="AG50" i="4" s="1"/>
  <c r="AK50" i="4" s="1"/>
  <c r="AC58" i="4"/>
  <c r="AG58" i="4" s="1"/>
  <c r="AK58" i="4" s="1"/>
  <c r="AC66" i="4"/>
  <c r="AG66" i="4" s="1"/>
  <c r="AK66" i="4" s="1"/>
  <c r="AC74" i="4"/>
  <c r="AG74" i="4" s="1"/>
  <c r="AK74" i="4" s="1"/>
  <c r="AC83" i="4"/>
  <c r="AG83" i="4" s="1"/>
  <c r="AK83" i="4" s="1"/>
  <c r="AC91" i="4"/>
  <c r="AG91" i="4" s="1"/>
  <c r="AK91" i="4" s="1"/>
  <c r="AC99" i="4"/>
  <c r="AG99" i="4" s="1"/>
  <c r="AK99" i="4" s="1"/>
  <c r="AC107" i="4"/>
  <c r="AG107" i="4" s="1"/>
  <c r="AK107" i="4" s="1"/>
  <c r="AC115" i="4"/>
  <c r="AG115" i="4" s="1"/>
  <c r="AK115" i="4" s="1"/>
  <c r="AC123" i="4"/>
  <c r="AG123" i="4" s="1"/>
  <c r="AK123" i="4" s="1"/>
  <c r="AC131" i="4"/>
  <c r="AG131" i="4" s="1"/>
  <c r="AK131" i="4" s="1"/>
  <c r="AC139" i="4"/>
  <c r="AG139" i="4" s="1"/>
  <c r="AK139" i="4" s="1"/>
  <c r="AC147" i="4"/>
  <c r="AG147" i="4" s="1"/>
  <c r="AK147" i="4" s="1"/>
  <c r="AC155" i="4"/>
  <c r="AG155" i="4" s="1"/>
  <c r="AK155" i="4" s="1"/>
  <c r="AC163" i="4"/>
  <c r="AG163" i="4" s="1"/>
  <c r="AK163" i="4" s="1"/>
  <c r="AC171" i="4"/>
  <c r="AG171" i="4" s="1"/>
  <c r="AK171" i="4" s="1"/>
  <c r="AC179" i="4"/>
  <c r="AG179" i="4" s="1"/>
  <c r="AK179" i="4" s="1"/>
  <c r="AC6" i="4"/>
  <c r="AG6" i="4" s="1"/>
  <c r="AK6" i="4" s="1"/>
  <c r="AC13" i="4"/>
  <c r="AG13" i="4" s="1"/>
  <c r="AK13" i="4" s="1"/>
  <c r="AC8" i="4"/>
  <c r="AG8" i="4" s="1"/>
  <c r="AK8" i="4" s="1"/>
  <c r="AC23" i="4"/>
  <c r="AG23" i="4" s="1"/>
  <c r="AK23" i="4" s="1"/>
  <c r="AC31" i="4"/>
  <c r="AG31" i="4" s="1"/>
  <c r="AK31" i="4" s="1"/>
  <c r="AC39" i="4"/>
  <c r="AG39" i="4" s="1"/>
  <c r="AK39" i="4" s="1"/>
  <c r="AC47" i="4"/>
  <c r="AG47" i="4" s="1"/>
  <c r="AK47" i="4" s="1"/>
  <c r="AC55" i="4"/>
  <c r="AG55" i="4" s="1"/>
  <c r="AK55" i="4" s="1"/>
  <c r="AC63" i="4"/>
  <c r="AG63" i="4" s="1"/>
  <c r="AK63" i="4" s="1"/>
  <c r="AC71" i="4"/>
  <c r="AG71" i="4" s="1"/>
  <c r="AK71" i="4" s="1"/>
  <c r="AC79" i="4"/>
  <c r="AG79" i="4" s="1"/>
  <c r="AK79" i="4" s="1"/>
  <c r="AC88" i="4"/>
  <c r="AG88" i="4" s="1"/>
  <c r="AK88" i="4" s="1"/>
  <c r="AC96" i="4"/>
  <c r="AG96" i="4" s="1"/>
  <c r="AK96" i="4" s="1"/>
  <c r="AC104" i="4"/>
  <c r="AG104" i="4" s="1"/>
  <c r="AK104" i="4" s="1"/>
  <c r="AC112" i="4"/>
  <c r="AG112" i="4" s="1"/>
  <c r="AK112" i="4" s="1"/>
  <c r="AC120" i="4"/>
  <c r="AG120" i="4" s="1"/>
  <c r="AK120" i="4" s="1"/>
  <c r="AC128" i="4"/>
  <c r="AG128" i="4" s="1"/>
  <c r="AK128" i="4" s="1"/>
  <c r="AC136" i="4"/>
  <c r="AG136" i="4" s="1"/>
  <c r="AK136" i="4" s="1"/>
  <c r="AC144" i="4"/>
  <c r="AG144" i="4" s="1"/>
  <c r="AK144" i="4" s="1"/>
  <c r="AC152" i="4"/>
  <c r="AG152" i="4" s="1"/>
  <c r="AK152" i="4" s="1"/>
  <c r="AC160" i="4"/>
  <c r="AG160" i="4" s="1"/>
  <c r="AK160" i="4" s="1"/>
  <c r="AC168" i="4"/>
  <c r="AG168" i="4" s="1"/>
  <c r="AK168" i="4" s="1"/>
  <c r="AC176" i="4"/>
  <c r="AG176" i="4" s="1"/>
  <c r="AK176" i="4" s="1"/>
  <c r="AC15" i="4"/>
  <c r="AG15" i="4" s="1"/>
  <c r="AK15" i="4" s="1"/>
  <c r="AC20" i="4"/>
  <c r="AG20" i="4" s="1"/>
  <c r="AK20" i="4" s="1"/>
  <c r="AC28" i="4"/>
  <c r="AG28" i="4" s="1"/>
  <c r="AK28" i="4" s="1"/>
  <c r="AC36" i="4"/>
  <c r="AG36" i="4" s="1"/>
  <c r="AK36" i="4" s="1"/>
  <c r="AC44" i="4"/>
  <c r="AG44" i="4" s="1"/>
  <c r="AK44" i="4" s="1"/>
  <c r="AC52" i="4"/>
  <c r="AG52" i="4" s="1"/>
  <c r="AK52" i="4" s="1"/>
  <c r="AC60" i="4"/>
  <c r="AG60" i="4" s="1"/>
  <c r="AK60" i="4" s="1"/>
  <c r="AC68" i="4"/>
  <c r="AG68" i="4" s="1"/>
  <c r="AK68" i="4" s="1"/>
  <c r="AC76" i="4"/>
  <c r="AG76" i="4" s="1"/>
  <c r="AK76" i="4" s="1"/>
  <c r="AC85" i="4"/>
  <c r="AG85" i="4" s="1"/>
  <c r="AK85" i="4" s="1"/>
  <c r="AC93" i="4"/>
  <c r="AG93" i="4" s="1"/>
  <c r="AK93" i="4" s="1"/>
  <c r="AC101" i="4"/>
  <c r="AG101" i="4" s="1"/>
  <c r="AK101" i="4" s="1"/>
  <c r="AC109" i="4"/>
  <c r="AG109" i="4" s="1"/>
  <c r="AK109" i="4" s="1"/>
  <c r="AC117" i="4"/>
  <c r="AG117" i="4" s="1"/>
  <c r="AK117" i="4" s="1"/>
  <c r="AC125" i="4"/>
  <c r="AG125" i="4" s="1"/>
  <c r="AK125" i="4" s="1"/>
  <c r="AC133" i="4"/>
  <c r="AG133" i="4" s="1"/>
  <c r="AK133" i="4" s="1"/>
  <c r="AC141" i="4"/>
  <c r="AG141" i="4" s="1"/>
  <c r="AK141" i="4" s="1"/>
  <c r="AC149" i="4"/>
  <c r="AG149" i="4" s="1"/>
  <c r="AK149" i="4" s="1"/>
  <c r="AC157" i="4"/>
  <c r="AG157" i="4" s="1"/>
  <c r="AK157" i="4" s="1"/>
  <c r="AC165" i="4"/>
  <c r="AG165" i="4" s="1"/>
  <c r="AK165" i="4" s="1"/>
  <c r="AC173" i="4"/>
  <c r="AG173" i="4" s="1"/>
  <c r="AK173" i="4" s="1"/>
  <c r="AC181" i="4"/>
  <c r="AG181" i="4" s="1"/>
  <c r="AK181" i="4" s="1"/>
  <c r="AC10" i="4"/>
  <c r="AG10" i="4" s="1"/>
  <c r="AK10" i="4" s="1"/>
  <c r="AC25" i="4"/>
  <c r="AG25" i="4" s="1"/>
  <c r="AK25" i="4" s="1"/>
  <c r="AC33" i="4"/>
  <c r="AG33" i="4" s="1"/>
  <c r="AK33" i="4" s="1"/>
  <c r="AC41" i="4"/>
  <c r="AG41" i="4" s="1"/>
  <c r="AK41" i="4" s="1"/>
  <c r="AC49" i="4"/>
  <c r="AG49" i="4" s="1"/>
  <c r="AK49" i="4" s="1"/>
  <c r="AC57" i="4"/>
  <c r="AG57" i="4" s="1"/>
  <c r="AK57" i="4" s="1"/>
  <c r="AC65" i="4"/>
  <c r="AG65" i="4" s="1"/>
  <c r="AK65" i="4" s="1"/>
  <c r="AC73" i="4"/>
  <c r="AG73" i="4" s="1"/>
  <c r="AK73" i="4" s="1"/>
  <c r="AC81" i="4"/>
  <c r="AG81" i="4" s="1"/>
  <c r="AK81" i="4" s="1"/>
  <c r="AC90" i="4"/>
  <c r="AG90" i="4" s="1"/>
  <c r="AK90" i="4" s="1"/>
  <c r="AC98" i="4"/>
  <c r="AG98" i="4" s="1"/>
  <c r="AK98" i="4" s="1"/>
  <c r="AC106" i="4"/>
  <c r="AG106" i="4" s="1"/>
  <c r="AK106" i="4" s="1"/>
  <c r="AC114" i="4"/>
  <c r="AG114" i="4" s="1"/>
  <c r="AK114" i="4" s="1"/>
  <c r="AC122" i="4"/>
  <c r="AG122" i="4" s="1"/>
  <c r="AK122" i="4" s="1"/>
  <c r="AC130" i="4"/>
  <c r="AG130" i="4" s="1"/>
  <c r="AK130" i="4" s="1"/>
  <c r="AC138" i="4"/>
  <c r="AG138" i="4" s="1"/>
  <c r="AK138" i="4" s="1"/>
  <c r="AC146" i="4"/>
  <c r="AG146" i="4" s="1"/>
  <c r="AK146" i="4" s="1"/>
  <c r="AC154" i="4"/>
  <c r="AG154" i="4" s="1"/>
  <c r="AK154" i="4" s="1"/>
  <c r="AC162" i="4"/>
  <c r="AG162" i="4" s="1"/>
  <c r="AK162" i="4" s="1"/>
  <c r="AC170" i="4"/>
  <c r="AG170" i="4" s="1"/>
  <c r="AK170" i="4" s="1"/>
  <c r="AC178" i="4"/>
  <c r="AG178" i="4" s="1"/>
  <c r="AK178" i="4" s="1"/>
  <c r="AC7" i="4"/>
  <c r="AG7" i="4" s="1"/>
  <c r="AK7" i="4" s="1"/>
  <c r="AC19" i="4"/>
  <c r="AG19" i="4" s="1"/>
  <c r="AK19" i="4" s="1"/>
  <c r="AC22" i="4"/>
  <c r="AG22" i="4" s="1"/>
  <c r="AK22" i="4" s="1"/>
  <c r="AC142" i="4"/>
  <c r="AG142" i="4" s="1"/>
  <c r="AK142" i="4" s="1"/>
  <c r="AC145" i="4"/>
  <c r="AG145" i="4" s="1"/>
  <c r="AK145" i="4" s="1"/>
  <c r="AC148" i="4"/>
  <c r="AG148" i="4" s="1"/>
  <c r="AK148" i="4" s="1"/>
  <c r="AC151" i="4"/>
  <c r="AG151" i="4" s="1"/>
  <c r="AK151" i="4" s="1"/>
  <c r="AC187" i="4"/>
  <c r="AG187" i="4" s="1"/>
  <c r="AK187" i="4" s="1"/>
  <c r="AC199" i="4"/>
  <c r="AG199" i="4" s="1"/>
  <c r="AK199" i="4" s="1"/>
  <c r="AC16" i="4"/>
  <c r="AG16" i="4" s="1"/>
  <c r="AK16" i="4" s="1"/>
  <c r="AC53" i="4"/>
  <c r="AG53" i="4" s="1"/>
  <c r="AK53" i="4" s="1"/>
  <c r="AC56" i="4"/>
  <c r="AG56" i="4" s="1"/>
  <c r="AK56" i="4" s="1"/>
  <c r="AC59" i="4"/>
  <c r="AG59" i="4" s="1"/>
  <c r="AK59" i="4" s="1"/>
  <c r="AC62" i="4"/>
  <c r="AG62" i="4" s="1"/>
  <c r="AK62" i="4" s="1"/>
  <c r="AC182" i="4"/>
  <c r="AG182" i="4" s="1"/>
  <c r="AK182" i="4" s="1"/>
  <c r="AC194" i="4"/>
  <c r="AG194" i="4" s="1"/>
  <c r="AK194" i="4" s="1"/>
  <c r="AC214" i="4"/>
  <c r="AG214" i="4" s="1"/>
  <c r="AK214" i="4" s="1"/>
  <c r="AC222" i="4"/>
  <c r="AG222" i="4" s="1"/>
  <c r="AK222" i="4" s="1"/>
  <c r="AC230" i="4"/>
  <c r="AG230" i="4" s="1"/>
  <c r="AK230" i="4" s="1"/>
  <c r="AC238" i="4"/>
  <c r="AG238" i="4" s="1"/>
  <c r="AK238" i="4" s="1"/>
  <c r="AC246" i="4"/>
  <c r="AG246" i="4" s="1"/>
  <c r="AK246" i="4" s="1"/>
  <c r="AC254" i="4"/>
  <c r="AG254" i="4" s="1"/>
  <c r="AK254" i="4" s="1"/>
  <c r="AC262" i="4"/>
  <c r="AG262" i="4" s="1"/>
  <c r="AK262" i="4" s="1"/>
  <c r="AC270" i="4"/>
  <c r="AG270" i="4" s="1"/>
  <c r="AK270" i="4" s="1"/>
  <c r="AC278" i="4"/>
  <c r="AG278" i="4" s="1"/>
  <c r="AK278" i="4" s="1"/>
  <c r="AC286" i="4"/>
  <c r="AG286" i="4" s="1"/>
  <c r="AK286" i="4" s="1"/>
  <c r="AC294" i="4"/>
  <c r="AG294" i="4" s="1"/>
  <c r="AK294" i="4" s="1"/>
  <c r="AC302" i="4"/>
  <c r="AG302" i="4" s="1"/>
  <c r="AK302" i="4" s="1"/>
  <c r="AC310" i="4"/>
  <c r="AG310" i="4" s="1"/>
  <c r="AK310" i="4" s="1"/>
  <c r="AC318" i="4"/>
  <c r="AG318" i="4" s="1"/>
  <c r="AK318" i="4" s="1"/>
  <c r="AC326" i="4"/>
  <c r="AG326" i="4" s="1"/>
  <c r="AK326" i="4" s="1"/>
  <c r="AC334" i="4"/>
  <c r="AG334" i="4" s="1"/>
  <c r="AK334" i="4" s="1"/>
  <c r="AC342" i="4"/>
  <c r="AG342" i="4" s="1"/>
  <c r="AK342" i="4" s="1"/>
  <c r="AC350" i="4"/>
  <c r="AG350" i="4" s="1"/>
  <c r="AK350" i="4" s="1"/>
  <c r="AC358" i="4"/>
  <c r="AG358" i="4" s="1"/>
  <c r="AK358" i="4" s="1"/>
  <c r="AC366" i="4"/>
  <c r="AG366" i="4" s="1"/>
  <c r="AK366" i="4" s="1"/>
  <c r="AC374" i="4"/>
  <c r="AG374" i="4" s="1"/>
  <c r="AK374" i="4" s="1"/>
  <c r="AC382" i="4"/>
  <c r="AG382" i="4" s="1"/>
  <c r="AK382" i="4" s="1"/>
  <c r="AC391" i="4"/>
  <c r="AG391" i="4" s="1"/>
  <c r="AK391" i="4" s="1"/>
  <c r="AC399" i="4"/>
  <c r="AG399" i="4" s="1"/>
  <c r="AK399" i="4" s="1"/>
  <c r="AC407" i="4"/>
  <c r="AG407" i="4" s="1"/>
  <c r="AK407" i="4" s="1"/>
  <c r="AC415" i="4"/>
  <c r="AG415" i="4" s="1"/>
  <c r="AK415" i="4" s="1"/>
  <c r="AC423" i="4"/>
  <c r="AG423" i="4" s="1"/>
  <c r="AK423" i="4" s="1"/>
  <c r="AC431" i="4"/>
  <c r="AG431" i="4" s="1"/>
  <c r="AK431" i="4" s="1"/>
  <c r="AC439" i="4"/>
  <c r="AG439" i="4" s="1"/>
  <c r="AK439" i="4" s="1"/>
  <c r="AC447" i="4"/>
  <c r="AG447" i="4" s="1"/>
  <c r="AK447" i="4" s="1"/>
  <c r="AC455" i="4"/>
  <c r="AG455" i="4" s="1"/>
  <c r="AK455" i="4" s="1"/>
  <c r="AC94" i="4"/>
  <c r="AG94" i="4" s="1"/>
  <c r="AK94" i="4" s="1"/>
  <c r="AC97" i="4"/>
  <c r="AG97" i="4" s="1"/>
  <c r="AK97" i="4" s="1"/>
  <c r="AC100" i="4"/>
  <c r="AG100" i="4" s="1"/>
  <c r="AK100" i="4" s="1"/>
  <c r="AC103" i="4"/>
  <c r="AG103" i="4" s="1"/>
  <c r="AK103" i="4" s="1"/>
  <c r="AC189" i="4"/>
  <c r="AG189" i="4" s="1"/>
  <c r="AK189" i="4" s="1"/>
  <c r="AC206" i="4"/>
  <c r="AG206" i="4" s="1"/>
  <c r="AK206" i="4" s="1"/>
  <c r="AC134" i="4"/>
  <c r="AG134" i="4" s="1"/>
  <c r="AK134" i="4" s="1"/>
  <c r="AC137" i="4"/>
  <c r="AG137" i="4" s="1"/>
  <c r="AK137" i="4" s="1"/>
  <c r="AC140" i="4"/>
  <c r="AG140" i="4" s="1"/>
  <c r="AK140" i="4" s="1"/>
  <c r="AC143" i="4"/>
  <c r="AG143" i="4" s="1"/>
  <c r="AK143" i="4" s="1"/>
  <c r="AC184" i="4"/>
  <c r="AG184" i="4" s="1"/>
  <c r="AK184" i="4" s="1"/>
  <c r="AC201" i="4"/>
  <c r="AG201" i="4" s="1"/>
  <c r="AK201" i="4" s="1"/>
  <c r="AC211" i="4"/>
  <c r="AG211" i="4" s="1"/>
  <c r="AK211" i="4" s="1"/>
  <c r="AC219" i="4"/>
  <c r="AG219" i="4" s="1"/>
  <c r="AK219" i="4" s="1"/>
  <c r="AC227" i="4"/>
  <c r="AG227" i="4" s="1"/>
  <c r="AK227" i="4" s="1"/>
  <c r="AC235" i="4"/>
  <c r="AG235" i="4" s="1"/>
  <c r="AK235" i="4" s="1"/>
  <c r="AC243" i="4"/>
  <c r="AG243" i="4" s="1"/>
  <c r="AK243" i="4" s="1"/>
  <c r="AC251" i="4"/>
  <c r="AG251" i="4" s="1"/>
  <c r="AK251" i="4" s="1"/>
  <c r="AC259" i="4"/>
  <c r="AG259" i="4" s="1"/>
  <c r="AK259" i="4" s="1"/>
  <c r="AC267" i="4"/>
  <c r="AG267" i="4" s="1"/>
  <c r="AK267" i="4" s="1"/>
  <c r="AC275" i="4"/>
  <c r="AG275" i="4" s="1"/>
  <c r="AK275" i="4" s="1"/>
  <c r="AC283" i="4"/>
  <c r="AG283" i="4" s="1"/>
  <c r="AK283" i="4" s="1"/>
  <c r="AC291" i="4"/>
  <c r="AG291" i="4" s="1"/>
  <c r="AK291" i="4" s="1"/>
  <c r="AC299" i="4"/>
  <c r="AG299" i="4" s="1"/>
  <c r="AK299" i="4" s="1"/>
  <c r="AC307" i="4"/>
  <c r="AG307" i="4" s="1"/>
  <c r="AK307" i="4" s="1"/>
  <c r="AC315" i="4"/>
  <c r="AG315" i="4" s="1"/>
  <c r="AK315" i="4" s="1"/>
  <c r="AC323" i="4"/>
  <c r="AG323" i="4" s="1"/>
  <c r="AK323" i="4" s="1"/>
  <c r="AC331" i="4"/>
  <c r="AG331" i="4" s="1"/>
  <c r="AK331" i="4" s="1"/>
  <c r="AC339" i="4"/>
  <c r="AG339" i="4" s="1"/>
  <c r="AK339" i="4" s="1"/>
  <c r="AC347" i="4"/>
  <c r="AG347" i="4" s="1"/>
  <c r="AK347" i="4" s="1"/>
  <c r="AC355" i="4"/>
  <c r="AG355" i="4" s="1"/>
  <c r="AK355" i="4" s="1"/>
  <c r="AC363" i="4"/>
  <c r="AG363" i="4" s="1"/>
  <c r="AK363" i="4" s="1"/>
  <c r="AC371" i="4"/>
  <c r="AG371" i="4" s="1"/>
  <c r="AK371" i="4" s="1"/>
  <c r="AC379" i="4"/>
  <c r="AG379" i="4" s="1"/>
  <c r="AK379" i="4" s="1"/>
  <c r="AC387" i="4"/>
  <c r="AG387" i="4" s="1"/>
  <c r="AK387" i="4" s="1"/>
  <c r="AC396" i="4"/>
  <c r="AG396" i="4" s="1"/>
  <c r="AK396" i="4" s="1"/>
  <c r="AC404" i="4"/>
  <c r="AG404" i="4" s="1"/>
  <c r="AK404" i="4" s="1"/>
  <c r="AC412" i="4"/>
  <c r="AG412" i="4" s="1"/>
  <c r="AK412" i="4" s="1"/>
  <c r="AC420" i="4"/>
  <c r="AG420" i="4" s="1"/>
  <c r="AK420" i="4" s="1"/>
  <c r="AC428" i="4"/>
  <c r="AG428" i="4" s="1"/>
  <c r="AK428" i="4" s="1"/>
  <c r="AC436" i="4"/>
  <c r="AG436" i="4" s="1"/>
  <c r="AK436" i="4" s="1"/>
  <c r="AC444" i="4"/>
  <c r="AG444" i="4" s="1"/>
  <c r="AK444" i="4" s="1"/>
  <c r="AC4" i="4"/>
  <c r="AG4" i="4" s="1"/>
  <c r="AK4" i="4" s="1"/>
  <c r="AC17" i="4"/>
  <c r="AG17" i="4" s="1"/>
  <c r="AK17" i="4" s="1"/>
  <c r="AC45" i="4"/>
  <c r="AG45" i="4" s="1"/>
  <c r="AK45" i="4" s="1"/>
  <c r="AC48" i="4"/>
  <c r="AG48" i="4" s="1"/>
  <c r="AK48" i="4" s="1"/>
  <c r="AC51" i="4"/>
  <c r="AG51" i="4" s="1"/>
  <c r="AK51" i="4" s="1"/>
  <c r="AC54" i="4"/>
  <c r="AG54" i="4" s="1"/>
  <c r="AK54" i="4" s="1"/>
  <c r="AC174" i="4"/>
  <c r="AG174" i="4" s="1"/>
  <c r="AK174" i="4" s="1"/>
  <c r="AC177" i="4"/>
  <c r="AG177" i="4" s="1"/>
  <c r="AK177" i="4" s="1"/>
  <c r="AC180" i="4"/>
  <c r="AG180" i="4" s="1"/>
  <c r="AK180" i="4" s="1"/>
  <c r="AC196" i="4"/>
  <c r="AG196" i="4" s="1"/>
  <c r="AK196" i="4" s="1"/>
  <c r="AC5" i="4"/>
  <c r="AG5" i="4" s="1"/>
  <c r="AK5" i="4" s="1"/>
  <c r="AC86" i="4"/>
  <c r="AG86" i="4" s="1"/>
  <c r="AK86" i="4" s="1"/>
  <c r="AC89" i="4"/>
  <c r="AG89" i="4" s="1"/>
  <c r="AK89" i="4" s="1"/>
  <c r="AC92" i="4"/>
  <c r="AG92" i="4" s="1"/>
  <c r="AK92" i="4" s="1"/>
  <c r="AC95" i="4"/>
  <c r="AG95" i="4" s="1"/>
  <c r="AK95" i="4" s="1"/>
  <c r="AC191" i="4"/>
  <c r="AG191" i="4" s="1"/>
  <c r="AK191" i="4" s="1"/>
  <c r="AC208" i="4"/>
  <c r="AG208" i="4" s="1"/>
  <c r="AK208" i="4" s="1"/>
  <c r="AC216" i="4"/>
  <c r="AG216" i="4" s="1"/>
  <c r="AK216" i="4" s="1"/>
  <c r="AC224" i="4"/>
  <c r="AG224" i="4" s="1"/>
  <c r="AK224" i="4" s="1"/>
  <c r="AC232" i="4"/>
  <c r="AG232" i="4" s="1"/>
  <c r="AK232" i="4" s="1"/>
  <c r="AC240" i="4"/>
  <c r="AG240" i="4" s="1"/>
  <c r="AK240" i="4" s="1"/>
  <c r="AC248" i="4"/>
  <c r="AG248" i="4" s="1"/>
  <c r="AK248" i="4" s="1"/>
  <c r="AC256" i="4"/>
  <c r="AG256" i="4" s="1"/>
  <c r="AK256" i="4" s="1"/>
  <c r="AC264" i="4"/>
  <c r="AG264" i="4" s="1"/>
  <c r="AK264" i="4" s="1"/>
  <c r="AC272" i="4"/>
  <c r="AG272" i="4" s="1"/>
  <c r="AK272" i="4" s="1"/>
  <c r="AC280" i="4"/>
  <c r="AG280" i="4" s="1"/>
  <c r="AK280" i="4" s="1"/>
  <c r="AC288" i="4"/>
  <c r="AG288" i="4" s="1"/>
  <c r="AK288" i="4" s="1"/>
  <c r="AC296" i="4"/>
  <c r="AG296" i="4" s="1"/>
  <c r="AK296" i="4" s="1"/>
  <c r="AC304" i="4"/>
  <c r="AG304" i="4" s="1"/>
  <c r="AK304" i="4" s="1"/>
  <c r="AC312" i="4"/>
  <c r="AG312" i="4" s="1"/>
  <c r="AK312" i="4" s="1"/>
  <c r="AC320" i="4"/>
  <c r="AG320" i="4" s="1"/>
  <c r="AK320" i="4" s="1"/>
  <c r="AC328" i="4"/>
  <c r="AG328" i="4" s="1"/>
  <c r="AK328" i="4" s="1"/>
  <c r="AC336" i="4"/>
  <c r="AG336" i="4" s="1"/>
  <c r="AK336" i="4" s="1"/>
  <c r="AC344" i="4"/>
  <c r="AG344" i="4" s="1"/>
  <c r="AK344" i="4" s="1"/>
  <c r="AC352" i="4"/>
  <c r="AG352" i="4" s="1"/>
  <c r="AK352" i="4" s="1"/>
  <c r="AC360" i="4"/>
  <c r="AG360" i="4" s="1"/>
  <c r="AK360" i="4" s="1"/>
  <c r="AC368" i="4"/>
  <c r="AG368" i="4" s="1"/>
  <c r="AK368" i="4" s="1"/>
  <c r="AC376" i="4"/>
  <c r="AG376" i="4" s="1"/>
  <c r="AK376" i="4" s="1"/>
  <c r="AC384" i="4"/>
  <c r="AG384" i="4" s="1"/>
  <c r="AK384" i="4" s="1"/>
  <c r="AC393" i="4"/>
  <c r="AG393" i="4" s="1"/>
  <c r="AK393" i="4" s="1"/>
  <c r="AC401" i="4"/>
  <c r="AG401" i="4" s="1"/>
  <c r="AK401" i="4" s="1"/>
  <c r="AC409" i="4"/>
  <c r="AG409" i="4" s="1"/>
  <c r="AK409" i="4" s="1"/>
  <c r="AC417" i="4"/>
  <c r="AG417" i="4" s="1"/>
  <c r="AK417" i="4" s="1"/>
  <c r="AC425" i="4"/>
  <c r="AG425" i="4" s="1"/>
  <c r="AK425" i="4" s="1"/>
  <c r="AC433" i="4"/>
  <c r="AG433" i="4" s="1"/>
  <c r="AK433" i="4" s="1"/>
  <c r="AC441" i="4"/>
  <c r="AG441" i="4" s="1"/>
  <c r="AK441" i="4" s="1"/>
  <c r="AC449" i="4"/>
  <c r="AG449" i="4" s="1"/>
  <c r="AK449" i="4" s="1"/>
  <c r="AC457" i="4"/>
  <c r="AG457" i="4" s="1"/>
  <c r="AK457" i="4" s="1"/>
  <c r="AC465" i="4"/>
  <c r="AG465" i="4" s="1"/>
  <c r="AK465" i="4" s="1"/>
  <c r="AC474" i="4"/>
  <c r="AG474" i="4" s="1"/>
  <c r="AK474" i="4" s="1"/>
  <c r="AC14" i="4"/>
  <c r="AG14" i="4" s="1"/>
  <c r="AK14" i="4" s="1"/>
  <c r="AC126" i="4"/>
  <c r="AG126" i="4" s="1"/>
  <c r="AK126" i="4" s="1"/>
  <c r="AC129" i="4"/>
  <c r="AG129" i="4" s="1"/>
  <c r="AK129" i="4" s="1"/>
  <c r="AC132" i="4"/>
  <c r="AG132" i="4" s="1"/>
  <c r="AK132" i="4" s="1"/>
  <c r="AC135" i="4"/>
  <c r="AG135" i="4" s="1"/>
  <c r="AK135" i="4" s="1"/>
  <c r="AC186" i="4"/>
  <c r="AG186" i="4" s="1"/>
  <c r="AK186" i="4" s="1"/>
  <c r="AC203" i="4"/>
  <c r="AG203" i="4" s="1"/>
  <c r="AK203" i="4" s="1"/>
  <c r="AC37" i="4"/>
  <c r="AG37" i="4" s="1"/>
  <c r="AK37" i="4" s="1"/>
  <c r="AC40" i="4"/>
  <c r="AG40" i="4" s="1"/>
  <c r="AK40" i="4" s="1"/>
  <c r="AC43" i="4"/>
  <c r="AG43" i="4" s="1"/>
  <c r="AK43" i="4" s="1"/>
  <c r="AC46" i="4"/>
  <c r="AG46" i="4" s="1"/>
  <c r="AK46" i="4" s="1"/>
  <c r="AC11" i="4"/>
  <c r="AG11" i="4" s="1"/>
  <c r="AK11" i="4" s="1"/>
  <c r="AC12" i="4"/>
  <c r="AG12" i="4" s="1"/>
  <c r="AK12" i="4" s="1"/>
  <c r="AC29" i="4"/>
  <c r="AG29" i="4" s="1"/>
  <c r="AK29" i="4" s="1"/>
  <c r="AC32" i="4"/>
  <c r="AG32" i="4" s="1"/>
  <c r="AK32" i="4" s="1"/>
  <c r="AC35" i="4"/>
  <c r="AG35" i="4" s="1"/>
  <c r="AK35" i="4" s="1"/>
  <c r="AC38" i="4"/>
  <c r="AG38" i="4" s="1"/>
  <c r="AK38" i="4" s="1"/>
  <c r="AC9" i="4"/>
  <c r="AG9" i="4" s="1"/>
  <c r="AK9" i="4" s="1"/>
  <c r="AC21" i="4"/>
  <c r="AG21" i="4" s="1"/>
  <c r="AK21" i="4" s="1"/>
  <c r="AC24" i="4"/>
  <c r="AG24" i="4" s="1"/>
  <c r="AK24" i="4" s="1"/>
  <c r="AC27" i="4"/>
  <c r="AG27" i="4" s="1"/>
  <c r="AK27" i="4" s="1"/>
  <c r="AC30" i="4"/>
  <c r="AG30" i="4" s="1"/>
  <c r="AK30" i="4" s="1"/>
  <c r="AC64" i="4"/>
  <c r="AG64" i="4" s="1"/>
  <c r="AK64" i="4" s="1"/>
  <c r="AC80" i="4"/>
  <c r="AG80" i="4" s="1"/>
  <c r="AK80" i="4" s="1"/>
  <c r="AC116" i="4"/>
  <c r="AG116" i="4" s="1"/>
  <c r="AK116" i="4" s="1"/>
  <c r="AC167" i="4"/>
  <c r="AG167" i="4" s="1"/>
  <c r="AK167" i="4" s="1"/>
  <c r="AC188" i="4"/>
  <c r="AG188" i="4" s="1"/>
  <c r="AK188" i="4" s="1"/>
  <c r="AC257" i="4"/>
  <c r="AG257" i="4" s="1"/>
  <c r="AK257" i="4" s="1"/>
  <c r="AC260" i="4"/>
  <c r="AG260" i="4" s="1"/>
  <c r="AK260" i="4" s="1"/>
  <c r="AC263" i="4"/>
  <c r="AG263" i="4" s="1"/>
  <c r="AK263" i="4" s="1"/>
  <c r="AC266" i="4"/>
  <c r="AG266" i="4" s="1"/>
  <c r="AK266" i="4" s="1"/>
  <c r="AC269" i="4"/>
  <c r="AG269" i="4" s="1"/>
  <c r="AK269" i="4" s="1"/>
  <c r="AC381" i="4"/>
  <c r="AG381" i="4" s="1"/>
  <c r="AK381" i="4" s="1"/>
  <c r="AC386" i="4"/>
  <c r="AG386" i="4" s="1"/>
  <c r="AK386" i="4" s="1"/>
  <c r="AC392" i="4"/>
  <c r="AG392" i="4" s="1"/>
  <c r="AK392" i="4" s="1"/>
  <c r="AC397" i="4"/>
  <c r="AG397" i="4" s="1"/>
  <c r="AK397" i="4" s="1"/>
  <c r="AC402" i="4"/>
  <c r="AG402" i="4" s="1"/>
  <c r="AK402" i="4" s="1"/>
  <c r="AC446" i="4"/>
  <c r="AG446" i="4" s="1"/>
  <c r="AK446" i="4" s="1"/>
  <c r="AC448" i="4"/>
  <c r="AG448" i="4" s="1"/>
  <c r="AK448" i="4" s="1"/>
  <c r="AC452" i="4"/>
  <c r="AG452" i="4" s="1"/>
  <c r="AK452" i="4" s="1"/>
  <c r="AC454" i="4"/>
  <c r="AG454" i="4" s="1"/>
  <c r="AK454" i="4" s="1"/>
  <c r="AC477" i="4"/>
  <c r="AG477" i="4" s="1"/>
  <c r="AK477" i="4" s="1"/>
  <c r="AC494" i="4"/>
  <c r="AG494" i="4" s="1"/>
  <c r="AK494" i="4" s="1"/>
  <c r="AC506" i="4"/>
  <c r="AG506" i="4" s="1"/>
  <c r="AK506" i="4" s="1"/>
  <c r="AC523" i="4"/>
  <c r="AG523" i="4" s="1"/>
  <c r="AK523" i="4" s="1"/>
  <c r="AC535" i="4"/>
  <c r="AG535" i="4" s="1"/>
  <c r="AK535" i="4" s="1"/>
  <c r="AC564" i="4"/>
  <c r="AG564" i="4" s="1"/>
  <c r="AK564" i="4" s="1"/>
  <c r="AC75" i="4"/>
  <c r="AG75" i="4" s="1"/>
  <c r="AK75" i="4" s="1"/>
  <c r="AC111" i="4"/>
  <c r="AG111" i="4" s="1"/>
  <c r="AK111" i="4" s="1"/>
  <c r="AC127" i="4"/>
  <c r="AG127" i="4" s="1"/>
  <c r="AK127" i="4" s="1"/>
  <c r="AC197" i="4"/>
  <c r="AG197" i="4" s="1"/>
  <c r="AK197" i="4" s="1"/>
  <c r="AC297" i="4"/>
  <c r="AG297" i="4" s="1"/>
  <c r="AK297" i="4" s="1"/>
  <c r="AC300" i="4"/>
  <c r="AG300" i="4" s="1"/>
  <c r="AK300" i="4" s="1"/>
  <c r="AC303" i="4"/>
  <c r="AG303" i="4" s="1"/>
  <c r="AK303" i="4" s="1"/>
  <c r="AC306" i="4"/>
  <c r="AG306" i="4" s="1"/>
  <c r="AK306" i="4" s="1"/>
  <c r="AC309" i="4"/>
  <c r="AG309" i="4" s="1"/>
  <c r="AK309" i="4" s="1"/>
  <c r="AC450" i="4"/>
  <c r="AG450" i="4" s="1"/>
  <c r="AK450" i="4" s="1"/>
  <c r="AC456" i="4"/>
  <c r="AG456" i="4" s="1"/>
  <c r="AK456" i="4" s="1"/>
  <c r="AC467" i="4"/>
  <c r="AG467" i="4" s="1"/>
  <c r="AK467" i="4" s="1"/>
  <c r="AC489" i="4"/>
  <c r="AG489" i="4" s="1"/>
  <c r="AK489" i="4" s="1"/>
  <c r="AC501" i="4"/>
  <c r="AG501" i="4" s="1"/>
  <c r="AK501" i="4" s="1"/>
  <c r="AC518" i="4"/>
  <c r="AG518" i="4" s="1"/>
  <c r="AK518" i="4" s="1"/>
  <c r="AC530" i="4"/>
  <c r="AG530" i="4" s="1"/>
  <c r="AK530" i="4" s="1"/>
  <c r="AC547" i="4"/>
  <c r="AG547" i="4" s="1"/>
  <c r="AK547" i="4" s="1"/>
  <c r="AC559" i="4"/>
  <c r="AG559" i="4" s="1"/>
  <c r="AK559" i="4" s="1"/>
  <c r="AC579" i="4"/>
  <c r="AG579" i="4" s="1"/>
  <c r="AK579" i="4" s="1"/>
  <c r="AC587" i="4"/>
  <c r="AG587" i="4" s="1"/>
  <c r="AK587" i="4" s="1"/>
  <c r="AC595" i="4"/>
  <c r="AG595" i="4" s="1"/>
  <c r="AK595" i="4" s="1"/>
  <c r="AC603" i="4"/>
  <c r="AG603" i="4" s="1"/>
  <c r="AK603" i="4" s="1"/>
  <c r="AC611" i="4"/>
  <c r="AG611" i="4" s="1"/>
  <c r="AK611" i="4" s="1"/>
  <c r="AC619" i="4"/>
  <c r="AG619" i="4" s="1"/>
  <c r="AK619" i="4" s="1"/>
  <c r="AC627" i="4"/>
  <c r="AG627" i="4" s="1"/>
  <c r="AK627" i="4" s="1"/>
  <c r="AC635" i="4"/>
  <c r="AG635" i="4" s="1"/>
  <c r="AK635" i="4" s="1"/>
  <c r="AC643" i="4"/>
  <c r="AG643" i="4" s="1"/>
  <c r="AK643" i="4" s="1"/>
  <c r="AC651" i="4"/>
  <c r="AG651" i="4" s="1"/>
  <c r="AK651" i="4" s="1"/>
  <c r="AC659" i="4"/>
  <c r="AG659" i="4" s="1"/>
  <c r="AK659" i="4" s="1"/>
  <c r="AC667" i="4"/>
  <c r="AG667" i="4" s="1"/>
  <c r="AK667" i="4" s="1"/>
  <c r="AC675" i="4"/>
  <c r="AG675" i="4" s="1"/>
  <c r="AK675" i="4" s="1"/>
  <c r="AC683" i="4"/>
  <c r="AG683" i="4" s="1"/>
  <c r="AK683" i="4" s="1"/>
  <c r="AC691" i="4"/>
  <c r="AG691" i="4" s="1"/>
  <c r="AK691" i="4" s="1"/>
  <c r="AC699" i="4"/>
  <c r="AG699" i="4" s="1"/>
  <c r="AK699" i="4" s="1"/>
  <c r="AC707" i="4"/>
  <c r="AG707" i="4" s="1"/>
  <c r="AK707" i="4" s="1"/>
  <c r="AC715" i="4"/>
  <c r="AG715" i="4" s="1"/>
  <c r="AK715" i="4" s="1"/>
  <c r="AC70" i="4"/>
  <c r="AG70" i="4" s="1"/>
  <c r="AK70" i="4" s="1"/>
  <c r="AC87" i="4"/>
  <c r="AG87" i="4" s="1"/>
  <c r="AK87" i="4" s="1"/>
  <c r="AC185" i="4"/>
  <c r="AG185" i="4" s="1"/>
  <c r="AK185" i="4" s="1"/>
  <c r="AC209" i="4"/>
  <c r="AG209" i="4" s="1"/>
  <c r="AK209" i="4" s="1"/>
  <c r="AC212" i="4"/>
  <c r="AG212" i="4" s="1"/>
  <c r="AK212" i="4" s="1"/>
  <c r="AC215" i="4"/>
  <c r="AG215" i="4" s="1"/>
  <c r="AK215" i="4" s="1"/>
  <c r="AC218" i="4"/>
  <c r="AG218" i="4" s="1"/>
  <c r="AK218" i="4" s="1"/>
  <c r="AC221" i="4"/>
  <c r="AG221" i="4" s="1"/>
  <c r="AK221" i="4" s="1"/>
  <c r="AC337" i="4"/>
  <c r="AG337" i="4" s="1"/>
  <c r="AK337" i="4" s="1"/>
  <c r="AC340" i="4"/>
  <c r="AG340" i="4" s="1"/>
  <c r="AK340" i="4" s="1"/>
  <c r="AC345" i="4"/>
  <c r="AG345" i="4" s="1"/>
  <c r="AK345" i="4" s="1"/>
  <c r="AC390" i="4"/>
  <c r="AG390" i="4" s="1"/>
  <c r="AK390" i="4" s="1"/>
  <c r="AC395" i="4"/>
  <c r="AG395" i="4" s="1"/>
  <c r="AK395" i="4" s="1"/>
  <c r="AC400" i="4"/>
  <c r="AG400" i="4" s="1"/>
  <c r="AK400" i="4" s="1"/>
  <c r="AC405" i="4"/>
  <c r="AG405" i="4" s="1"/>
  <c r="AK405" i="4" s="1"/>
  <c r="AC410" i="4"/>
  <c r="AG410" i="4" s="1"/>
  <c r="AK410" i="4" s="1"/>
  <c r="AC427" i="4"/>
  <c r="AG427" i="4" s="1"/>
  <c r="AK427" i="4" s="1"/>
  <c r="AC429" i="4"/>
  <c r="AG429" i="4" s="1"/>
  <c r="AK429" i="4" s="1"/>
  <c r="AC484" i="4"/>
  <c r="AG484" i="4" s="1"/>
  <c r="AK484" i="4" s="1"/>
  <c r="AC496" i="4"/>
  <c r="AG496" i="4" s="1"/>
  <c r="AK496" i="4" s="1"/>
  <c r="AC513" i="4"/>
  <c r="AG513" i="4" s="1"/>
  <c r="AK513" i="4" s="1"/>
  <c r="AC525" i="4"/>
  <c r="AG525" i="4" s="1"/>
  <c r="AK525" i="4" s="1"/>
  <c r="AC542" i="4"/>
  <c r="AG542" i="4" s="1"/>
  <c r="AK542" i="4" s="1"/>
  <c r="AC554" i="4"/>
  <c r="AG554" i="4" s="1"/>
  <c r="AK554" i="4" s="1"/>
  <c r="AC571" i="4"/>
  <c r="AG571" i="4" s="1"/>
  <c r="AK571" i="4" s="1"/>
  <c r="AC249" i="4"/>
  <c r="AG249" i="4" s="1"/>
  <c r="AK249" i="4" s="1"/>
  <c r="AC252" i="4"/>
  <c r="AG252" i="4" s="1"/>
  <c r="AK252" i="4" s="1"/>
  <c r="AC255" i="4"/>
  <c r="AG255" i="4" s="1"/>
  <c r="AK255" i="4" s="1"/>
  <c r="AC258" i="4"/>
  <c r="AG258" i="4" s="1"/>
  <c r="AK258" i="4" s="1"/>
  <c r="AC261" i="4"/>
  <c r="AG261" i="4" s="1"/>
  <c r="AK261" i="4" s="1"/>
  <c r="AC458" i="4"/>
  <c r="AG458" i="4" s="1"/>
  <c r="AK458" i="4" s="1"/>
  <c r="AC470" i="4"/>
  <c r="AG470" i="4" s="1"/>
  <c r="AK470" i="4" s="1"/>
  <c r="AC479" i="4"/>
  <c r="AG479" i="4" s="1"/>
  <c r="AK479" i="4" s="1"/>
  <c r="AC508" i="4"/>
  <c r="AG508" i="4" s="1"/>
  <c r="AK508" i="4" s="1"/>
  <c r="AC520" i="4"/>
  <c r="AG520" i="4" s="1"/>
  <c r="AK520" i="4" s="1"/>
  <c r="AC537" i="4"/>
  <c r="AG537" i="4" s="1"/>
  <c r="AK537" i="4" s="1"/>
  <c r="AC549" i="4"/>
  <c r="AG549" i="4" s="1"/>
  <c r="AK549" i="4" s="1"/>
  <c r="AC566" i="4"/>
  <c r="AG566" i="4" s="1"/>
  <c r="AK566" i="4" s="1"/>
  <c r="AC576" i="4"/>
  <c r="AG576" i="4" s="1"/>
  <c r="AK576" i="4" s="1"/>
  <c r="AC584" i="4"/>
  <c r="AG584" i="4" s="1"/>
  <c r="AK584" i="4" s="1"/>
  <c r="AC592" i="4"/>
  <c r="AG592" i="4" s="1"/>
  <c r="AK592" i="4" s="1"/>
  <c r="AC600" i="4"/>
  <c r="AG600" i="4" s="1"/>
  <c r="AK600" i="4" s="1"/>
  <c r="AC608" i="4"/>
  <c r="AG608" i="4" s="1"/>
  <c r="AK608" i="4" s="1"/>
  <c r="AC616" i="4"/>
  <c r="AG616" i="4" s="1"/>
  <c r="AK616" i="4" s="1"/>
  <c r="AC624" i="4"/>
  <c r="AG624" i="4" s="1"/>
  <c r="AK624" i="4" s="1"/>
  <c r="AC632" i="4"/>
  <c r="AG632" i="4" s="1"/>
  <c r="AK632" i="4" s="1"/>
  <c r="AC640" i="4"/>
  <c r="AG640" i="4" s="1"/>
  <c r="AK640" i="4" s="1"/>
  <c r="AC648" i="4"/>
  <c r="AG648" i="4" s="1"/>
  <c r="AK648" i="4" s="1"/>
  <c r="AC656" i="4"/>
  <c r="AG656" i="4" s="1"/>
  <c r="AK656" i="4" s="1"/>
  <c r="AC664" i="4"/>
  <c r="AG664" i="4" s="1"/>
  <c r="AK664" i="4" s="1"/>
  <c r="AC672" i="4"/>
  <c r="AG672" i="4" s="1"/>
  <c r="AK672" i="4" s="1"/>
  <c r="AC680" i="4"/>
  <c r="AG680" i="4" s="1"/>
  <c r="AK680" i="4" s="1"/>
  <c r="AC688" i="4"/>
  <c r="AG688" i="4" s="1"/>
  <c r="AK688" i="4" s="1"/>
  <c r="AC696" i="4"/>
  <c r="AG696" i="4" s="1"/>
  <c r="AK696" i="4" s="1"/>
  <c r="AC704" i="4"/>
  <c r="AG704" i="4" s="1"/>
  <c r="AK704" i="4" s="1"/>
  <c r="AC712" i="4"/>
  <c r="AG712" i="4" s="1"/>
  <c r="AK712" i="4" s="1"/>
  <c r="AC720" i="4"/>
  <c r="AG720" i="4" s="1"/>
  <c r="AK720" i="4" s="1"/>
  <c r="AC198" i="4"/>
  <c r="AG198" i="4" s="1"/>
  <c r="AK198" i="4" s="1"/>
  <c r="AC289" i="4"/>
  <c r="AG289" i="4" s="1"/>
  <c r="AK289" i="4" s="1"/>
  <c r="AC292" i="4"/>
  <c r="AG292" i="4" s="1"/>
  <c r="AK292" i="4" s="1"/>
  <c r="AC295" i="4"/>
  <c r="AG295" i="4" s="1"/>
  <c r="AK295" i="4" s="1"/>
  <c r="AC298" i="4"/>
  <c r="AG298" i="4" s="1"/>
  <c r="AK298" i="4" s="1"/>
  <c r="AC301" i="4"/>
  <c r="AG301" i="4" s="1"/>
  <c r="AK301" i="4" s="1"/>
  <c r="AC343" i="4"/>
  <c r="AG343" i="4" s="1"/>
  <c r="AK343" i="4" s="1"/>
  <c r="AC348" i="4"/>
  <c r="AG348" i="4" s="1"/>
  <c r="AK348" i="4" s="1"/>
  <c r="AC353" i="4"/>
  <c r="AG353" i="4" s="1"/>
  <c r="AK353" i="4" s="1"/>
  <c r="AC398" i="4"/>
  <c r="AG398" i="4" s="1"/>
  <c r="AK398" i="4" s="1"/>
  <c r="AC403" i="4"/>
  <c r="AG403" i="4" s="1"/>
  <c r="AK403" i="4" s="1"/>
  <c r="AC408" i="4"/>
  <c r="AG408" i="4" s="1"/>
  <c r="AK408" i="4" s="1"/>
  <c r="AC413" i="4"/>
  <c r="AG413" i="4" s="1"/>
  <c r="AK413" i="4" s="1"/>
  <c r="AC418" i="4"/>
  <c r="AG418" i="4" s="1"/>
  <c r="AK418" i="4" s="1"/>
  <c r="AC438" i="4"/>
  <c r="AG438" i="4" s="1"/>
  <c r="AK438" i="4" s="1"/>
  <c r="AC440" i="4"/>
  <c r="AG440" i="4" s="1"/>
  <c r="AK440" i="4" s="1"/>
  <c r="AC442" i="4"/>
  <c r="AG442" i="4" s="1"/>
  <c r="AK442" i="4" s="1"/>
  <c r="AC460" i="4"/>
  <c r="AG460" i="4" s="1"/>
  <c r="AK460" i="4" s="1"/>
  <c r="AC472" i="4"/>
  <c r="AG472" i="4" s="1"/>
  <c r="AK472" i="4" s="1"/>
  <c r="AC491" i="4"/>
  <c r="AG491" i="4" s="1"/>
  <c r="AK491" i="4" s="1"/>
  <c r="AC503" i="4"/>
  <c r="AG503" i="4" s="1"/>
  <c r="AK503" i="4" s="1"/>
  <c r="AC532" i="4"/>
  <c r="AG532" i="4" s="1"/>
  <c r="AK532" i="4" s="1"/>
  <c r="AC544" i="4"/>
  <c r="AG544" i="4" s="1"/>
  <c r="AK544" i="4" s="1"/>
  <c r="AC158" i="4"/>
  <c r="AG158" i="4" s="1"/>
  <c r="AK158" i="4" s="1"/>
  <c r="AC207" i="4"/>
  <c r="AG207" i="4" s="1"/>
  <c r="AK207" i="4" s="1"/>
  <c r="AC210" i="4"/>
  <c r="AG210" i="4" s="1"/>
  <c r="AK210" i="4" s="1"/>
  <c r="AC213" i="4"/>
  <c r="AG213" i="4" s="1"/>
  <c r="AK213" i="4" s="1"/>
  <c r="AC329" i="4"/>
  <c r="AG329" i="4" s="1"/>
  <c r="AK329" i="4" s="1"/>
  <c r="AC332" i="4"/>
  <c r="AG332" i="4" s="1"/>
  <c r="AK332" i="4" s="1"/>
  <c r="AC335" i="4"/>
  <c r="AG335" i="4" s="1"/>
  <c r="AK335" i="4" s="1"/>
  <c r="AC338" i="4"/>
  <c r="AG338" i="4" s="1"/>
  <c r="AK338" i="4" s="1"/>
  <c r="AC462" i="4"/>
  <c r="AG462" i="4" s="1"/>
  <c r="AK462" i="4" s="1"/>
  <c r="AC486" i="4"/>
  <c r="AG486" i="4" s="1"/>
  <c r="AK486" i="4" s="1"/>
  <c r="AC498" i="4"/>
  <c r="AG498" i="4" s="1"/>
  <c r="AK498" i="4" s="1"/>
  <c r="AC515" i="4"/>
  <c r="AG515" i="4" s="1"/>
  <c r="AK515" i="4" s="1"/>
  <c r="AC527" i="4"/>
  <c r="AG527" i="4" s="1"/>
  <c r="AK527" i="4" s="1"/>
  <c r="AC556" i="4"/>
  <c r="AG556" i="4" s="1"/>
  <c r="AK556" i="4" s="1"/>
  <c r="AC568" i="4"/>
  <c r="AG568" i="4" s="1"/>
  <c r="AK568" i="4" s="1"/>
  <c r="AC573" i="4"/>
  <c r="AG573" i="4" s="1"/>
  <c r="AK573" i="4" s="1"/>
  <c r="AC581" i="4"/>
  <c r="AG581" i="4" s="1"/>
  <c r="AK581" i="4" s="1"/>
  <c r="AC589" i="4"/>
  <c r="AG589" i="4" s="1"/>
  <c r="AK589" i="4" s="1"/>
  <c r="AC597" i="4"/>
  <c r="AG597" i="4" s="1"/>
  <c r="AK597" i="4" s="1"/>
  <c r="AC605" i="4"/>
  <c r="AG605" i="4" s="1"/>
  <c r="AK605" i="4" s="1"/>
  <c r="AC613" i="4"/>
  <c r="AG613" i="4" s="1"/>
  <c r="AK613" i="4" s="1"/>
  <c r="AC621" i="4"/>
  <c r="AG621" i="4" s="1"/>
  <c r="AK621" i="4" s="1"/>
  <c r="AC629" i="4"/>
  <c r="AG629" i="4" s="1"/>
  <c r="AK629" i="4" s="1"/>
  <c r="AC637" i="4"/>
  <c r="AG637" i="4" s="1"/>
  <c r="AK637" i="4" s="1"/>
  <c r="AC645" i="4"/>
  <c r="AG645" i="4" s="1"/>
  <c r="AK645" i="4" s="1"/>
  <c r="AC653" i="4"/>
  <c r="AG653" i="4" s="1"/>
  <c r="AK653" i="4" s="1"/>
  <c r="AC661" i="4"/>
  <c r="AG661" i="4" s="1"/>
  <c r="AK661" i="4" s="1"/>
  <c r="AC669" i="4"/>
  <c r="AG669" i="4" s="1"/>
  <c r="AK669" i="4" s="1"/>
  <c r="AC677" i="4"/>
  <c r="AG677" i="4" s="1"/>
  <c r="AK677" i="4" s="1"/>
  <c r="AC685" i="4"/>
  <c r="AG685" i="4" s="1"/>
  <c r="AK685" i="4" s="1"/>
  <c r="AC693" i="4"/>
  <c r="AG693" i="4" s="1"/>
  <c r="AK693" i="4" s="1"/>
  <c r="AC701" i="4"/>
  <c r="AG701" i="4" s="1"/>
  <c r="AK701" i="4" s="1"/>
  <c r="AC709" i="4"/>
  <c r="AG709" i="4" s="1"/>
  <c r="AK709" i="4" s="1"/>
  <c r="AC717" i="4"/>
  <c r="AG717" i="4" s="1"/>
  <c r="AK717" i="4" s="1"/>
  <c r="AC102" i="4"/>
  <c r="AG102" i="4" s="1"/>
  <c r="AK102" i="4" s="1"/>
  <c r="AC118" i="4"/>
  <c r="AG118" i="4" s="1"/>
  <c r="AK118" i="4" s="1"/>
  <c r="AC153" i="4"/>
  <c r="AG153" i="4" s="1"/>
  <c r="AK153" i="4" s="1"/>
  <c r="AC169" i="4"/>
  <c r="AG169" i="4" s="1"/>
  <c r="AK169" i="4" s="1"/>
  <c r="AC183" i="4"/>
  <c r="AG183" i="4" s="1"/>
  <c r="AK183" i="4" s="1"/>
  <c r="AC195" i="4"/>
  <c r="AG195" i="4" s="1"/>
  <c r="AK195" i="4" s="1"/>
  <c r="AC241" i="4"/>
  <c r="AG241" i="4" s="1"/>
  <c r="AK241" i="4" s="1"/>
  <c r="AC244" i="4"/>
  <c r="AG244" i="4" s="1"/>
  <c r="AK244" i="4" s="1"/>
  <c r="AC247" i="4"/>
  <c r="AG247" i="4" s="1"/>
  <c r="AK247" i="4" s="1"/>
  <c r="AC250" i="4"/>
  <c r="AG250" i="4" s="1"/>
  <c r="AK250" i="4" s="1"/>
  <c r="AC253" i="4"/>
  <c r="AG253" i="4" s="1"/>
  <c r="AK253" i="4" s="1"/>
  <c r="AC341" i="4"/>
  <c r="AG341" i="4" s="1"/>
  <c r="AK341" i="4" s="1"/>
  <c r="AC346" i="4"/>
  <c r="AG346" i="4" s="1"/>
  <c r="AK346" i="4" s="1"/>
  <c r="AC351" i="4"/>
  <c r="AG351" i="4" s="1"/>
  <c r="AK351" i="4" s="1"/>
  <c r="AC356" i="4"/>
  <c r="AG356" i="4" s="1"/>
  <c r="AK356" i="4" s="1"/>
  <c r="AC361" i="4"/>
  <c r="AG361" i="4" s="1"/>
  <c r="AK361" i="4" s="1"/>
  <c r="AC406" i="4"/>
  <c r="AG406" i="4" s="1"/>
  <c r="AK406" i="4" s="1"/>
  <c r="AC411" i="4"/>
  <c r="AG411" i="4" s="1"/>
  <c r="AK411" i="4" s="1"/>
  <c r="AC416" i="4"/>
  <c r="AG416" i="4" s="1"/>
  <c r="AK416" i="4" s="1"/>
  <c r="AC421" i="4"/>
  <c r="AG421" i="4" s="1"/>
  <c r="AK421" i="4" s="1"/>
  <c r="AC481" i="4"/>
  <c r="AG481" i="4" s="1"/>
  <c r="AK481" i="4" s="1"/>
  <c r="AC493" i="4"/>
  <c r="AG493" i="4" s="1"/>
  <c r="AK493" i="4" s="1"/>
  <c r="AC510" i="4"/>
  <c r="AG510" i="4" s="1"/>
  <c r="AK510" i="4" s="1"/>
  <c r="AC522" i="4"/>
  <c r="AG522" i="4" s="1"/>
  <c r="AK522" i="4" s="1"/>
  <c r="AC539" i="4"/>
  <c r="AG539" i="4" s="1"/>
  <c r="AK539" i="4" s="1"/>
  <c r="AC551" i="4"/>
  <c r="AG551" i="4" s="1"/>
  <c r="AK551" i="4" s="1"/>
  <c r="AC61" i="4"/>
  <c r="AG61" i="4" s="1"/>
  <c r="AK61" i="4" s="1"/>
  <c r="AC77" i="4"/>
  <c r="AG77" i="4" s="1"/>
  <c r="AK77" i="4" s="1"/>
  <c r="AC113" i="4"/>
  <c r="AG113" i="4" s="1"/>
  <c r="AK113" i="4" s="1"/>
  <c r="AC164" i="4"/>
  <c r="AG164" i="4" s="1"/>
  <c r="AK164" i="4" s="1"/>
  <c r="AC192" i="4"/>
  <c r="AG192" i="4" s="1"/>
  <c r="AK192" i="4" s="1"/>
  <c r="AC204" i="4"/>
  <c r="AG204" i="4" s="1"/>
  <c r="AK204" i="4" s="1"/>
  <c r="AC72" i="4"/>
  <c r="AG72" i="4" s="1"/>
  <c r="AK72" i="4" s="1"/>
  <c r="AC108" i="4"/>
  <c r="AG108" i="4" s="1"/>
  <c r="AK108" i="4" s="1"/>
  <c r="AC124" i="4"/>
  <c r="AG124" i="4" s="1"/>
  <c r="AK124" i="4" s="1"/>
  <c r="AC159" i="4"/>
  <c r="AG159" i="4" s="1"/>
  <c r="AK159" i="4" s="1"/>
  <c r="AC175" i="4"/>
  <c r="AG175" i="4" s="1"/>
  <c r="AK175" i="4" s="1"/>
  <c r="AC67" i="4"/>
  <c r="AG67" i="4" s="1"/>
  <c r="AK67" i="4" s="1"/>
  <c r="AC84" i="4"/>
  <c r="AG84" i="4" s="1"/>
  <c r="AK84" i="4" s="1"/>
  <c r="AC119" i="4"/>
  <c r="AG119" i="4" s="1"/>
  <c r="AK119" i="4" s="1"/>
  <c r="AC205" i="4"/>
  <c r="AG205" i="4" s="1"/>
  <c r="AK205" i="4" s="1"/>
  <c r="AC78" i="4"/>
  <c r="AG78" i="4" s="1"/>
  <c r="AK78" i="4" s="1"/>
  <c r="AC193" i="4"/>
  <c r="AG193" i="4" s="1"/>
  <c r="AK193" i="4" s="1"/>
  <c r="AC202" i="4"/>
  <c r="AG202" i="4" s="1"/>
  <c r="AK202" i="4" s="1"/>
  <c r="AC150" i="4"/>
  <c r="AG150" i="4" s="1"/>
  <c r="AK150" i="4" s="1"/>
  <c r="AC166" i="4"/>
  <c r="AG166" i="4" s="1"/>
  <c r="AK166" i="4" s="1"/>
  <c r="AC110" i="4"/>
  <c r="AG110" i="4" s="1"/>
  <c r="AK110" i="4" s="1"/>
  <c r="AC161" i="4"/>
  <c r="AG161" i="4" s="1"/>
  <c r="AK161" i="4" s="1"/>
  <c r="AC69" i="4"/>
  <c r="AG69" i="4" s="1"/>
  <c r="AK69" i="4" s="1"/>
  <c r="AC105" i="4"/>
  <c r="AG105" i="4" s="1"/>
  <c r="AK105" i="4" s="1"/>
  <c r="AC121" i="4"/>
  <c r="AG121" i="4" s="1"/>
  <c r="AK121" i="4" s="1"/>
  <c r="AC237" i="4"/>
  <c r="AG237" i="4" s="1"/>
  <c r="AK237" i="4" s="1"/>
  <c r="AC370" i="4"/>
  <c r="AG370" i="4" s="1"/>
  <c r="AK370" i="4" s="1"/>
  <c r="AC461" i="4"/>
  <c r="AG461" i="4" s="1"/>
  <c r="AK461" i="4" s="1"/>
  <c r="AC512" i="4"/>
  <c r="AG512" i="4" s="1"/>
  <c r="AK512" i="4" s="1"/>
  <c r="AC524" i="4"/>
  <c r="AG524" i="4" s="1"/>
  <c r="AK524" i="4" s="1"/>
  <c r="AC557" i="4"/>
  <c r="AG557" i="4" s="1"/>
  <c r="AK557" i="4" s="1"/>
  <c r="AC560" i="4"/>
  <c r="AG560" i="4" s="1"/>
  <c r="AK560" i="4" s="1"/>
  <c r="AC716" i="4"/>
  <c r="AG716" i="4" s="1"/>
  <c r="AK716" i="4" s="1"/>
  <c r="AC466" i="4"/>
  <c r="AG466" i="4" s="1"/>
  <c r="AK466" i="4" s="1"/>
  <c r="AC540" i="4"/>
  <c r="AG540" i="4" s="1"/>
  <c r="AK540" i="4" s="1"/>
  <c r="AC190" i="4"/>
  <c r="AG190" i="4" s="1"/>
  <c r="AK190" i="4" s="1"/>
  <c r="AC357" i="4"/>
  <c r="AG357" i="4" s="1"/>
  <c r="AK357" i="4" s="1"/>
  <c r="AC388" i="4"/>
  <c r="AG388" i="4" s="1"/>
  <c r="AK388" i="4" s="1"/>
  <c r="AC468" i="4"/>
  <c r="AG468" i="4" s="1"/>
  <c r="AK468" i="4" s="1"/>
  <c r="AC475" i="4"/>
  <c r="AG475" i="4" s="1"/>
  <c r="AK475" i="4" s="1"/>
  <c r="AC488" i="4"/>
  <c r="AG488" i="4" s="1"/>
  <c r="AK488" i="4" s="1"/>
  <c r="AC500" i="4"/>
  <c r="AG500" i="4" s="1"/>
  <c r="AK500" i="4" s="1"/>
  <c r="AC533" i="4"/>
  <c r="AG533" i="4" s="1"/>
  <c r="AK533" i="4" s="1"/>
  <c r="AC545" i="4"/>
  <c r="AG545" i="4" s="1"/>
  <c r="AK545" i="4" s="1"/>
  <c r="AC563" i="4"/>
  <c r="AG563" i="4" s="1"/>
  <c r="AK563" i="4" s="1"/>
  <c r="AC602" i="4"/>
  <c r="AG602" i="4" s="1"/>
  <c r="AK602" i="4" s="1"/>
  <c r="AC607" i="4"/>
  <c r="AG607" i="4" s="1"/>
  <c r="AK607" i="4" s="1"/>
  <c r="AC612" i="4"/>
  <c r="AG612" i="4" s="1"/>
  <c r="AK612" i="4" s="1"/>
  <c r="AC617" i="4"/>
  <c r="AG617" i="4" s="1"/>
  <c r="AK617" i="4" s="1"/>
  <c r="AC622" i="4"/>
  <c r="AG622" i="4" s="1"/>
  <c r="AK622" i="4" s="1"/>
  <c r="AC666" i="4"/>
  <c r="AG666" i="4" s="1"/>
  <c r="AK666" i="4" s="1"/>
  <c r="AC671" i="4"/>
  <c r="AG671" i="4" s="1"/>
  <c r="AK671" i="4" s="1"/>
  <c r="AC676" i="4"/>
  <c r="AG676" i="4" s="1"/>
  <c r="AK676" i="4" s="1"/>
  <c r="AC681" i="4"/>
  <c r="AG681" i="4" s="1"/>
  <c r="AK681" i="4" s="1"/>
  <c r="AC686" i="4"/>
  <c r="AG686" i="4" s="1"/>
  <c r="AK686" i="4" s="1"/>
  <c r="AC714" i="4"/>
  <c r="AG714" i="4" s="1"/>
  <c r="AK714" i="4" s="1"/>
  <c r="AC419" i="4"/>
  <c r="AG419" i="4" s="1"/>
  <c r="AK419" i="4" s="1"/>
  <c r="AC313" i="4"/>
  <c r="AG313" i="4" s="1"/>
  <c r="AK313" i="4" s="1"/>
  <c r="AC375" i="4"/>
  <c r="AG375" i="4" s="1"/>
  <c r="AK375" i="4" s="1"/>
  <c r="AC476" i="4"/>
  <c r="AG476" i="4" s="1"/>
  <c r="AK476" i="4" s="1"/>
  <c r="AC509" i="4"/>
  <c r="AG509" i="4" s="1"/>
  <c r="AK509" i="4" s="1"/>
  <c r="AC521" i="4"/>
  <c r="AG521" i="4" s="1"/>
  <c r="AK521" i="4" s="1"/>
  <c r="AC273" i="4"/>
  <c r="AG273" i="4" s="1"/>
  <c r="AK273" i="4" s="1"/>
  <c r="AC308" i="4"/>
  <c r="AG308" i="4" s="1"/>
  <c r="AK308" i="4" s="1"/>
  <c r="AC324" i="4"/>
  <c r="AG324" i="4" s="1"/>
  <c r="AK324" i="4" s="1"/>
  <c r="AC362" i="4"/>
  <c r="AG362" i="4" s="1"/>
  <c r="AK362" i="4" s="1"/>
  <c r="AC394" i="4"/>
  <c r="AG394" i="4" s="1"/>
  <c r="AK394" i="4" s="1"/>
  <c r="AC485" i="4"/>
  <c r="AG485" i="4" s="1"/>
  <c r="AK485" i="4" s="1"/>
  <c r="AC497" i="4"/>
  <c r="AG497" i="4" s="1"/>
  <c r="AK497" i="4" s="1"/>
  <c r="AC546" i="4"/>
  <c r="AG546" i="4" s="1"/>
  <c r="AK546" i="4" s="1"/>
  <c r="AC610" i="4"/>
  <c r="AG610" i="4" s="1"/>
  <c r="AK610" i="4" s="1"/>
  <c r="AC615" i="4"/>
  <c r="AG615" i="4" s="1"/>
  <c r="AK615" i="4" s="1"/>
  <c r="AC620" i="4"/>
  <c r="AG620" i="4" s="1"/>
  <c r="AK620" i="4" s="1"/>
  <c r="AC625" i="4"/>
  <c r="AG625" i="4" s="1"/>
  <c r="AK625" i="4" s="1"/>
  <c r="AC630" i="4"/>
  <c r="AG630" i="4" s="1"/>
  <c r="AK630" i="4" s="1"/>
  <c r="AC674" i="4"/>
  <c r="AG674" i="4" s="1"/>
  <c r="AK674" i="4" s="1"/>
  <c r="AC679" i="4"/>
  <c r="AG679" i="4" s="1"/>
  <c r="AK679" i="4" s="1"/>
  <c r="AC684" i="4"/>
  <c r="AG684" i="4" s="1"/>
  <c r="AK684" i="4" s="1"/>
  <c r="AC689" i="4"/>
  <c r="AG689" i="4" s="1"/>
  <c r="AK689" i="4" s="1"/>
  <c r="AC694" i="4"/>
  <c r="AG694" i="4" s="1"/>
  <c r="AK694" i="4" s="1"/>
  <c r="AC721" i="4"/>
  <c r="AG721" i="4" s="1"/>
  <c r="AK721" i="4" s="1"/>
  <c r="AC528" i="4"/>
  <c r="AG528" i="4" s="1"/>
  <c r="AK528" i="4" s="1"/>
  <c r="AC217" i="4"/>
  <c r="AG217" i="4" s="1"/>
  <c r="AK217" i="4" s="1"/>
  <c r="AC233" i="4"/>
  <c r="AG233" i="4" s="1"/>
  <c r="AK233" i="4" s="1"/>
  <c r="AC268" i="4"/>
  <c r="AG268" i="4" s="1"/>
  <c r="AK268" i="4" s="1"/>
  <c r="AC284" i="4"/>
  <c r="AG284" i="4" s="1"/>
  <c r="AK284" i="4" s="1"/>
  <c r="AC319" i="4"/>
  <c r="AG319" i="4" s="1"/>
  <c r="AK319" i="4" s="1"/>
  <c r="AC349" i="4"/>
  <c r="AG349" i="4" s="1"/>
  <c r="AK349" i="4" s="1"/>
  <c r="AC380" i="4"/>
  <c r="AG380" i="4" s="1"/>
  <c r="AK380" i="4" s="1"/>
  <c r="AC422" i="4"/>
  <c r="AG422" i="4" s="1"/>
  <c r="AK422" i="4" s="1"/>
  <c r="AC430" i="4"/>
  <c r="AG430" i="4" s="1"/>
  <c r="AK430" i="4" s="1"/>
  <c r="AC534" i="4"/>
  <c r="AG534" i="4" s="1"/>
  <c r="AK534" i="4" s="1"/>
  <c r="AC558" i="4"/>
  <c r="AG558" i="4" s="1"/>
  <c r="AK558" i="4" s="1"/>
  <c r="AC719" i="4"/>
  <c r="AG719" i="4" s="1"/>
  <c r="AK719" i="4" s="1"/>
  <c r="AC507" i="4"/>
  <c r="AG507" i="4" s="1"/>
  <c r="AK507" i="4" s="1"/>
  <c r="AC156" i="4"/>
  <c r="AG156" i="4" s="1"/>
  <c r="AK156" i="4" s="1"/>
  <c r="AC228" i="4"/>
  <c r="AG228" i="4" s="1"/>
  <c r="AK228" i="4" s="1"/>
  <c r="AC279" i="4"/>
  <c r="AG279" i="4" s="1"/>
  <c r="AK279" i="4" s="1"/>
  <c r="AC314" i="4"/>
  <c r="AG314" i="4" s="1"/>
  <c r="AK314" i="4" s="1"/>
  <c r="AC330" i="4"/>
  <c r="AG330" i="4" s="1"/>
  <c r="AK330" i="4" s="1"/>
  <c r="AC367" i="4"/>
  <c r="AG367" i="4" s="1"/>
  <c r="AK367" i="4" s="1"/>
  <c r="AC414" i="4"/>
  <c r="AG414" i="4" s="1"/>
  <c r="AK414" i="4" s="1"/>
  <c r="AC437" i="4"/>
  <c r="AG437" i="4" s="1"/>
  <c r="AK437" i="4" s="1"/>
  <c r="AC445" i="4"/>
  <c r="AG445" i="4" s="1"/>
  <c r="AK445" i="4" s="1"/>
  <c r="AC459" i="4"/>
  <c r="AG459" i="4" s="1"/>
  <c r="AK459" i="4" s="1"/>
  <c r="AC482" i="4"/>
  <c r="AG482" i="4" s="1"/>
  <c r="AK482" i="4" s="1"/>
  <c r="AC543" i="4"/>
  <c r="AG543" i="4" s="1"/>
  <c r="AK543" i="4" s="1"/>
  <c r="AC555" i="4"/>
  <c r="AG555" i="4" s="1"/>
  <c r="AK555" i="4" s="1"/>
  <c r="AC574" i="4"/>
  <c r="AG574" i="4" s="1"/>
  <c r="AK574" i="4" s="1"/>
  <c r="AC618" i="4"/>
  <c r="AG618" i="4" s="1"/>
  <c r="AK618" i="4" s="1"/>
  <c r="AC623" i="4"/>
  <c r="AG623" i="4" s="1"/>
  <c r="AK623" i="4" s="1"/>
  <c r="AC628" i="4"/>
  <c r="AG628" i="4" s="1"/>
  <c r="AK628" i="4" s="1"/>
  <c r="AC633" i="4"/>
  <c r="AG633" i="4" s="1"/>
  <c r="AK633" i="4" s="1"/>
  <c r="AC638" i="4"/>
  <c r="AG638" i="4" s="1"/>
  <c r="AK638" i="4" s="1"/>
  <c r="AC682" i="4"/>
  <c r="AG682" i="4" s="1"/>
  <c r="AK682" i="4" s="1"/>
  <c r="AC687" i="4"/>
  <c r="AG687" i="4" s="1"/>
  <c r="AK687" i="4" s="1"/>
  <c r="AC692" i="4"/>
  <c r="AG692" i="4" s="1"/>
  <c r="AK692" i="4" s="1"/>
  <c r="AC697" i="4"/>
  <c r="AG697" i="4" s="1"/>
  <c r="AK697" i="4" s="1"/>
  <c r="AC702" i="4"/>
  <c r="AG702" i="4" s="1"/>
  <c r="AK702" i="4" s="1"/>
  <c r="AC223" i="4"/>
  <c r="AG223" i="4" s="1"/>
  <c r="AK223" i="4" s="1"/>
  <c r="AC239" i="4"/>
  <c r="AG239" i="4" s="1"/>
  <c r="AK239" i="4" s="1"/>
  <c r="AC274" i="4"/>
  <c r="AG274" i="4" s="1"/>
  <c r="AK274" i="4" s="1"/>
  <c r="AC290" i="4"/>
  <c r="AG290" i="4" s="1"/>
  <c r="AK290" i="4" s="1"/>
  <c r="AC325" i="4"/>
  <c r="AG325" i="4" s="1"/>
  <c r="AK325" i="4" s="1"/>
  <c r="AC354" i="4"/>
  <c r="AG354" i="4" s="1"/>
  <c r="AK354" i="4" s="1"/>
  <c r="AC385" i="4"/>
  <c r="AG385" i="4" s="1"/>
  <c r="AK385" i="4" s="1"/>
  <c r="AC426" i="4"/>
  <c r="AG426" i="4" s="1"/>
  <c r="AK426" i="4" s="1"/>
  <c r="AC434" i="4"/>
  <c r="AG434" i="4" s="1"/>
  <c r="AK434" i="4" s="1"/>
  <c r="AC473" i="4"/>
  <c r="AG473" i="4" s="1"/>
  <c r="AK473" i="4" s="1"/>
  <c r="AC519" i="4"/>
  <c r="AG519" i="4" s="1"/>
  <c r="AK519" i="4" s="1"/>
  <c r="AC531" i="4"/>
  <c r="AG531" i="4" s="1"/>
  <c r="AK531" i="4" s="1"/>
  <c r="AC552" i="4"/>
  <c r="AG552" i="4" s="1"/>
  <c r="AK552" i="4" s="1"/>
  <c r="AC561" i="4"/>
  <c r="AG561" i="4" s="1"/>
  <c r="AK561" i="4" s="1"/>
  <c r="AC234" i="4"/>
  <c r="AG234" i="4" s="1"/>
  <c r="AK234" i="4" s="1"/>
  <c r="AC285" i="4"/>
  <c r="AG285" i="4" s="1"/>
  <c r="AK285" i="4" s="1"/>
  <c r="AC372" i="4"/>
  <c r="AG372" i="4" s="1"/>
  <c r="AK372" i="4" s="1"/>
  <c r="AC495" i="4"/>
  <c r="AG495" i="4" s="1"/>
  <c r="AK495" i="4" s="1"/>
  <c r="AC172" i="4"/>
  <c r="AG172" i="4" s="1"/>
  <c r="AK172" i="4" s="1"/>
  <c r="AC200" i="4"/>
  <c r="AG200" i="4" s="1"/>
  <c r="AK200" i="4" s="1"/>
  <c r="AC229" i="4"/>
  <c r="AG229" i="4" s="1"/>
  <c r="AK229" i="4" s="1"/>
  <c r="AC245" i="4"/>
  <c r="AG245" i="4" s="1"/>
  <c r="AK245" i="4" s="1"/>
  <c r="AC359" i="4"/>
  <c r="AG359" i="4" s="1"/>
  <c r="AK359" i="4" s="1"/>
  <c r="AC453" i="4"/>
  <c r="AG453" i="4" s="1"/>
  <c r="AK453" i="4" s="1"/>
  <c r="AC483" i="4"/>
  <c r="AG483" i="4" s="1"/>
  <c r="AK483" i="4" s="1"/>
  <c r="AC504" i="4"/>
  <c r="AG504" i="4" s="1"/>
  <c r="AK504" i="4" s="1"/>
  <c r="AC516" i="4"/>
  <c r="AG516" i="4" s="1"/>
  <c r="AK516" i="4" s="1"/>
  <c r="AC377" i="4"/>
  <c r="AG377" i="4" s="1"/>
  <c r="AK377" i="4" s="1"/>
  <c r="AC480" i="4"/>
  <c r="AG480" i="4" s="1"/>
  <c r="AK480" i="4" s="1"/>
  <c r="AC492" i="4"/>
  <c r="AG492" i="4" s="1"/>
  <c r="AK492" i="4" s="1"/>
  <c r="AC541" i="4"/>
  <c r="AG541" i="4" s="1"/>
  <c r="AK541" i="4" s="1"/>
  <c r="AC553" i="4"/>
  <c r="AG553" i="4" s="1"/>
  <c r="AK553" i="4" s="1"/>
  <c r="AC305" i="4"/>
  <c r="AG305" i="4" s="1"/>
  <c r="AK305" i="4" s="1"/>
  <c r="AC321" i="4"/>
  <c r="AG321" i="4" s="1"/>
  <c r="AK321" i="4" s="1"/>
  <c r="AC364" i="4"/>
  <c r="AG364" i="4" s="1"/>
  <c r="AK364" i="4" s="1"/>
  <c r="AC463" i="4"/>
  <c r="AG463" i="4" s="1"/>
  <c r="AK463" i="4" s="1"/>
  <c r="AC517" i="4"/>
  <c r="AG517" i="4" s="1"/>
  <c r="AK517" i="4" s="1"/>
  <c r="AC529" i="4"/>
  <c r="AG529" i="4" s="1"/>
  <c r="AK529" i="4" s="1"/>
  <c r="AC265" i="4"/>
  <c r="AG265" i="4" s="1"/>
  <c r="AK265" i="4" s="1"/>
  <c r="AC281" i="4"/>
  <c r="AG281" i="4" s="1"/>
  <c r="AK281" i="4" s="1"/>
  <c r="AC316" i="4"/>
  <c r="AG316" i="4" s="1"/>
  <c r="AK316" i="4" s="1"/>
  <c r="AC373" i="4"/>
  <c r="AG373" i="4" s="1"/>
  <c r="AK373" i="4" s="1"/>
  <c r="AC471" i="4"/>
  <c r="AG471" i="4" s="1"/>
  <c r="AK471" i="4" s="1"/>
  <c r="AC505" i="4"/>
  <c r="AG505" i="4" s="1"/>
  <c r="AK505" i="4" s="1"/>
  <c r="AC538" i="4"/>
  <c r="AG538" i="4" s="1"/>
  <c r="AK538" i="4" s="1"/>
  <c r="AC550" i="4"/>
  <c r="AG550" i="4" s="1"/>
  <c r="AK550" i="4" s="1"/>
  <c r="AC225" i="4"/>
  <c r="AG225" i="4" s="1"/>
  <c r="AK225" i="4" s="1"/>
  <c r="AC276" i="4"/>
  <c r="AG276" i="4" s="1"/>
  <c r="AK276" i="4" s="1"/>
  <c r="AC311" i="4"/>
  <c r="AG311" i="4" s="1"/>
  <c r="AK311" i="4" s="1"/>
  <c r="AC327" i="4"/>
  <c r="AG327" i="4" s="1"/>
  <c r="AK327" i="4" s="1"/>
  <c r="AC369" i="4"/>
  <c r="AG369" i="4" s="1"/>
  <c r="AK369" i="4" s="1"/>
  <c r="AC435" i="4"/>
  <c r="AG435" i="4" s="1"/>
  <c r="AK435" i="4" s="1"/>
  <c r="AC443" i="4"/>
  <c r="AG443" i="4" s="1"/>
  <c r="AK443" i="4" s="1"/>
  <c r="AC464" i="4"/>
  <c r="AG464" i="4" s="1"/>
  <c r="AK464" i="4" s="1"/>
  <c r="AC514" i="4"/>
  <c r="AG514" i="4" s="1"/>
  <c r="AK514" i="4" s="1"/>
  <c r="AC526" i="4"/>
  <c r="AG526" i="4" s="1"/>
  <c r="AK526" i="4" s="1"/>
  <c r="AC220" i="4"/>
  <c r="AG220" i="4" s="1"/>
  <c r="AK220" i="4" s="1"/>
  <c r="AC236" i="4"/>
  <c r="AG236" i="4" s="1"/>
  <c r="AK236" i="4" s="1"/>
  <c r="AC271" i="4"/>
  <c r="AG271" i="4" s="1"/>
  <c r="AK271" i="4" s="1"/>
  <c r="AC287" i="4"/>
  <c r="AG287" i="4" s="1"/>
  <c r="AK287" i="4" s="1"/>
  <c r="AC322" i="4"/>
  <c r="AG322" i="4" s="1"/>
  <c r="AK322" i="4" s="1"/>
  <c r="AC378" i="4"/>
  <c r="AG378" i="4" s="1"/>
  <c r="AK378" i="4" s="1"/>
  <c r="AC424" i="4"/>
  <c r="AG424" i="4" s="1"/>
  <c r="AK424" i="4" s="1"/>
  <c r="AC432" i="4"/>
  <c r="AG432" i="4" s="1"/>
  <c r="AK432" i="4" s="1"/>
  <c r="AC490" i="4"/>
  <c r="AG490" i="4" s="1"/>
  <c r="AK490" i="4" s="1"/>
  <c r="AC502" i="4"/>
  <c r="AG502" i="4" s="1"/>
  <c r="AK502" i="4" s="1"/>
  <c r="AC226" i="4"/>
  <c r="AG226" i="4" s="1"/>
  <c r="AK226" i="4" s="1"/>
  <c r="AC242" i="4"/>
  <c r="AG242" i="4" s="1"/>
  <c r="AK242" i="4" s="1"/>
  <c r="AC277" i="4"/>
  <c r="AG277" i="4" s="1"/>
  <c r="AK277" i="4" s="1"/>
  <c r="AC293" i="4"/>
  <c r="AG293" i="4" s="1"/>
  <c r="AK293" i="4" s="1"/>
  <c r="AC383" i="4"/>
  <c r="AG383" i="4" s="1"/>
  <c r="AK383" i="4" s="1"/>
  <c r="AC582" i="4"/>
  <c r="AG582" i="4" s="1"/>
  <c r="AK582" i="4" s="1"/>
  <c r="AC604" i="4"/>
  <c r="AG604" i="4" s="1"/>
  <c r="AK604" i="4" s="1"/>
  <c r="AC650" i="4"/>
  <c r="AG650" i="4" s="1"/>
  <c r="AK650" i="4" s="1"/>
  <c r="AC705" i="4"/>
  <c r="AG705" i="4" s="1"/>
  <c r="AK705" i="4" s="1"/>
  <c r="AC713" i="4"/>
  <c r="AG713" i="4" s="1"/>
  <c r="AK713" i="4" s="1"/>
  <c r="AC282" i="4"/>
  <c r="AG282" i="4" s="1"/>
  <c r="AK282" i="4" s="1"/>
  <c r="AC548" i="4"/>
  <c r="AG548" i="4" s="1"/>
  <c r="AK548" i="4" s="1"/>
  <c r="AC591" i="4"/>
  <c r="AG591" i="4" s="1"/>
  <c r="AK591" i="4" s="1"/>
  <c r="AC646" i="4"/>
  <c r="AG646" i="4" s="1"/>
  <c r="AK646" i="4" s="1"/>
  <c r="AC668" i="4"/>
  <c r="AG668" i="4" s="1"/>
  <c r="AK668" i="4" s="1"/>
  <c r="AC606" i="4"/>
  <c r="AG606" i="4" s="1"/>
  <c r="AK606" i="4" s="1"/>
  <c r="AC698" i="4"/>
  <c r="AG698" i="4" s="1"/>
  <c r="AK698" i="4" s="1"/>
  <c r="AC711" i="4"/>
  <c r="AG711" i="4" s="1"/>
  <c r="AK711" i="4" s="1"/>
  <c r="AC703" i="4"/>
  <c r="AG703" i="4" s="1"/>
  <c r="AK703" i="4" s="1"/>
  <c r="AC631" i="4"/>
  <c r="AG631" i="4" s="1"/>
  <c r="AK631" i="4" s="1"/>
  <c r="AC662" i="4"/>
  <c r="AG662" i="4" s="1"/>
  <c r="AK662" i="4" s="1"/>
  <c r="AC365" i="4"/>
  <c r="AG365" i="4" s="1"/>
  <c r="AK365" i="4" s="1"/>
  <c r="AC578" i="4"/>
  <c r="AG578" i="4" s="1"/>
  <c r="AK578" i="4" s="1"/>
  <c r="AC609" i="4"/>
  <c r="AG609" i="4" s="1"/>
  <c r="AK609" i="4" s="1"/>
  <c r="AC655" i="4"/>
  <c r="AG655" i="4" s="1"/>
  <c r="AK655" i="4" s="1"/>
  <c r="AC657" i="4"/>
  <c r="AG657" i="4" s="1"/>
  <c r="AK657" i="4" s="1"/>
  <c r="AC333" i="4"/>
  <c r="AG333" i="4" s="1"/>
  <c r="AK333" i="4" s="1"/>
  <c r="AC585" i="4"/>
  <c r="AG585" i="4" s="1"/>
  <c r="AK585" i="4" s="1"/>
  <c r="AC511" i="4"/>
  <c r="AG511" i="4" s="1"/>
  <c r="AK511" i="4" s="1"/>
  <c r="AC569" i="4"/>
  <c r="AG569" i="4" s="1"/>
  <c r="AK569" i="4" s="1"/>
  <c r="AC596" i="4"/>
  <c r="AG596" i="4" s="1"/>
  <c r="AK596" i="4" s="1"/>
  <c r="AC642" i="4"/>
  <c r="AG642" i="4" s="1"/>
  <c r="AK642" i="4" s="1"/>
  <c r="AC673" i="4"/>
  <c r="AG673" i="4" s="1"/>
  <c r="AK673" i="4" s="1"/>
  <c r="AC710" i="4"/>
  <c r="AG710" i="4" s="1"/>
  <c r="AK710" i="4" s="1"/>
  <c r="AC665" i="4"/>
  <c r="AG665" i="4" s="1"/>
  <c r="AK665" i="4" s="1"/>
  <c r="AC670" i="4"/>
  <c r="AG670" i="4" s="1"/>
  <c r="AK670" i="4" s="1"/>
  <c r="AC487" i="4"/>
  <c r="AG487" i="4" s="1"/>
  <c r="AK487" i="4" s="1"/>
  <c r="AC583" i="4"/>
  <c r="AG583" i="4" s="1"/>
  <c r="AK583" i="4" s="1"/>
  <c r="AC614" i="4"/>
  <c r="AG614" i="4" s="1"/>
  <c r="AK614" i="4" s="1"/>
  <c r="AC660" i="4"/>
  <c r="AG660" i="4" s="1"/>
  <c r="AK660" i="4" s="1"/>
  <c r="AC706" i="4"/>
  <c r="AG706" i="4" s="1"/>
  <c r="AK706" i="4" s="1"/>
  <c r="AC634" i="4"/>
  <c r="AG634" i="4" s="1"/>
  <c r="AK634" i="4" s="1"/>
  <c r="AC575" i="4"/>
  <c r="AG575" i="4" s="1"/>
  <c r="AK575" i="4" s="1"/>
  <c r="AC690" i="4"/>
  <c r="AG690" i="4" s="1"/>
  <c r="AK690" i="4" s="1"/>
  <c r="AC708" i="4"/>
  <c r="AG708" i="4" s="1"/>
  <c r="AK708" i="4" s="1"/>
  <c r="AC536" i="4"/>
  <c r="AG536" i="4" s="1"/>
  <c r="AK536" i="4" s="1"/>
  <c r="AC601" i="4"/>
  <c r="AG601" i="4" s="1"/>
  <c r="AK601" i="4" s="1"/>
  <c r="AC647" i="4"/>
  <c r="AG647" i="4" s="1"/>
  <c r="AK647" i="4" s="1"/>
  <c r="AC678" i="4"/>
  <c r="AG678" i="4" s="1"/>
  <c r="AK678" i="4" s="1"/>
  <c r="AC718" i="4"/>
  <c r="AG718" i="4" s="1"/>
  <c r="AK718" i="4" s="1"/>
  <c r="AC652" i="4"/>
  <c r="AG652" i="4" s="1"/>
  <c r="AK652" i="4" s="1"/>
  <c r="AC451" i="4"/>
  <c r="AG451" i="4" s="1"/>
  <c r="AK451" i="4" s="1"/>
  <c r="AC570" i="4"/>
  <c r="AG570" i="4" s="1"/>
  <c r="AK570" i="4" s="1"/>
  <c r="AC588" i="4"/>
  <c r="AG588" i="4" s="1"/>
  <c r="AK588" i="4" s="1"/>
  <c r="AC231" i="4"/>
  <c r="AG231" i="4" s="1"/>
  <c r="AK231" i="4" s="1"/>
  <c r="AC565" i="4"/>
  <c r="AG565" i="4" s="1"/>
  <c r="AK565" i="4" s="1"/>
  <c r="AC317" i="4"/>
  <c r="AG317" i="4" s="1"/>
  <c r="AK317" i="4" s="1"/>
  <c r="AC593" i="4"/>
  <c r="AG593" i="4" s="1"/>
  <c r="AK593" i="4" s="1"/>
  <c r="AC639" i="4"/>
  <c r="AG639" i="4" s="1"/>
  <c r="AK639" i="4" s="1"/>
  <c r="AC580" i="4"/>
  <c r="AG580" i="4" s="1"/>
  <c r="AK580" i="4" s="1"/>
  <c r="AC626" i="4"/>
  <c r="AG626" i="4" s="1"/>
  <c r="AK626" i="4" s="1"/>
  <c r="AC598" i="4"/>
  <c r="AG598" i="4" s="1"/>
  <c r="AK598" i="4" s="1"/>
  <c r="AC644" i="4"/>
  <c r="AG644" i="4" s="1"/>
  <c r="AK644" i="4" s="1"/>
  <c r="AC499" i="4"/>
  <c r="AG499" i="4" s="1"/>
  <c r="AK499" i="4" s="1"/>
  <c r="AC572" i="4"/>
  <c r="AG572" i="4" s="1"/>
  <c r="AK572" i="4" s="1"/>
  <c r="AC594" i="4"/>
  <c r="AG594" i="4" s="1"/>
  <c r="AK594" i="4" s="1"/>
  <c r="AC649" i="4"/>
  <c r="AG649" i="4" s="1"/>
  <c r="AK649" i="4" s="1"/>
  <c r="AC695" i="4"/>
  <c r="AG695" i="4" s="1"/>
  <c r="AK695" i="4" s="1"/>
  <c r="AC567" i="4"/>
  <c r="AG567" i="4" s="1"/>
  <c r="AK567" i="4" s="1"/>
  <c r="AC590" i="4"/>
  <c r="AG590" i="4" s="1"/>
  <c r="AK590" i="4" s="1"/>
  <c r="AC636" i="4"/>
  <c r="AG636" i="4" s="1"/>
  <c r="AK636" i="4" s="1"/>
  <c r="AC658" i="4"/>
  <c r="AG658" i="4" s="1"/>
  <c r="AK658" i="4" s="1"/>
  <c r="AC478" i="4"/>
  <c r="AG478" i="4" s="1"/>
  <c r="AK478" i="4" s="1"/>
  <c r="AC562" i="4"/>
  <c r="AG562" i="4" s="1"/>
  <c r="AK562" i="4" s="1"/>
  <c r="AC577" i="4"/>
  <c r="AG577" i="4" s="1"/>
  <c r="AK577" i="4" s="1"/>
  <c r="AC599" i="4"/>
  <c r="AG599" i="4" s="1"/>
  <c r="AK599" i="4" s="1"/>
  <c r="AC654" i="4"/>
  <c r="AG654" i="4" s="1"/>
  <c r="AK654" i="4" s="1"/>
  <c r="AC700" i="4"/>
  <c r="AG700" i="4" s="1"/>
  <c r="AK700" i="4" s="1"/>
  <c r="AC586" i="4"/>
  <c r="AG586" i="4" s="1"/>
  <c r="AK586" i="4" s="1"/>
  <c r="AC641" i="4"/>
  <c r="AG641" i="4" s="1"/>
  <c r="AK641" i="4" s="1"/>
  <c r="AC663" i="4"/>
  <c r="AG663" i="4" s="1"/>
  <c r="AK663" i="4" s="1"/>
  <c r="AB8" i="4"/>
  <c r="AF8" i="4" s="1"/>
  <c r="AJ8" i="4" s="1"/>
  <c r="AB16" i="4"/>
  <c r="AF16" i="4" s="1"/>
  <c r="AJ16" i="4" s="1"/>
  <c r="AB6" i="4"/>
  <c r="AF6" i="4" s="1"/>
  <c r="AJ6" i="4" s="1"/>
  <c r="AB13" i="4"/>
  <c r="AF13" i="4" s="1"/>
  <c r="AJ13" i="4" s="1"/>
  <c r="AB23" i="4"/>
  <c r="AF23" i="4" s="1"/>
  <c r="AJ23" i="4" s="1"/>
  <c r="AB31" i="4"/>
  <c r="AF31" i="4" s="1"/>
  <c r="AJ31" i="4" s="1"/>
  <c r="AB39" i="4"/>
  <c r="AF39" i="4" s="1"/>
  <c r="AJ39" i="4" s="1"/>
  <c r="AB47" i="4"/>
  <c r="AF47" i="4" s="1"/>
  <c r="AJ47" i="4" s="1"/>
  <c r="AB55" i="4"/>
  <c r="AF55" i="4" s="1"/>
  <c r="AJ55" i="4" s="1"/>
  <c r="AB63" i="4"/>
  <c r="AF63" i="4" s="1"/>
  <c r="AJ63" i="4" s="1"/>
  <c r="AB71" i="4"/>
  <c r="AF71" i="4" s="1"/>
  <c r="AJ71" i="4" s="1"/>
  <c r="AB79" i="4"/>
  <c r="AF79" i="4" s="1"/>
  <c r="AJ79" i="4" s="1"/>
  <c r="AB88" i="4"/>
  <c r="AF88" i="4" s="1"/>
  <c r="AJ88" i="4" s="1"/>
  <c r="AB96" i="4"/>
  <c r="AF96" i="4" s="1"/>
  <c r="AJ96" i="4" s="1"/>
  <c r="AB104" i="4"/>
  <c r="AF104" i="4" s="1"/>
  <c r="AJ104" i="4" s="1"/>
  <c r="AB112" i="4"/>
  <c r="AF112" i="4" s="1"/>
  <c r="AJ112" i="4" s="1"/>
  <c r="AB120" i="4"/>
  <c r="AF120" i="4" s="1"/>
  <c r="AJ120" i="4" s="1"/>
  <c r="AB128" i="4"/>
  <c r="AF128" i="4" s="1"/>
  <c r="AJ128" i="4" s="1"/>
  <c r="AB136" i="4"/>
  <c r="AF136" i="4" s="1"/>
  <c r="AJ136" i="4" s="1"/>
  <c r="AB144" i="4"/>
  <c r="AF144" i="4" s="1"/>
  <c r="AJ144" i="4" s="1"/>
  <c r="AB152" i="4"/>
  <c r="AF152" i="4" s="1"/>
  <c r="AJ152" i="4" s="1"/>
  <c r="AB160" i="4"/>
  <c r="AF160" i="4" s="1"/>
  <c r="AJ160" i="4" s="1"/>
  <c r="AB168" i="4"/>
  <c r="AF168" i="4" s="1"/>
  <c r="AJ168" i="4" s="1"/>
  <c r="AB176" i="4"/>
  <c r="AF176" i="4" s="1"/>
  <c r="AJ176" i="4" s="1"/>
  <c r="AB184" i="4"/>
  <c r="AF184" i="4" s="1"/>
  <c r="AJ184" i="4" s="1"/>
  <c r="AB192" i="4"/>
  <c r="AF192" i="4" s="1"/>
  <c r="AJ192" i="4" s="1"/>
  <c r="AB200" i="4"/>
  <c r="AF200" i="4" s="1"/>
  <c r="AJ200" i="4" s="1"/>
  <c r="AB15" i="4"/>
  <c r="AF15" i="4" s="1"/>
  <c r="AJ15" i="4" s="1"/>
  <c r="AB20" i="4"/>
  <c r="AF20" i="4" s="1"/>
  <c r="AJ20" i="4" s="1"/>
  <c r="AB28" i="4"/>
  <c r="AF28" i="4" s="1"/>
  <c r="AJ28" i="4" s="1"/>
  <c r="AB36" i="4"/>
  <c r="AF36" i="4" s="1"/>
  <c r="AJ36" i="4" s="1"/>
  <c r="AB44" i="4"/>
  <c r="AF44" i="4" s="1"/>
  <c r="AJ44" i="4" s="1"/>
  <c r="AB52" i="4"/>
  <c r="AF52" i="4" s="1"/>
  <c r="AJ52" i="4" s="1"/>
  <c r="AB60" i="4"/>
  <c r="AF60" i="4" s="1"/>
  <c r="AJ60" i="4" s="1"/>
  <c r="AB68" i="4"/>
  <c r="AF68" i="4" s="1"/>
  <c r="AJ68" i="4" s="1"/>
  <c r="AB76" i="4"/>
  <c r="AF76" i="4" s="1"/>
  <c r="AJ76" i="4" s="1"/>
  <c r="AB85" i="4"/>
  <c r="AF85" i="4" s="1"/>
  <c r="AJ85" i="4" s="1"/>
  <c r="AB93" i="4"/>
  <c r="AF93" i="4" s="1"/>
  <c r="AJ93" i="4" s="1"/>
  <c r="AB101" i="4"/>
  <c r="AF101" i="4" s="1"/>
  <c r="AJ101" i="4" s="1"/>
  <c r="AB109" i="4"/>
  <c r="AF109" i="4" s="1"/>
  <c r="AJ109" i="4" s="1"/>
  <c r="AB117" i="4"/>
  <c r="AF117" i="4" s="1"/>
  <c r="AJ117" i="4" s="1"/>
  <c r="AB125" i="4"/>
  <c r="AF125" i="4" s="1"/>
  <c r="AJ125" i="4" s="1"/>
  <c r="AB133" i="4"/>
  <c r="AF133" i="4" s="1"/>
  <c r="AJ133" i="4" s="1"/>
  <c r="AB141" i="4"/>
  <c r="AF141" i="4" s="1"/>
  <c r="AJ141" i="4" s="1"/>
  <c r="AB149" i="4"/>
  <c r="AF149" i="4" s="1"/>
  <c r="AJ149" i="4" s="1"/>
  <c r="AB157" i="4"/>
  <c r="AF157" i="4" s="1"/>
  <c r="AJ157" i="4" s="1"/>
  <c r="AB165" i="4"/>
  <c r="AF165" i="4" s="1"/>
  <c r="AJ165" i="4" s="1"/>
  <c r="AB173" i="4"/>
  <c r="AF173" i="4" s="1"/>
  <c r="AJ173" i="4" s="1"/>
  <c r="AB181" i="4"/>
  <c r="AF181" i="4" s="1"/>
  <c r="AJ181" i="4" s="1"/>
  <c r="AB10" i="4"/>
  <c r="AF10" i="4" s="1"/>
  <c r="AJ10" i="4" s="1"/>
  <c r="AB25" i="4"/>
  <c r="AF25" i="4" s="1"/>
  <c r="AJ25" i="4" s="1"/>
  <c r="AB33" i="4"/>
  <c r="AF33" i="4" s="1"/>
  <c r="AJ33" i="4" s="1"/>
  <c r="AB41" i="4"/>
  <c r="AF41" i="4" s="1"/>
  <c r="AJ41" i="4" s="1"/>
  <c r="AB49" i="4"/>
  <c r="AF49" i="4" s="1"/>
  <c r="AJ49" i="4" s="1"/>
  <c r="AB57" i="4"/>
  <c r="AF57" i="4" s="1"/>
  <c r="AJ57" i="4" s="1"/>
  <c r="AB65" i="4"/>
  <c r="AF65" i="4" s="1"/>
  <c r="AJ65" i="4" s="1"/>
  <c r="AB73" i="4"/>
  <c r="AF73" i="4" s="1"/>
  <c r="AJ73" i="4" s="1"/>
  <c r="AB81" i="4"/>
  <c r="AF81" i="4" s="1"/>
  <c r="AJ81" i="4" s="1"/>
  <c r="AB90" i="4"/>
  <c r="AF90" i="4" s="1"/>
  <c r="AJ90" i="4" s="1"/>
  <c r="AB98" i="4"/>
  <c r="AF98" i="4" s="1"/>
  <c r="AJ98" i="4" s="1"/>
  <c r="AB106" i="4"/>
  <c r="AF106" i="4" s="1"/>
  <c r="AJ106" i="4" s="1"/>
  <c r="AB114" i="4"/>
  <c r="AF114" i="4" s="1"/>
  <c r="AJ114" i="4" s="1"/>
  <c r="AB122" i="4"/>
  <c r="AF122" i="4" s="1"/>
  <c r="AJ122" i="4" s="1"/>
  <c r="AB130" i="4"/>
  <c r="AF130" i="4" s="1"/>
  <c r="AJ130" i="4" s="1"/>
  <c r="AB138" i="4"/>
  <c r="AF138" i="4" s="1"/>
  <c r="AJ138" i="4" s="1"/>
  <c r="AB146" i="4"/>
  <c r="AF146" i="4" s="1"/>
  <c r="AJ146" i="4" s="1"/>
  <c r="AB154" i="4"/>
  <c r="AF154" i="4" s="1"/>
  <c r="AJ154" i="4" s="1"/>
  <c r="AB162" i="4"/>
  <c r="AF162" i="4" s="1"/>
  <c r="AJ162" i="4" s="1"/>
  <c r="AB170" i="4"/>
  <c r="AF170" i="4" s="1"/>
  <c r="AJ170" i="4" s="1"/>
  <c r="AB178" i="4"/>
  <c r="AF178" i="4" s="1"/>
  <c r="AJ178" i="4" s="1"/>
  <c r="AB5" i="4"/>
  <c r="AF5" i="4" s="1"/>
  <c r="AJ5" i="4" s="1"/>
  <c r="AB17" i="4"/>
  <c r="AF17" i="4" s="1"/>
  <c r="AJ17" i="4" s="1"/>
  <c r="AB50" i="4"/>
  <c r="AF50" i="4" s="1"/>
  <c r="AJ50" i="4" s="1"/>
  <c r="AB53" i="4"/>
  <c r="AF53" i="4" s="1"/>
  <c r="AJ53" i="4" s="1"/>
  <c r="AB56" i="4"/>
  <c r="AF56" i="4" s="1"/>
  <c r="AJ56" i="4" s="1"/>
  <c r="AB59" i="4"/>
  <c r="AF59" i="4" s="1"/>
  <c r="AJ59" i="4" s="1"/>
  <c r="AB62" i="4"/>
  <c r="AF62" i="4" s="1"/>
  <c r="AJ62" i="4" s="1"/>
  <c r="AB179" i="4"/>
  <c r="AF179" i="4" s="1"/>
  <c r="AJ179" i="4" s="1"/>
  <c r="AB182" i="4"/>
  <c r="AF182" i="4" s="1"/>
  <c r="AJ182" i="4" s="1"/>
  <c r="AB194" i="4"/>
  <c r="AF194" i="4" s="1"/>
  <c r="AJ194" i="4" s="1"/>
  <c r="AB214" i="4"/>
  <c r="AF214" i="4" s="1"/>
  <c r="AJ214" i="4" s="1"/>
  <c r="AB222" i="4"/>
  <c r="AF222" i="4" s="1"/>
  <c r="AJ222" i="4" s="1"/>
  <c r="AB230" i="4"/>
  <c r="AF230" i="4" s="1"/>
  <c r="AJ230" i="4" s="1"/>
  <c r="AB238" i="4"/>
  <c r="AF238" i="4" s="1"/>
  <c r="AJ238" i="4" s="1"/>
  <c r="AB246" i="4"/>
  <c r="AF246" i="4" s="1"/>
  <c r="AJ246" i="4" s="1"/>
  <c r="AB254" i="4"/>
  <c r="AF254" i="4" s="1"/>
  <c r="AJ254" i="4" s="1"/>
  <c r="AB262" i="4"/>
  <c r="AF262" i="4" s="1"/>
  <c r="AJ262" i="4" s="1"/>
  <c r="AB270" i="4"/>
  <c r="AF270" i="4" s="1"/>
  <c r="AJ270" i="4" s="1"/>
  <c r="AB278" i="4"/>
  <c r="AF278" i="4" s="1"/>
  <c r="AJ278" i="4" s="1"/>
  <c r="AB286" i="4"/>
  <c r="AF286" i="4" s="1"/>
  <c r="AJ286" i="4" s="1"/>
  <c r="AB294" i="4"/>
  <c r="AF294" i="4" s="1"/>
  <c r="AJ294" i="4" s="1"/>
  <c r="AB302" i="4"/>
  <c r="AF302" i="4" s="1"/>
  <c r="AJ302" i="4" s="1"/>
  <c r="AB310" i="4"/>
  <c r="AF310" i="4" s="1"/>
  <c r="AJ310" i="4" s="1"/>
  <c r="AB318" i="4"/>
  <c r="AF318" i="4" s="1"/>
  <c r="AJ318" i="4" s="1"/>
  <c r="AB326" i="4"/>
  <c r="AF326" i="4" s="1"/>
  <c r="AJ326" i="4" s="1"/>
  <c r="AB334" i="4"/>
  <c r="AF334" i="4" s="1"/>
  <c r="AJ334" i="4" s="1"/>
  <c r="AB342" i="4"/>
  <c r="AF342" i="4" s="1"/>
  <c r="AJ342" i="4" s="1"/>
  <c r="AB350" i="4"/>
  <c r="AF350" i="4" s="1"/>
  <c r="AJ350" i="4" s="1"/>
  <c r="AB358" i="4"/>
  <c r="AF358" i="4" s="1"/>
  <c r="AJ358" i="4" s="1"/>
  <c r="AB366" i="4"/>
  <c r="AF366" i="4" s="1"/>
  <c r="AJ366" i="4" s="1"/>
  <c r="AB374" i="4"/>
  <c r="AF374" i="4" s="1"/>
  <c r="AJ374" i="4" s="1"/>
  <c r="AB382" i="4"/>
  <c r="AF382" i="4" s="1"/>
  <c r="AJ382" i="4" s="1"/>
  <c r="AB391" i="4"/>
  <c r="AF391" i="4" s="1"/>
  <c r="AJ391" i="4" s="1"/>
  <c r="AB399" i="4"/>
  <c r="AF399" i="4" s="1"/>
  <c r="AJ399" i="4" s="1"/>
  <c r="AB407" i="4"/>
  <c r="AF407" i="4" s="1"/>
  <c r="AJ407" i="4" s="1"/>
  <c r="AB415" i="4"/>
  <c r="AF415" i="4" s="1"/>
  <c r="AJ415" i="4" s="1"/>
  <c r="AB423" i="4"/>
  <c r="AF423" i="4" s="1"/>
  <c r="AJ423" i="4" s="1"/>
  <c r="AB431" i="4"/>
  <c r="AF431" i="4" s="1"/>
  <c r="AJ431" i="4" s="1"/>
  <c r="AB439" i="4"/>
  <c r="AF439" i="4" s="1"/>
  <c r="AJ439" i="4" s="1"/>
  <c r="AB447" i="4"/>
  <c r="AF447" i="4" s="1"/>
  <c r="AJ447" i="4" s="1"/>
  <c r="AB455" i="4"/>
  <c r="AF455" i="4" s="1"/>
  <c r="AJ455" i="4" s="1"/>
  <c r="AB463" i="4"/>
  <c r="AF463" i="4" s="1"/>
  <c r="AJ463" i="4" s="1"/>
  <c r="AB472" i="4"/>
  <c r="AF472" i="4" s="1"/>
  <c r="AJ472" i="4" s="1"/>
  <c r="AB480" i="4"/>
  <c r="AF480" i="4" s="1"/>
  <c r="AJ480" i="4" s="1"/>
  <c r="AB488" i="4"/>
  <c r="AF488" i="4" s="1"/>
  <c r="AJ488" i="4" s="1"/>
  <c r="AB496" i="4"/>
  <c r="AF496" i="4" s="1"/>
  <c r="AJ496" i="4" s="1"/>
  <c r="AB504" i="4"/>
  <c r="AF504" i="4" s="1"/>
  <c r="AJ504" i="4" s="1"/>
  <c r="AB512" i="4"/>
  <c r="AF512" i="4" s="1"/>
  <c r="AJ512" i="4" s="1"/>
  <c r="AB520" i="4"/>
  <c r="AF520" i="4" s="1"/>
  <c r="AJ520" i="4" s="1"/>
  <c r="AB528" i="4"/>
  <c r="AF528" i="4" s="1"/>
  <c r="AJ528" i="4" s="1"/>
  <c r="AB536" i="4"/>
  <c r="AF536" i="4" s="1"/>
  <c r="AJ536" i="4" s="1"/>
  <c r="AB544" i="4"/>
  <c r="AF544" i="4" s="1"/>
  <c r="AJ544" i="4" s="1"/>
  <c r="AB552" i="4"/>
  <c r="AF552" i="4" s="1"/>
  <c r="AJ552" i="4" s="1"/>
  <c r="AB560" i="4"/>
  <c r="AF560" i="4" s="1"/>
  <c r="AJ560" i="4" s="1"/>
  <c r="AB568" i="4"/>
  <c r="AF568" i="4" s="1"/>
  <c r="AJ568" i="4" s="1"/>
  <c r="AB91" i="4"/>
  <c r="AF91" i="4" s="1"/>
  <c r="AJ91" i="4" s="1"/>
  <c r="AB94" i="4"/>
  <c r="AF94" i="4" s="1"/>
  <c r="AJ94" i="4" s="1"/>
  <c r="AB97" i="4"/>
  <c r="AF97" i="4" s="1"/>
  <c r="AJ97" i="4" s="1"/>
  <c r="AB100" i="4"/>
  <c r="AF100" i="4" s="1"/>
  <c r="AJ100" i="4" s="1"/>
  <c r="AB103" i="4"/>
  <c r="AF103" i="4" s="1"/>
  <c r="AJ103" i="4" s="1"/>
  <c r="AB189" i="4"/>
  <c r="AF189" i="4" s="1"/>
  <c r="AJ189" i="4" s="1"/>
  <c r="AB206" i="4"/>
  <c r="AF206" i="4" s="1"/>
  <c r="AJ206" i="4" s="1"/>
  <c r="AB131" i="4"/>
  <c r="AF131" i="4" s="1"/>
  <c r="AJ131" i="4" s="1"/>
  <c r="AB134" i="4"/>
  <c r="AF134" i="4" s="1"/>
  <c r="AJ134" i="4" s="1"/>
  <c r="AB137" i="4"/>
  <c r="AF137" i="4" s="1"/>
  <c r="AJ137" i="4" s="1"/>
  <c r="AB140" i="4"/>
  <c r="AF140" i="4" s="1"/>
  <c r="AJ140" i="4" s="1"/>
  <c r="AB143" i="4"/>
  <c r="AF143" i="4" s="1"/>
  <c r="AJ143" i="4" s="1"/>
  <c r="AB201" i="4"/>
  <c r="AF201" i="4" s="1"/>
  <c r="AJ201" i="4" s="1"/>
  <c r="AB211" i="4"/>
  <c r="AF211" i="4" s="1"/>
  <c r="AJ211" i="4" s="1"/>
  <c r="AB219" i="4"/>
  <c r="AF219" i="4" s="1"/>
  <c r="AJ219" i="4" s="1"/>
  <c r="AB227" i="4"/>
  <c r="AF227" i="4" s="1"/>
  <c r="AJ227" i="4" s="1"/>
  <c r="AB235" i="4"/>
  <c r="AF235" i="4" s="1"/>
  <c r="AJ235" i="4" s="1"/>
  <c r="AB243" i="4"/>
  <c r="AF243" i="4" s="1"/>
  <c r="AJ243" i="4" s="1"/>
  <c r="AB251" i="4"/>
  <c r="AF251" i="4" s="1"/>
  <c r="AJ251" i="4" s="1"/>
  <c r="AB259" i="4"/>
  <c r="AF259" i="4" s="1"/>
  <c r="AJ259" i="4" s="1"/>
  <c r="AB267" i="4"/>
  <c r="AF267" i="4" s="1"/>
  <c r="AJ267" i="4" s="1"/>
  <c r="AB275" i="4"/>
  <c r="AF275" i="4" s="1"/>
  <c r="AJ275" i="4" s="1"/>
  <c r="AB283" i="4"/>
  <c r="AF283" i="4" s="1"/>
  <c r="AJ283" i="4" s="1"/>
  <c r="AB291" i="4"/>
  <c r="AF291" i="4" s="1"/>
  <c r="AJ291" i="4" s="1"/>
  <c r="AB299" i="4"/>
  <c r="AF299" i="4" s="1"/>
  <c r="AJ299" i="4" s="1"/>
  <c r="AB307" i="4"/>
  <c r="AF307" i="4" s="1"/>
  <c r="AJ307" i="4" s="1"/>
  <c r="AB315" i="4"/>
  <c r="AF315" i="4" s="1"/>
  <c r="AJ315" i="4" s="1"/>
  <c r="AB323" i="4"/>
  <c r="AF323" i="4" s="1"/>
  <c r="AJ323" i="4" s="1"/>
  <c r="AB331" i="4"/>
  <c r="AF331" i="4" s="1"/>
  <c r="AJ331" i="4" s="1"/>
  <c r="AB339" i="4"/>
  <c r="AF339" i="4" s="1"/>
  <c r="AJ339" i="4" s="1"/>
  <c r="AB347" i="4"/>
  <c r="AF347" i="4" s="1"/>
  <c r="AJ347" i="4" s="1"/>
  <c r="AB355" i="4"/>
  <c r="AF355" i="4" s="1"/>
  <c r="AJ355" i="4" s="1"/>
  <c r="AB363" i="4"/>
  <c r="AF363" i="4" s="1"/>
  <c r="AJ363" i="4" s="1"/>
  <c r="AB371" i="4"/>
  <c r="AF371" i="4" s="1"/>
  <c r="AJ371" i="4" s="1"/>
  <c r="AB379" i="4"/>
  <c r="AF379" i="4" s="1"/>
  <c r="AJ379" i="4" s="1"/>
  <c r="AB387" i="4"/>
  <c r="AF387" i="4" s="1"/>
  <c r="AJ387" i="4" s="1"/>
  <c r="AB396" i="4"/>
  <c r="AF396" i="4" s="1"/>
  <c r="AJ396" i="4" s="1"/>
  <c r="AB404" i="4"/>
  <c r="AF404" i="4" s="1"/>
  <c r="AJ404" i="4" s="1"/>
  <c r="AB412" i="4"/>
  <c r="AF412" i="4" s="1"/>
  <c r="AJ412" i="4" s="1"/>
  <c r="AB420" i="4"/>
  <c r="AF420" i="4" s="1"/>
  <c r="AJ420" i="4" s="1"/>
  <c r="AB4" i="4"/>
  <c r="AF4" i="4" s="1"/>
  <c r="AJ4" i="4" s="1"/>
  <c r="AB42" i="4"/>
  <c r="AF42" i="4" s="1"/>
  <c r="AJ42" i="4" s="1"/>
  <c r="AB45" i="4"/>
  <c r="AF45" i="4" s="1"/>
  <c r="AJ45" i="4" s="1"/>
  <c r="AB48" i="4"/>
  <c r="AF48" i="4" s="1"/>
  <c r="AJ48" i="4" s="1"/>
  <c r="AB51" i="4"/>
  <c r="AF51" i="4" s="1"/>
  <c r="AJ51" i="4" s="1"/>
  <c r="AB54" i="4"/>
  <c r="AF54" i="4" s="1"/>
  <c r="AJ54" i="4" s="1"/>
  <c r="AB171" i="4"/>
  <c r="AF171" i="4" s="1"/>
  <c r="AJ171" i="4" s="1"/>
  <c r="AB174" i="4"/>
  <c r="AF174" i="4" s="1"/>
  <c r="AJ174" i="4" s="1"/>
  <c r="AB177" i="4"/>
  <c r="AF177" i="4" s="1"/>
  <c r="AJ177" i="4" s="1"/>
  <c r="AB180" i="4"/>
  <c r="AF180" i="4" s="1"/>
  <c r="AJ180" i="4" s="1"/>
  <c r="AB196" i="4"/>
  <c r="AF196" i="4" s="1"/>
  <c r="AJ196" i="4" s="1"/>
  <c r="AB83" i="4"/>
  <c r="AF83" i="4" s="1"/>
  <c r="AJ83" i="4" s="1"/>
  <c r="AB86" i="4"/>
  <c r="AF86" i="4" s="1"/>
  <c r="AJ86" i="4" s="1"/>
  <c r="AB89" i="4"/>
  <c r="AF89" i="4" s="1"/>
  <c r="AJ89" i="4" s="1"/>
  <c r="AB92" i="4"/>
  <c r="AF92" i="4" s="1"/>
  <c r="AJ92" i="4" s="1"/>
  <c r="AB95" i="4"/>
  <c r="AF95" i="4" s="1"/>
  <c r="AJ95" i="4" s="1"/>
  <c r="AB191" i="4"/>
  <c r="AF191" i="4" s="1"/>
  <c r="AJ191" i="4" s="1"/>
  <c r="AB208" i="4"/>
  <c r="AF208" i="4" s="1"/>
  <c r="AJ208" i="4" s="1"/>
  <c r="AB216" i="4"/>
  <c r="AF216" i="4" s="1"/>
  <c r="AJ216" i="4" s="1"/>
  <c r="AB224" i="4"/>
  <c r="AF224" i="4" s="1"/>
  <c r="AJ224" i="4" s="1"/>
  <c r="AB232" i="4"/>
  <c r="AF232" i="4" s="1"/>
  <c r="AJ232" i="4" s="1"/>
  <c r="AB240" i="4"/>
  <c r="AF240" i="4" s="1"/>
  <c r="AJ240" i="4" s="1"/>
  <c r="AB248" i="4"/>
  <c r="AF248" i="4" s="1"/>
  <c r="AJ248" i="4" s="1"/>
  <c r="AB256" i="4"/>
  <c r="AF256" i="4" s="1"/>
  <c r="AJ256" i="4" s="1"/>
  <c r="AB264" i="4"/>
  <c r="AF264" i="4" s="1"/>
  <c r="AJ264" i="4" s="1"/>
  <c r="AB272" i="4"/>
  <c r="AF272" i="4" s="1"/>
  <c r="AJ272" i="4" s="1"/>
  <c r="AB280" i="4"/>
  <c r="AF280" i="4" s="1"/>
  <c r="AJ280" i="4" s="1"/>
  <c r="AB288" i="4"/>
  <c r="AF288" i="4" s="1"/>
  <c r="AJ288" i="4" s="1"/>
  <c r="AB296" i="4"/>
  <c r="AF296" i="4" s="1"/>
  <c r="AJ296" i="4" s="1"/>
  <c r="AB304" i="4"/>
  <c r="AF304" i="4" s="1"/>
  <c r="AJ304" i="4" s="1"/>
  <c r="AB312" i="4"/>
  <c r="AF312" i="4" s="1"/>
  <c r="AJ312" i="4" s="1"/>
  <c r="AB320" i="4"/>
  <c r="AF320" i="4" s="1"/>
  <c r="AJ320" i="4" s="1"/>
  <c r="AB328" i="4"/>
  <c r="AF328" i="4" s="1"/>
  <c r="AJ328" i="4" s="1"/>
  <c r="AB336" i="4"/>
  <c r="AF336" i="4" s="1"/>
  <c r="AJ336" i="4" s="1"/>
  <c r="AB14" i="4"/>
  <c r="AF14" i="4" s="1"/>
  <c r="AJ14" i="4" s="1"/>
  <c r="AB123" i="4"/>
  <c r="AF123" i="4" s="1"/>
  <c r="AJ123" i="4" s="1"/>
  <c r="AB126" i="4"/>
  <c r="AF126" i="4" s="1"/>
  <c r="AJ126" i="4" s="1"/>
  <c r="AB129" i="4"/>
  <c r="AF129" i="4" s="1"/>
  <c r="AJ129" i="4" s="1"/>
  <c r="AB132" i="4"/>
  <c r="AF132" i="4" s="1"/>
  <c r="AJ132" i="4" s="1"/>
  <c r="AB135" i="4"/>
  <c r="AF135" i="4" s="1"/>
  <c r="AJ135" i="4" s="1"/>
  <c r="AB186" i="4"/>
  <c r="AF186" i="4" s="1"/>
  <c r="AJ186" i="4" s="1"/>
  <c r="AB203" i="4"/>
  <c r="AF203" i="4" s="1"/>
  <c r="AJ203" i="4" s="1"/>
  <c r="AB34" i="4"/>
  <c r="AF34" i="4" s="1"/>
  <c r="AJ34" i="4" s="1"/>
  <c r="AB37" i="4"/>
  <c r="AF37" i="4" s="1"/>
  <c r="AJ37" i="4" s="1"/>
  <c r="AB40" i="4"/>
  <c r="AF40" i="4" s="1"/>
  <c r="AJ40" i="4" s="1"/>
  <c r="AB43" i="4"/>
  <c r="AF43" i="4" s="1"/>
  <c r="AJ43" i="4" s="1"/>
  <c r="AB46" i="4"/>
  <c r="AF46" i="4" s="1"/>
  <c r="AJ46" i="4" s="1"/>
  <c r="AB163" i="4"/>
  <c r="AF163" i="4" s="1"/>
  <c r="AJ163" i="4" s="1"/>
  <c r="AB166" i="4"/>
  <c r="AF166" i="4" s="1"/>
  <c r="AJ166" i="4" s="1"/>
  <c r="AB169" i="4"/>
  <c r="AF169" i="4" s="1"/>
  <c r="AJ169" i="4" s="1"/>
  <c r="AB172" i="4"/>
  <c r="AF172" i="4" s="1"/>
  <c r="AJ172" i="4" s="1"/>
  <c r="AB175" i="4"/>
  <c r="AF175" i="4" s="1"/>
  <c r="AJ175" i="4" s="1"/>
  <c r="AB198" i="4"/>
  <c r="AF198" i="4" s="1"/>
  <c r="AJ198" i="4" s="1"/>
  <c r="AB213" i="4"/>
  <c r="AF213" i="4" s="1"/>
  <c r="AJ213" i="4" s="1"/>
  <c r="AB221" i="4"/>
  <c r="AF221" i="4" s="1"/>
  <c r="AJ221" i="4" s="1"/>
  <c r="AB229" i="4"/>
  <c r="AF229" i="4" s="1"/>
  <c r="AJ229" i="4" s="1"/>
  <c r="AB237" i="4"/>
  <c r="AF237" i="4" s="1"/>
  <c r="AJ237" i="4" s="1"/>
  <c r="AB245" i="4"/>
  <c r="AF245" i="4" s="1"/>
  <c r="AJ245" i="4" s="1"/>
  <c r="AB253" i="4"/>
  <c r="AF253" i="4" s="1"/>
  <c r="AJ253" i="4" s="1"/>
  <c r="AB261" i="4"/>
  <c r="AF261" i="4" s="1"/>
  <c r="AJ261" i="4" s="1"/>
  <c r="AB269" i="4"/>
  <c r="AF269" i="4" s="1"/>
  <c r="AJ269" i="4" s="1"/>
  <c r="AB277" i="4"/>
  <c r="AF277" i="4" s="1"/>
  <c r="AJ277" i="4" s="1"/>
  <c r="AB285" i="4"/>
  <c r="AF285" i="4" s="1"/>
  <c r="AJ285" i="4" s="1"/>
  <c r="AB293" i="4"/>
  <c r="AF293" i="4" s="1"/>
  <c r="AJ293" i="4" s="1"/>
  <c r="AB301" i="4"/>
  <c r="AF301" i="4" s="1"/>
  <c r="AJ301" i="4" s="1"/>
  <c r="AB309" i="4"/>
  <c r="AF309" i="4" s="1"/>
  <c r="AJ309" i="4" s="1"/>
  <c r="AB317" i="4"/>
  <c r="AF317" i="4" s="1"/>
  <c r="AJ317" i="4" s="1"/>
  <c r="AB325" i="4"/>
  <c r="AF325" i="4" s="1"/>
  <c r="AJ325" i="4" s="1"/>
  <c r="AB333" i="4"/>
  <c r="AF333" i="4" s="1"/>
  <c r="AJ333" i="4" s="1"/>
  <c r="AB341" i="4"/>
  <c r="AF341" i="4" s="1"/>
  <c r="AJ341" i="4" s="1"/>
  <c r="AB349" i="4"/>
  <c r="AF349" i="4" s="1"/>
  <c r="AJ349" i="4" s="1"/>
  <c r="AB357" i="4"/>
  <c r="AF357" i="4" s="1"/>
  <c r="AJ357" i="4" s="1"/>
  <c r="AB365" i="4"/>
  <c r="AF365" i="4" s="1"/>
  <c r="AJ365" i="4" s="1"/>
  <c r="AB373" i="4"/>
  <c r="AF373" i="4" s="1"/>
  <c r="AJ373" i="4" s="1"/>
  <c r="AB381" i="4"/>
  <c r="AF381" i="4" s="1"/>
  <c r="AJ381" i="4" s="1"/>
  <c r="AB390" i="4"/>
  <c r="AF390" i="4" s="1"/>
  <c r="AJ390" i="4" s="1"/>
  <c r="AB398" i="4"/>
  <c r="AF398" i="4" s="1"/>
  <c r="AJ398" i="4" s="1"/>
  <c r="AB406" i="4"/>
  <c r="AF406" i="4" s="1"/>
  <c r="AJ406" i="4" s="1"/>
  <c r="AB414" i="4"/>
  <c r="AF414" i="4" s="1"/>
  <c r="AJ414" i="4" s="1"/>
  <c r="AB11" i="4"/>
  <c r="AF11" i="4" s="1"/>
  <c r="AJ11" i="4" s="1"/>
  <c r="AB12" i="4"/>
  <c r="AF12" i="4" s="1"/>
  <c r="AJ12" i="4" s="1"/>
  <c r="AB26" i="4"/>
  <c r="AF26" i="4" s="1"/>
  <c r="AJ26" i="4" s="1"/>
  <c r="AB29" i="4"/>
  <c r="AF29" i="4" s="1"/>
  <c r="AJ29" i="4" s="1"/>
  <c r="AB32" i="4"/>
  <c r="AF32" i="4" s="1"/>
  <c r="AJ32" i="4" s="1"/>
  <c r="AB35" i="4"/>
  <c r="AF35" i="4" s="1"/>
  <c r="AJ35" i="4" s="1"/>
  <c r="AB38" i="4"/>
  <c r="AF38" i="4" s="1"/>
  <c r="AJ38" i="4" s="1"/>
  <c r="AB9" i="4"/>
  <c r="AF9" i="4" s="1"/>
  <c r="AJ9" i="4" s="1"/>
  <c r="AB18" i="4"/>
  <c r="AF18" i="4" s="1"/>
  <c r="AJ18" i="4" s="1"/>
  <c r="AB21" i="4"/>
  <c r="AF21" i="4" s="1"/>
  <c r="AJ21" i="4" s="1"/>
  <c r="AB24" i="4"/>
  <c r="AF24" i="4" s="1"/>
  <c r="AJ24" i="4" s="1"/>
  <c r="AB27" i="4"/>
  <c r="AF27" i="4" s="1"/>
  <c r="AJ27" i="4" s="1"/>
  <c r="AB30" i="4"/>
  <c r="AF30" i="4" s="1"/>
  <c r="AJ30" i="4" s="1"/>
  <c r="AB75" i="4"/>
  <c r="AF75" i="4" s="1"/>
  <c r="AJ75" i="4" s="1"/>
  <c r="AB111" i="4"/>
  <c r="AF111" i="4" s="1"/>
  <c r="AJ111" i="4" s="1"/>
  <c r="AB127" i="4"/>
  <c r="AF127" i="4" s="1"/>
  <c r="AJ127" i="4" s="1"/>
  <c r="AB197" i="4"/>
  <c r="AF197" i="4" s="1"/>
  <c r="AJ197" i="4" s="1"/>
  <c r="AB297" i="4"/>
  <c r="AF297" i="4" s="1"/>
  <c r="AJ297" i="4" s="1"/>
  <c r="AB300" i="4"/>
  <c r="AF300" i="4" s="1"/>
  <c r="AJ300" i="4" s="1"/>
  <c r="AB303" i="4"/>
  <c r="AF303" i="4" s="1"/>
  <c r="AJ303" i="4" s="1"/>
  <c r="AB306" i="4"/>
  <c r="AF306" i="4" s="1"/>
  <c r="AJ306" i="4" s="1"/>
  <c r="AB450" i="4"/>
  <c r="AF450" i="4" s="1"/>
  <c r="AJ450" i="4" s="1"/>
  <c r="AB456" i="4"/>
  <c r="AF456" i="4" s="1"/>
  <c r="AJ456" i="4" s="1"/>
  <c r="AB467" i="4"/>
  <c r="AF467" i="4" s="1"/>
  <c r="AJ467" i="4" s="1"/>
  <c r="AB489" i="4"/>
  <c r="AF489" i="4" s="1"/>
  <c r="AJ489" i="4" s="1"/>
  <c r="AB501" i="4"/>
  <c r="AF501" i="4" s="1"/>
  <c r="AJ501" i="4" s="1"/>
  <c r="AB518" i="4"/>
  <c r="AF518" i="4" s="1"/>
  <c r="AJ518" i="4" s="1"/>
  <c r="AB530" i="4"/>
  <c r="AF530" i="4" s="1"/>
  <c r="AJ530" i="4" s="1"/>
  <c r="AB547" i="4"/>
  <c r="AF547" i="4" s="1"/>
  <c r="AJ547" i="4" s="1"/>
  <c r="AB559" i="4"/>
  <c r="AF559" i="4" s="1"/>
  <c r="AJ559" i="4" s="1"/>
  <c r="AB579" i="4"/>
  <c r="AF579" i="4" s="1"/>
  <c r="AJ579" i="4" s="1"/>
  <c r="AB587" i="4"/>
  <c r="AF587" i="4" s="1"/>
  <c r="AJ587" i="4" s="1"/>
  <c r="AB595" i="4"/>
  <c r="AF595" i="4" s="1"/>
  <c r="AJ595" i="4" s="1"/>
  <c r="AB603" i="4"/>
  <c r="AF603" i="4" s="1"/>
  <c r="AJ603" i="4" s="1"/>
  <c r="AB611" i="4"/>
  <c r="AF611" i="4" s="1"/>
  <c r="AJ611" i="4" s="1"/>
  <c r="AB619" i="4"/>
  <c r="AF619" i="4" s="1"/>
  <c r="AJ619" i="4" s="1"/>
  <c r="AB627" i="4"/>
  <c r="AF627" i="4" s="1"/>
  <c r="AJ627" i="4" s="1"/>
  <c r="AB635" i="4"/>
  <c r="AF635" i="4" s="1"/>
  <c r="AJ635" i="4" s="1"/>
  <c r="AB643" i="4"/>
  <c r="AF643" i="4" s="1"/>
  <c r="AJ643" i="4" s="1"/>
  <c r="AB651" i="4"/>
  <c r="AF651" i="4" s="1"/>
  <c r="AJ651" i="4" s="1"/>
  <c r="AB659" i="4"/>
  <c r="AF659" i="4" s="1"/>
  <c r="AJ659" i="4" s="1"/>
  <c r="AB667" i="4"/>
  <c r="AF667" i="4" s="1"/>
  <c r="AJ667" i="4" s="1"/>
  <c r="AB675" i="4"/>
  <c r="AF675" i="4" s="1"/>
  <c r="AJ675" i="4" s="1"/>
  <c r="AB683" i="4"/>
  <c r="AF683" i="4" s="1"/>
  <c r="AJ683" i="4" s="1"/>
  <c r="AB691" i="4"/>
  <c r="AF691" i="4" s="1"/>
  <c r="AJ691" i="4" s="1"/>
  <c r="AB699" i="4"/>
  <c r="AF699" i="4" s="1"/>
  <c r="AJ699" i="4" s="1"/>
  <c r="AB707" i="4"/>
  <c r="AF707" i="4" s="1"/>
  <c r="AJ707" i="4" s="1"/>
  <c r="AB715" i="4"/>
  <c r="AF715" i="4" s="1"/>
  <c r="AJ715" i="4" s="1"/>
  <c r="AB70" i="4"/>
  <c r="AF70" i="4" s="1"/>
  <c r="AJ70" i="4" s="1"/>
  <c r="AB87" i="4"/>
  <c r="AF87" i="4" s="1"/>
  <c r="AJ87" i="4" s="1"/>
  <c r="AB185" i="4"/>
  <c r="AF185" i="4" s="1"/>
  <c r="AJ185" i="4" s="1"/>
  <c r="AB209" i="4"/>
  <c r="AF209" i="4" s="1"/>
  <c r="AJ209" i="4" s="1"/>
  <c r="AB212" i="4"/>
  <c r="AF212" i="4" s="1"/>
  <c r="AJ212" i="4" s="1"/>
  <c r="AB215" i="4"/>
  <c r="AF215" i="4" s="1"/>
  <c r="AJ215" i="4" s="1"/>
  <c r="AB218" i="4"/>
  <c r="AF218" i="4" s="1"/>
  <c r="AJ218" i="4" s="1"/>
  <c r="AB337" i="4"/>
  <c r="AF337" i="4" s="1"/>
  <c r="AJ337" i="4" s="1"/>
  <c r="AB340" i="4"/>
  <c r="AF340" i="4" s="1"/>
  <c r="AJ340" i="4" s="1"/>
  <c r="AB345" i="4"/>
  <c r="AF345" i="4" s="1"/>
  <c r="AJ345" i="4" s="1"/>
  <c r="AB376" i="4"/>
  <c r="AF376" i="4" s="1"/>
  <c r="AJ376" i="4" s="1"/>
  <c r="AB395" i="4"/>
  <c r="AF395" i="4" s="1"/>
  <c r="AJ395" i="4" s="1"/>
  <c r="AB400" i="4"/>
  <c r="AF400" i="4" s="1"/>
  <c r="AJ400" i="4" s="1"/>
  <c r="AB405" i="4"/>
  <c r="AF405" i="4" s="1"/>
  <c r="AJ405" i="4" s="1"/>
  <c r="AB410" i="4"/>
  <c r="AF410" i="4" s="1"/>
  <c r="AJ410" i="4" s="1"/>
  <c r="AB427" i="4"/>
  <c r="AF427" i="4" s="1"/>
  <c r="AJ427" i="4" s="1"/>
  <c r="AB429" i="4"/>
  <c r="AF429" i="4" s="1"/>
  <c r="AJ429" i="4" s="1"/>
  <c r="AB444" i="4"/>
  <c r="AF444" i="4" s="1"/>
  <c r="AJ444" i="4" s="1"/>
  <c r="AB484" i="4"/>
  <c r="AF484" i="4" s="1"/>
  <c r="AJ484" i="4" s="1"/>
  <c r="AB513" i="4"/>
  <c r="AF513" i="4" s="1"/>
  <c r="AJ513" i="4" s="1"/>
  <c r="AB525" i="4"/>
  <c r="AF525" i="4" s="1"/>
  <c r="AJ525" i="4" s="1"/>
  <c r="AB542" i="4"/>
  <c r="AF542" i="4" s="1"/>
  <c r="AJ542" i="4" s="1"/>
  <c r="AB554" i="4"/>
  <c r="AF554" i="4" s="1"/>
  <c r="AJ554" i="4" s="1"/>
  <c r="AB571" i="4"/>
  <c r="AF571" i="4" s="1"/>
  <c r="AJ571" i="4" s="1"/>
  <c r="AB249" i="4"/>
  <c r="AF249" i="4" s="1"/>
  <c r="AJ249" i="4" s="1"/>
  <c r="AB252" i="4"/>
  <c r="AF252" i="4" s="1"/>
  <c r="AJ252" i="4" s="1"/>
  <c r="AB255" i="4"/>
  <c r="AF255" i="4" s="1"/>
  <c r="AJ255" i="4" s="1"/>
  <c r="AB258" i="4"/>
  <c r="AF258" i="4" s="1"/>
  <c r="AJ258" i="4" s="1"/>
  <c r="AB425" i="4"/>
  <c r="AF425" i="4" s="1"/>
  <c r="AJ425" i="4" s="1"/>
  <c r="AB458" i="4"/>
  <c r="AF458" i="4" s="1"/>
  <c r="AJ458" i="4" s="1"/>
  <c r="AB470" i="4"/>
  <c r="AF470" i="4" s="1"/>
  <c r="AJ470" i="4" s="1"/>
  <c r="AB479" i="4"/>
  <c r="AF479" i="4" s="1"/>
  <c r="AJ479" i="4" s="1"/>
  <c r="AB508" i="4"/>
  <c r="AF508" i="4" s="1"/>
  <c r="AJ508" i="4" s="1"/>
  <c r="AB537" i="4"/>
  <c r="AF537" i="4" s="1"/>
  <c r="AJ537" i="4" s="1"/>
  <c r="AB549" i="4"/>
  <c r="AF549" i="4" s="1"/>
  <c r="AJ549" i="4" s="1"/>
  <c r="AB566" i="4"/>
  <c r="AF566" i="4" s="1"/>
  <c r="AJ566" i="4" s="1"/>
  <c r="AB576" i="4"/>
  <c r="AF576" i="4" s="1"/>
  <c r="AJ576" i="4" s="1"/>
  <c r="AB584" i="4"/>
  <c r="AF584" i="4" s="1"/>
  <c r="AJ584" i="4" s="1"/>
  <c r="AB592" i="4"/>
  <c r="AF592" i="4" s="1"/>
  <c r="AJ592" i="4" s="1"/>
  <c r="AB600" i="4"/>
  <c r="AF600" i="4" s="1"/>
  <c r="AJ600" i="4" s="1"/>
  <c r="AB608" i="4"/>
  <c r="AF608" i="4" s="1"/>
  <c r="AJ608" i="4" s="1"/>
  <c r="AB616" i="4"/>
  <c r="AF616" i="4" s="1"/>
  <c r="AJ616" i="4" s="1"/>
  <c r="AB624" i="4"/>
  <c r="AF624" i="4" s="1"/>
  <c r="AJ624" i="4" s="1"/>
  <c r="AB632" i="4"/>
  <c r="AF632" i="4" s="1"/>
  <c r="AJ632" i="4" s="1"/>
  <c r="AB640" i="4"/>
  <c r="AF640" i="4" s="1"/>
  <c r="AJ640" i="4" s="1"/>
  <c r="AB648" i="4"/>
  <c r="AF648" i="4" s="1"/>
  <c r="AJ648" i="4" s="1"/>
  <c r="AB656" i="4"/>
  <c r="AF656" i="4" s="1"/>
  <c r="AJ656" i="4" s="1"/>
  <c r="AB664" i="4"/>
  <c r="AF664" i="4" s="1"/>
  <c r="AJ664" i="4" s="1"/>
  <c r="AB672" i="4"/>
  <c r="AF672" i="4" s="1"/>
  <c r="AJ672" i="4" s="1"/>
  <c r="AB680" i="4"/>
  <c r="AF680" i="4" s="1"/>
  <c r="AJ680" i="4" s="1"/>
  <c r="AB688" i="4"/>
  <c r="AF688" i="4" s="1"/>
  <c r="AJ688" i="4" s="1"/>
  <c r="AB696" i="4"/>
  <c r="AF696" i="4" s="1"/>
  <c r="AJ696" i="4" s="1"/>
  <c r="AB704" i="4"/>
  <c r="AF704" i="4" s="1"/>
  <c r="AJ704" i="4" s="1"/>
  <c r="AB147" i="4"/>
  <c r="AF147" i="4" s="1"/>
  <c r="AJ147" i="4" s="1"/>
  <c r="AB289" i="4"/>
  <c r="AF289" i="4" s="1"/>
  <c r="AJ289" i="4" s="1"/>
  <c r="AB292" i="4"/>
  <c r="AF292" i="4" s="1"/>
  <c r="AJ292" i="4" s="1"/>
  <c r="AB295" i="4"/>
  <c r="AF295" i="4" s="1"/>
  <c r="AJ295" i="4" s="1"/>
  <c r="AB298" i="4"/>
  <c r="AF298" i="4" s="1"/>
  <c r="AJ298" i="4" s="1"/>
  <c r="AB343" i="4"/>
  <c r="AF343" i="4" s="1"/>
  <c r="AJ343" i="4" s="1"/>
  <c r="AB348" i="4"/>
  <c r="AF348" i="4" s="1"/>
  <c r="AJ348" i="4" s="1"/>
  <c r="AB353" i="4"/>
  <c r="AF353" i="4" s="1"/>
  <c r="AJ353" i="4" s="1"/>
  <c r="AB384" i="4"/>
  <c r="AF384" i="4" s="1"/>
  <c r="AJ384" i="4" s="1"/>
  <c r="AB403" i="4"/>
  <c r="AF403" i="4" s="1"/>
  <c r="AJ403" i="4" s="1"/>
  <c r="AB408" i="4"/>
  <c r="AF408" i="4" s="1"/>
  <c r="AJ408" i="4" s="1"/>
  <c r="AB413" i="4"/>
  <c r="AF413" i="4" s="1"/>
  <c r="AJ413" i="4" s="1"/>
  <c r="AB418" i="4"/>
  <c r="AF418" i="4" s="1"/>
  <c r="AJ418" i="4" s="1"/>
  <c r="AB438" i="4"/>
  <c r="AF438" i="4" s="1"/>
  <c r="AJ438" i="4" s="1"/>
  <c r="AB440" i="4"/>
  <c r="AF440" i="4" s="1"/>
  <c r="AJ440" i="4" s="1"/>
  <c r="AB442" i="4"/>
  <c r="AF442" i="4" s="1"/>
  <c r="AJ442" i="4" s="1"/>
  <c r="AB460" i="4"/>
  <c r="AF460" i="4" s="1"/>
  <c r="AJ460" i="4" s="1"/>
  <c r="AB491" i="4"/>
  <c r="AF491" i="4" s="1"/>
  <c r="AJ491" i="4" s="1"/>
  <c r="AB503" i="4"/>
  <c r="AF503" i="4" s="1"/>
  <c r="AJ503" i="4" s="1"/>
  <c r="AB532" i="4"/>
  <c r="AF532" i="4" s="1"/>
  <c r="AJ532" i="4" s="1"/>
  <c r="AB561" i="4"/>
  <c r="AF561" i="4" s="1"/>
  <c r="AJ561" i="4" s="1"/>
  <c r="AB107" i="4"/>
  <c r="AF107" i="4" s="1"/>
  <c r="AJ107" i="4" s="1"/>
  <c r="AB142" i="4"/>
  <c r="AF142" i="4" s="1"/>
  <c r="AJ142" i="4" s="1"/>
  <c r="AB158" i="4"/>
  <c r="AF158" i="4" s="1"/>
  <c r="AJ158" i="4" s="1"/>
  <c r="AB207" i="4"/>
  <c r="AF207" i="4" s="1"/>
  <c r="AJ207" i="4" s="1"/>
  <c r="AB210" i="4"/>
  <c r="AF210" i="4" s="1"/>
  <c r="AJ210" i="4" s="1"/>
  <c r="AB329" i="4"/>
  <c r="AF329" i="4" s="1"/>
  <c r="AJ329" i="4" s="1"/>
  <c r="AB332" i="4"/>
  <c r="AF332" i="4" s="1"/>
  <c r="AJ332" i="4" s="1"/>
  <c r="AB335" i="4"/>
  <c r="AF335" i="4" s="1"/>
  <c r="AJ335" i="4" s="1"/>
  <c r="AB338" i="4"/>
  <c r="AF338" i="4" s="1"/>
  <c r="AJ338" i="4" s="1"/>
  <c r="AB462" i="4"/>
  <c r="AF462" i="4" s="1"/>
  <c r="AJ462" i="4" s="1"/>
  <c r="AB486" i="4"/>
  <c r="AF486" i="4" s="1"/>
  <c r="AJ486" i="4" s="1"/>
  <c r="AB498" i="4"/>
  <c r="AF498" i="4" s="1"/>
  <c r="AJ498" i="4" s="1"/>
  <c r="AB515" i="4"/>
  <c r="AF515" i="4" s="1"/>
  <c r="AJ515" i="4" s="1"/>
  <c r="AB527" i="4"/>
  <c r="AF527" i="4" s="1"/>
  <c r="AJ527" i="4" s="1"/>
  <c r="AB556" i="4"/>
  <c r="AF556" i="4" s="1"/>
  <c r="AJ556" i="4" s="1"/>
  <c r="AB7" i="4"/>
  <c r="AF7" i="4" s="1"/>
  <c r="AJ7" i="4" s="1"/>
  <c r="AB66" i="4"/>
  <c r="AF66" i="4" s="1"/>
  <c r="AJ66" i="4" s="1"/>
  <c r="AB102" i="4"/>
  <c r="AF102" i="4" s="1"/>
  <c r="AJ102" i="4" s="1"/>
  <c r="AB118" i="4"/>
  <c r="AF118" i="4" s="1"/>
  <c r="AJ118" i="4" s="1"/>
  <c r="AB153" i="4"/>
  <c r="AF153" i="4" s="1"/>
  <c r="AJ153" i="4" s="1"/>
  <c r="AB183" i="4"/>
  <c r="AF183" i="4" s="1"/>
  <c r="AJ183" i="4" s="1"/>
  <c r="AB195" i="4"/>
  <c r="AF195" i="4" s="1"/>
  <c r="AJ195" i="4" s="1"/>
  <c r="AB241" i="4"/>
  <c r="AF241" i="4" s="1"/>
  <c r="AJ241" i="4" s="1"/>
  <c r="AB244" i="4"/>
  <c r="AF244" i="4" s="1"/>
  <c r="AJ244" i="4" s="1"/>
  <c r="AB247" i="4"/>
  <c r="AF247" i="4" s="1"/>
  <c r="AJ247" i="4" s="1"/>
  <c r="AB250" i="4"/>
  <c r="AF250" i="4" s="1"/>
  <c r="AJ250" i="4" s="1"/>
  <c r="AB346" i="4"/>
  <c r="AF346" i="4" s="1"/>
  <c r="AJ346" i="4" s="1"/>
  <c r="AB351" i="4"/>
  <c r="AF351" i="4" s="1"/>
  <c r="AJ351" i="4" s="1"/>
  <c r="AB356" i="4"/>
  <c r="AF356" i="4" s="1"/>
  <c r="AJ356" i="4" s="1"/>
  <c r="AB361" i="4"/>
  <c r="AF361" i="4" s="1"/>
  <c r="AJ361" i="4" s="1"/>
  <c r="AB393" i="4"/>
  <c r="AF393" i="4" s="1"/>
  <c r="AJ393" i="4" s="1"/>
  <c r="AB411" i="4"/>
  <c r="AF411" i="4" s="1"/>
  <c r="AJ411" i="4" s="1"/>
  <c r="AB416" i="4"/>
  <c r="AF416" i="4" s="1"/>
  <c r="AJ416" i="4" s="1"/>
  <c r="AB421" i="4"/>
  <c r="AF421" i="4" s="1"/>
  <c r="AJ421" i="4" s="1"/>
  <c r="AB436" i="4"/>
  <c r="AF436" i="4" s="1"/>
  <c r="AJ436" i="4" s="1"/>
  <c r="AB474" i="4"/>
  <c r="AF474" i="4" s="1"/>
  <c r="AJ474" i="4" s="1"/>
  <c r="AB481" i="4"/>
  <c r="AF481" i="4" s="1"/>
  <c r="AJ481" i="4" s="1"/>
  <c r="AB493" i="4"/>
  <c r="AF493" i="4" s="1"/>
  <c r="AJ493" i="4" s="1"/>
  <c r="AB510" i="4"/>
  <c r="AF510" i="4" s="1"/>
  <c r="AJ510" i="4" s="1"/>
  <c r="AB522" i="4"/>
  <c r="AF522" i="4" s="1"/>
  <c r="AJ522" i="4" s="1"/>
  <c r="AB539" i="4"/>
  <c r="AF539" i="4" s="1"/>
  <c r="AJ539" i="4" s="1"/>
  <c r="AB551" i="4"/>
  <c r="AF551" i="4" s="1"/>
  <c r="AJ551" i="4" s="1"/>
  <c r="AB61" i="4"/>
  <c r="AF61" i="4" s="1"/>
  <c r="AJ61" i="4" s="1"/>
  <c r="AB77" i="4"/>
  <c r="AF77" i="4" s="1"/>
  <c r="AJ77" i="4" s="1"/>
  <c r="AB113" i="4"/>
  <c r="AF113" i="4" s="1"/>
  <c r="AJ113" i="4" s="1"/>
  <c r="AB148" i="4"/>
  <c r="AF148" i="4" s="1"/>
  <c r="AJ148" i="4" s="1"/>
  <c r="AB164" i="4"/>
  <c r="AF164" i="4" s="1"/>
  <c r="AJ164" i="4" s="1"/>
  <c r="AB204" i="4"/>
  <c r="AF204" i="4" s="1"/>
  <c r="AJ204" i="4" s="1"/>
  <c r="AB281" i="4"/>
  <c r="AF281" i="4" s="1"/>
  <c r="AJ281" i="4" s="1"/>
  <c r="AB284" i="4"/>
  <c r="AF284" i="4" s="1"/>
  <c r="AJ284" i="4" s="1"/>
  <c r="AB287" i="4"/>
  <c r="AF287" i="4" s="1"/>
  <c r="AJ287" i="4" s="1"/>
  <c r="AB290" i="4"/>
  <c r="AF290" i="4" s="1"/>
  <c r="AJ290" i="4" s="1"/>
  <c r="AB464" i="4"/>
  <c r="AF464" i="4" s="1"/>
  <c r="AJ464" i="4" s="1"/>
  <c r="AB476" i="4"/>
  <c r="AF476" i="4" s="1"/>
  <c r="AJ476" i="4" s="1"/>
  <c r="AB505" i="4"/>
  <c r="AF505" i="4" s="1"/>
  <c r="AJ505" i="4" s="1"/>
  <c r="AB517" i="4"/>
  <c r="AF517" i="4" s="1"/>
  <c r="AJ517" i="4" s="1"/>
  <c r="AB534" i="4"/>
  <c r="AF534" i="4" s="1"/>
  <c r="AJ534" i="4" s="1"/>
  <c r="AB546" i="4"/>
  <c r="AF546" i="4" s="1"/>
  <c r="AJ546" i="4" s="1"/>
  <c r="AB563" i="4"/>
  <c r="AF563" i="4" s="1"/>
  <c r="AJ563" i="4" s="1"/>
  <c r="AB578" i="4"/>
  <c r="AF578" i="4" s="1"/>
  <c r="AJ578" i="4" s="1"/>
  <c r="AB586" i="4"/>
  <c r="AF586" i="4" s="1"/>
  <c r="AJ586" i="4" s="1"/>
  <c r="AB594" i="4"/>
  <c r="AF594" i="4" s="1"/>
  <c r="AJ594" i="4" s="1"/>
  <c r="AB602" i="4"/>
  <c r="AF602" i="4" s="1"/>
  <c r="AJ602" i="4" s="1"/>
  <c r="AB610" i="4"/>
  <c r="AF610" i="4" s="1"/>
  <c r="AJ610" i="4" s="1"/>
  <c r="AB618" i="4"/>
  <c r="AF618" i="4" s="1"/>
  <c r="AJ618" i="4" s="1"/>
  <c r="AB626" i="4"/>
  <c r="AF626" i="4" s="1"/>
  <c r="AJ626" i="4" s="1"/>
  <c r="AB634" i="4"/>
  <c r="AF634" i="4" s="1"/>
  <c r="AJ634" i="4" s="1"/>
  <c r="AB642" i="4"/>
  <c r="AF642" i="4" s="1"/>
  <c r="AJ642" i="4" s="1"/>
  <c r="AB650" i="4"/>
  <c r="AF650" i="4" s="1"/>
  <c r="AJ650" i="4" s="1"/>
  <c r="AB658" i="4"/>
  <c r="AF658" i="4" s="1"/>
  <c r="AJ658" i="4" s="1"/>
  <c r="AB666" i="4"/>
  <c r="AF666" i="4" s="1"/>
  <c r="AJ666" i="4" s="1"/>
  <c r="AB674" i="4"/>
  <c r="AF674" i="4" s="1"/>
  <c r="AJ674" i="4" s="1"/>
  <c r="AB682" i="4"/>
  <c r="AF682" i="4" s="1"/>
  <c r="AJ682" i="4" s="1"/>
  <c r="AB690" i="4"/>
  <c r="AF690" i="4" s="1"/>
  <c r="AJ690" i="4" s="1"/>
  <c r="AB698" i="4"/>
  <c r="AF698" i="4" s="1"/>
  <c r="AJ698" i="4" s="1"/>
  <c r="AB706" i="4"/>
  <c r="AF706" i="4" s="1"/>
  <c r="AJ706" i="4" s="1"/>
  <c r="AB714" i="4"/>
  <c r="AF714" i="4" s="1"/>
  <c r="AJ714" i="4" s="1"/>
  <c r="AB72" i="4"/>
  <c r="AF72" i="4" s="1"/>
  <c r="AJ72" i="4" s="1"/>
  <c r="AB108" i="4"/>
  <c r="AF108" i="4" s="1"/>
  <c r="AJ108" i="4" s="1"/>
  <c r="AB124" i="4"/>
  <c r="AF124" i="4" s="1"/>
  <c r="AJ124" i="4" s="1"/>
  <c r="AB159" i="4"/>
  <c r="AF159" i="4" s="1"/>
  <c r="AJ159" i="4" s="1"/>
  <c r="AB67" i="4"/>
  <c r="AF67" i="4" s="1"/>
  <c r="AJ67" i="4" s="1"/>
  <c r="AB84" i="4"/>
  <c r="AF84" i="4" s="1"/>
  <c r="AJ84" i="4" s="1"/>
  <c r="AB119" i="4"/>
  <c r="AF119" i="4" s="1"/>
  <c r="AJ119" i="4" s="1"/>
  <c r="AB205" i="4"/>
  <c r="AF205" i="4" s="1"/>
  <c r="AJ205" i="4" s="1"/>
  <c r="AB19" i="4"/>
  <c r="AF19" i="4" s="1"/>
  <c r="AJ19" i="4" s="1"/>
  <c r="AB78" i="4"/>
  <c r="AF78" i="4" s="1"/>
  <c r="AJ78" i="4" s="1"/>
  <c r="AB193" i="4"/>
  <c r="AF193" i="4" s="1"/>
  <c r="AJ193" i="4" s="1"/>
  <c r="AB22" i="4"/>
  <c r="AF22" i="4" s="1"/>
  <c r="AJ22" i="4" s="1"/>
  <c r="AB202" i="4"/>
  <c r="AF202" i="4" s="1"/>
  <c r="AJ202" i="4" s="1"/>
  <c r="AB139" i="4"/>
  <c r="AF139" i="4" s="1"/>
  <c r="AJ139" i="4" s="1"/>
  <c r="AB155" i="4"/>
  <c r="AF155" i="4" s="1"/>
  <c r="AJ155" i="4" s="1"/>
  <c r="AB190" i="4"/>
  <c r="AF190" i="4" s="1"/>
  <c r="AJ190" i="4" s="1"/>
  <c r="AB99" i="4"/>
  <c r="AF99" i="4" s="1"/>
  <c r="AJ99" i="4" s="1"/>
  <c r="AB115" i="4"/>
  <c r="AF115" i="4" s="1"/>
  <c r="AJ115" i="4" s="1"/>
  <c r="AB150" i="4"/>
  <c r="AF150" i="4" s="1"/>
  <c r="AJ150" i="4" s="1"/>
  <c r="AB58" i="4"/>
  <c r="AF58" i="4" s="1"/>
  <c r="AJ58" i="4" s="1"/>
  <c r="AB74" i="4"/>
  <c r="AF74" i="4" s="1"/>
  <c r="AJ74" i="4" s="1"/>
  <c r="AB110" i="4"/>
  <c r="AF110" i="4" s="1"/>
  <c r="AJ110" i="4" s="1"/>
  <c r="AB145" i="4"/>
  <c r="AF145" i="4" s="1"/>
  <c r="AJ145" i="4" s="1"/>
  <c r="AB161" i="4"/>
  <c r="AF161" i="4" s="1"/>
  <c r="AJ161" i="4" s="1"/>
  <c r="AB187" i="4"/>
  <c r="AF187" i="4" s="1"/>
  <c r="AJ187" i="4" s="1"/>
  <c r="AB69" i="4"/>
  <c r="AF69" i="4" s="1"/>
  <c r="AJ69" i="4" s="1"/>
  <c r="AB105" i="4"/>
  <c r="AF105" i="4" s="1"/>
  <c r="AJ105" i="4" s="1"/>
  <c r="AB121" i="4"/>
  <c r="AF121" i="4" s="1"/>
  <c r="AJ121" i="4" s="1"/>
  <c r="AB156" i="4"/>
  <c r="AF156" i="4" s="1"/>
  <c r="AJ156" i="4" s="1"/>
  <c r="AB217" i="4"/>
  <c r="AF217" i="4" s="1"/>
  <c r="AJ217" i="4" s="1"/>
  <c r="AB64" i="4"/>
  <c r="AF64" i="4" s="1"/>
  <c r="AJ64" i="4" s="1"/>
  <c r="AB80" i="4"/>
  <c r="AF80" i="4" s="1"/>
  <c r="AJ80" i="4" s="1"/>
  <c r="AB116" i="4"/>
  <c r="AF116" i="4" s="1"/>
  <c r="AJ116" i="4" s="1"/>
  <c r="AB188" i="4"/>
  <c r="AF188" i="4" s="1"/>
  <c r="AJ188" i="4" s="1"/>
  <c r="AB352" i="4"/>
  <c r="AF352" i="4" s="1"/>
  <c r="AJ352" i="4" s="1"/>
  <c r="AB388" i="4"/>
  <c r="AF388" i="4" s="1"/>
  <c r="AJ388" i="4" s="1"/>
  <c r="AB468" i="4"/>
  <c r="AF468" i="4" s="1"/>
  <c r="AJ468" i="4" s="1"/>
  <c r="AB475" i="4"/>
  <c r="AF475" i="4" s="1"/>
  <c r="AJ475" i="4" s="1"/>
  <c r="AB500" i="4"/>
  <c r="AF500" i="4" s="1"/>
  <c r="AJ500" i="4" s="1"/>
  <c r="AB533" i="4"/>
  <c r="AF533" i="4" s="1"/>
  <c r="AJ533" i="4" s="1"/>
  <c r="AB545" i="4"/>
  <c r="AF545" i="4" s="1"/>
  <c r="AJ545" i="4" s="1"/>
  <c r="AB589" i="4"/>
  <c r="AF589" i="4" s="1"/>
  <c r="AJ589" i="4" s="1"/>
  <c r="AB607" i="4"/>
  <c r="AF607" i="4" s="1"/>
  <c r="AJ607" i="4" s="1"/>
  <c r="AB612" i="4"/>
  <c r="AF612" i="4" s="1"/>
  <c r="AJ612" i="4" s="1"/>
  <c r="AB617" i="4"/>
  <c r="AF617" i="4" s="1"/>
  <c r="AJ617" i="4" s="1"/>
  <c r="AB622" i="4"/>
  <c r="AF622" i="4" s="1"/>
  <c r="AJ622" i="4" s="1"/>
  <c r="AB653" i="4"/>
  <c r="AF653" i="4" s="1"/>
  <c r="AJ653" i="4" s="1"/>
  <c r="AB671" i="4"/>
  <c r="AF671" i="4" s="1"/>
  <c r="AJ671" i="4" s="1"/>
  <c r="AB676" i="4"/>
  <c r="AF676" i="4" s="1"/>
  <c r="AJ676" i="4" s="1"/>
  <c r="AB681" i="4"/>
  <c r="AF681" i="4" s="1"/>
  <c r="AJ681" i="4" s="1"/>
  <c r="AB686" i="4"/>
  <c r="AF686" i="4" s="1"/>
  <c r="AJ686" i="4" s="1"/>
  <c r="AB516" i="4"/>
  <c r="AF516" i="4" s="1"/>
  <c r="AJ516" i="4" s="1"/>
  <c r="AB313" i="4"/>
  <c r="AF313" i="4" s="1"/>
  <c r="AJ313" i="4" s="1"/>
  <c r="AB375" i="4"/>
  <c r="AF375" i="4" s="1"/>
  <c r="AJ375" i="4" s="1"/>
  <c r="AB417" i="4"/>
  <c r="AF417" i="4" s="1"/>
  <c r="AJ417" i="4" s="1"/>
  <c r="AB509" i="4"/>
  <c r="AF509" i="4" s="1"/>
  <c r="AJ509" i="4" s="1"/>
  <c r="AB521" i="4"/>
  <c r="AF521" i="4" s="1"/>
  <c r="AJ521" i="4" s="1"/>
  <c r="AB712" i="4"/>
  <c r="AF712" i="4" s="1"/>
  <c r="AJ712" i="4" s="1"/>
  <c r="AB257" i="4"/>
  <c r="AF257" i="4" s="1"/>
  <c r="AJ257" i="4" s="1"/>
  <c r="AB273" i="4"/>
  <c r="AF273" i="4" s="1"/>
  <c r="AJ273" i="4" s="1"/>
  <c r="AB308" i="4"/>
  <c r="AF308" i="4" s="1"/>
  <c r="AJ308" i="4" s="1"/>
  <c r="AB324" i="4"/>
  <c r="AF324" i="4" s="1"/>
  <c r="AJ324" i="4" s="1"/>
  <c r="AB362" i="4"/>
  <c r="AF362" i="4" s="1"/>
  <c r="AJ362" i="4" s="1"/>
  <c r="AB394" i="4"/>
  <c r="AF394" i="4" s="1"/>
  <c r="AJ394" i="4" s="1"/>
  <c r="AB485" i="4"/>
  <c r="AF485" i="4" s="1"/>
  <c r="AJ485" i="4" s="1"/>
  <c r="AB497" i="4"/>
  <c r="AF497" i="4" s="1"/>
  <c r="AJ497" i="4" s="1"/>
  <c r="AB597" i="4"/>
  <c r="AF597" i="4" s="1"/>
  <c r="AJ597" i="4" s="1"/>
  <c r="AB615" i="4"/>
  <c r="AF615" i="4" s="1"/>
  <c r="AJ615" i="4" s="1"/>
  <c r="AB620" i="4"/>
  <c r="AF620" i="4" s="1"/>
  <c r="AJ620" i="4" s="1"/>
  <c r="AB625" i="4"/>
  <c r="AF625" i="4" s="1"/>
  <c r="AJ625" i="4" s="1"/>
  <c r="AB630" i="4"/>
  <c r="AF630" i="4" s="1"/>
  <c r="AJ630" i="4" s="1"/>
  <c r="AB661" i="4"/>
  <c r="AF661" i="4" s="1"/>
  <c r="AJ661" i="4" s="1"/>
  <c r="AB679" i="4"/>
  <c r="AF679" i="4" s="1"/>
  <c r="AJ679" i="4" s="1"/>
  <c r="AB684" i="4"/>
  <c r="AF684" i="4" s="1"/>
  <c r="AJ684" i="4" s="1"/>
  <c r="AB689" i="4"/>
  <c r="AF689" i="4" s="1"/>
  <c r="AJ689" i="4" s="1"/>
  <c r="AB694" i="4"/>
  <c r="AF694" i="4" s="1"/>
  <c r="AJ694" i="4" s="1"/>
  <c r="AB721" i="4"/>
  <c r="AF721" i="4" s="1"/>
  <c r="AJ721" i="4" s="1"/>
  <c r="AB233" i="4"/>
  <c r="AF233" i="4" s="1"/>
  <c r="AJ233" i="4" s="1"/>
  <c r="AB268" i="4"/>
  <c r="AF268" i="4" s="1"/>
  <c r="AJ268" i="4" s="1"/>
  <c r="AB319" i="4"/>
  <c r="AF319" i="4" s="1"/>
  <c r="AJ319" i="4" s="1"/>
  <c r="AB344" i="4"/>
  <c r="AF344" i="4" s="1"/>
  <c r="AJ344" i="4" s="1"/>
  <c r="AB380" i="4"/>
  <c r="AF380" i="4" s="1"/>
  <c r="AJ380" i="4" s="1"/>
  <c r="AB422" i="4"/>
  <c r="AF422" i="4" s="1"/>
  <c r="AJ422" i="4" s="1"/>
  <c r="AB430" i="4"/>
  <c r="AF430" i="4" s="1"/>
  <c r="AJ430" i="4" s="1"/>
  <c r="AB433" i="4"/>
  <c r="AF433" i="4" s="1"/>
  <c r="AJ433" i="4" s="1"/>
  <c r="AB441" i="4"/>
  <c r="AF441" i="4" s="1"/>
  <c r="AJ441" i="4" s="1"/>
  <c r="AB448" i="4"/>
  <c r="AF448" i="4" s="1"/>
  <c r="AJ448" i="4" s="1"/>
  <c r="AB506" i="4"/>
  <c r="AF506" i="4" s="1"/>
  <c r="AJ506" i="4" s="1"/>
  <c r="AB558" i="4"/>
  <c r="AF558" i="4" s="1"/>
  <c r="AJ558" i="4" s="1"/>
  <c r="AB719" i="4"/>
  <c r="AF719" i="4" s="1"/>
  <c r="AJ719" i="4" s="1"/>
  <c r="AB401" i="4"/>
  <c r="AF401" i="4" s="1"/>
  <c r="AJ401" i="4" s="1"/>
  <c r="AB151" i="4"/>
  <c r="AF151" i="4" s="1"/>
  <c r="AJ151" i="4" s="1"/>
  <c r="AB228" i="4"/>
  <c r="AF228" i="4" s="1"/>
  <c r="AJ228" i="4" s="1"/>
  <c r="AB263" i="4"/>
  <c r="AF263" i="4" s="1"/>
  <c r="AJ263" i="4" s="1"/>
  <c r="AB279" i="4"/>
  <c r="AF279" i="4" s="1"/>
  <c r="AJ279" i="4" s="1"/>
  <c r="AB314" i="4"/>
  <c r="AF314" i="4" s="1"/>
  <c r="AJ314" i="4" s="1"/>
  <c r="AB330" i="4"/>
  <c r="AF330" i="4" s="1"/>
  <c r="AJ330" i="4" s="1"/>
  <c r="AB367" i="4"/>
  <c r="AF367" i="4" s="1"/>
  <c r="AJ367" i="4" s="1"/>
  <c r="AB409" i="4"/>
  <c r="AF409" i="4" s="1"/>
  <c r="AJ409" i="4" s="1"/>
  <c r="AB437" i="4"/>
  <c r="AF437" i="4" s="1"/>
  <c r="AJ437" i="4" s="1"/>
  <c r="AB445" i="4"/>
  <c r="AF445" i="4" s="1"/>
  <c r="AJ445" i="4" s="1"/>
  <c r="AB449" i="4"/>
  <c r="AF449" i="4" s="1"/>
  <c r="AJ449" i="4" s="1"/>
  <c r="AB459" i="4"/>
  <c r="AF459" i="4" s="1"/>
  <c r="AJ459" i="4" s="1"/>
  <c r="AB465" i="4"/>
  <c r="AF465" i="4" s="1"/>
  <c r="AJ465" i="4" s="1"/>
  <c r="AB482" i="4"/>
  <c r="AF482" i="4" s="1"/>
  <c r="AJ482" i="4" s="1"/>
  <c r="AB494" i="4"/>
  <c r="AF494" i="4" s="1"/>
  <c r="AJ494" i="4" s="1"/>
  <c r="AB543" i="4"/>
  <c r="AF543" i="4" s="1"/>
  <c r="AJ543" i="4" s="1"/>
  <c r="AB555" i="4"/>
  <c r="AF555" i="4" s="1"/>
  <c r="AJ555" i="4" s="1"/>
  <c r="AB574" i="4"/>
  <c r="AF574" i="4" s="1"/>
  <c r="AJ574" i="4" s="1"/>
  <c r="AB605" i="4"/>
  <c r="AF605" i="4" s="1"/>
  <c r="AJ605" i="4" s="1"/>
  <c r="AB623" i="4"/>
  <c r="AF623" i="4" s="1"/>
  <c r="AJ623" i="4" s="1"/>
  <c r="AB628" i="4"/>
  <c r="AF628" i="4" s="1"/>
  <c r="AJ628" i="4" s="1"/>
  <c r="AB633" i="4"/>
  <c r="AF633" i="4" s="1"/>
  <c r="AJ633" i="4" s="1"/>
  <c r="AB638" i="4"/>
  <c r="AF638" i="4" s="1"/>
  <c r="AJ638" i="4" s="1"/>
  <c r="AB669" i="4"/>
  <c r="AF669" i="4" s="1"/>
  <c r="AJ669" i="4" s="1"/>
  <c r="AB687" i="4"/>
  <c r="AF687" i="4" s="1"/>
  <c r="AJ687" i="4" s="1"/>
  <c r="AB692" i="4"/>
  <c r="AF692" i="4" s="1"/>
  <c r="AJ692" i="4" s="1"/>
  <c r="AB697" i="4"/>
  <c r="AF697" i="4" s="1"/>
  <c r="AJ697" i="4" s="1"/>
  <c r="AB702" i="4"/>
  <c r="AF702" i="4" s="1"/>
  <c r="AJ702" i="4" s="1"/>
  <c r="AB483" i="4"/>
  <c r="AF483" i="4" s="1"/>
  <c r="AJ483" i="4" s="1"/>
  <c r="AB223" i="4"/>
  <c r="AF223" i="4" s="1"/>
  <c r="AJ223" i="4" s="1"/>
  <c r="AB239" i="4"/>
  <c r="AF239" i="4" s="1"/>
  <c r="AJ239" i="4" s="1"/>
  <c r="AB274" i="4"/>
  <c r="AF274" i="4" s="1"/>
  <c r="AJ274" i="4" s="1"/>
  <c r="AB354" i="4"/>
  <c r="AF354" i="4" s="1"/>
  <c r="AJ354" i="4" s="1"/>
  <c r="AB385" i="4"/>
  <c r="AF385" i="4" s="1"/>
  <c r="AJ385" i="4" s="1"/>
  <c r="AB426" i="4"/>
  <c r="AF426" i="4" s="1"/>
  <c r="AJ426" i="4" s="1"/>
  <c r="AB434" i="4"/>
  <c r="AF434" i="4" s="1"/>
  <c r="AJ434" i="4" s="1"/>
  <c r="AB452" i="4"/>
  <c r="AF452" i="4" s="1"/>
  <c r="AJ452" i="4" s="1"/>
  <c r="AB473" i="4"/>
  <c r="AF473" i="4" s="1"/>
  <c r="AJ473" i="4" s="1"/>
  <c r="AB519" i="4"/>
  <c r="AF519" i="4" s="1"/>
  <c r="AJ519" i="4" s="1"/>
  <c r="AB531" i="4"/>
  <c r="AF531" i="4" s="1"/>
  <c r="AJ531" i="4" s="1"/>
  <c r="AB234" i="4"/>
  <c r="AF234" i="4" s="1"/>
  <c r="AJ234" i="4" s="1"/>
  <c r="AB372" i="4"/>
  <c r="AF372" i="4" s="1"/>
  <c r="AJ372" i="4" s="1"/>
  <c r="AB419" i="4"/>
  <c r="AF419" i="4" s="1"/>
  <c r="AJ419" i="4" s="1"/>
  <c r="AB466" i="4"/>
  <c r="AF466" i="4" s="1"/>
  <c r="AJ466" i="4" s="1"/>
  <c r="AB495" i="4"/>
  <c r="AF495" i="4" s="1"/>
  <c r="AJ495" i="4" s="1"/>
  <c r="AB507" i="4"/>
  <c r="AF507" i="4" s="1"/>
  <c r="AJ507" i="4" s="1"/>
  <c r="AB540" i="4"/>
  <c r="AF540" i="4" s="1"/>
  <c r="AJ540" i="4" s="1"/>
  <c r="AB569" i="4"/>
  <c r="AF569" i="4" s="1"/>
  <c r="AJ569" i="4" s="1"/>
  <c r="AB572" i="4"/>
  <c r="AF572" i="4" s="1"/>
  <c r="AJ572" i="4" s="1"/>
  <c r="AB577" i="4"/>
  <c r="AF577" i="4" s="1"/>
  <c r="AJ577" i="4" s="1"/>
  <c r="AB582" i="4"/>
  <c r="AF582" i="4" s="1"/>
  <c r="AJ582" i="4" s="1"/>
  <c r="AB613" i="4"/>
  <c r="AF613" i="4" s="1"/>
  <c r="AJ613" i="4" s="1"/>
  <c r="AB631" i="4"/>
  <c r="AF631" i="4" s="1"/>
  <c r="AJ631" i="4" s="1"/>
  <c r="AB636" i="4"/>
  <c r="AF636" i="4" s="1"/>
  <c r="AJ636" i="4" s="1"/>
  <c r="AB641" i="4"/>
  <c r="AF641" i="4" s="1"/>
  <c r="AJ641" i="4" s="1"/>
  <c r="AB646" i="4"/>
  <c r="AF646" i="4" s="1"/>
  <c r="AJ646" i="4" s="1"/>
  <c r="AB677" i="4"/>
  <c r="AF677" i="4" s="1"/>
  <c r="AJ677" i="4" s="1"/>
  <c r="AB695" i="4"/>
  <c r="AF695" i="4" s="1"/>
  <c r="AJ695" i="4" s="1"/>
  <c r="AB700" i="4"/>
  <c r="AF700" i="4" s="1"/>
  <c r="AJ700" i="4" s="1"/>
  <c r="AB705" i="4"/>
  <c r="AF705" i="4" s="1"/>
  <c r="AJ705" i="4" s="1"/>
  <c r="AB717" i="4"/>
  <c r="AF717" i="4" s="1"/>
  <c r="AJ717" i="4" s="1"/>
  <c r="AB167" i="4"/>
  <c r="AF167" i="4" s="1"/>
  <c r="AJ167" i="4" s="1"/>
  <c r="AB199" i="4"/>
  <c r="AF199" i="4" s="1"/>
  <c r="AJ199" i="4" s="1"/>
  <c r="AB359" i="4"/>
  <c r="AF359" i="4" s="1"/>
  <c r="AJ359" i="4" s="1"/>
  <c r="AB453" i="4"/>
  <c r="AF453" i="4" s="1"/>
  <c r="AJ453" i="4" s="1"/>
  <c r="AB377" i="4"/>
  <c r="AF377" i="4" s="1"/>
  <c r="AJ377" i="4" s="1"/>
  <c r="AB492" i="4"/>
  <c r="AF492" i="4" s="1"/>
  <c r="AJ492" i="4" s="1"/>
  <c r="AB305" i="4"/>
  <c r="AF305" i="4" s="1"/>
  <c r="AJ305" i="4" s="1"/>
  <c r="AB321" i="4"/>
  <c r="AF321" i="4" s="1"/>
  <c r="AJ321" i="4" s="1"/>
  <c r="AB364" i="4"/>
  <c r="AF364" i="4" s="1"/>
  <c r="AJ364" i="4" s="1"/>
  <c r="AB386" i="4"/>
  <c r="AF386" i="4" s="1"/>
  <c r="AJ386" i="4" s="1"/>
  <c r="AB529" i="4"/>
  <c r="AF529" i="4" s="1"/>
  <c r="AJ529" i="4" s="1"/>
  <c r="AB265" i="4"/>
  <c r="AF265" i="4" s="1"/>
  <c r="AJ265" i="4" s="1"/>
  <c r="AB316" i="4"/>
  <c r="AF316" i="4" s="1"/>
  <c r="AJ316" i="4" s="1"/>
  <c r="AB368" i="4"/>
  <c r="AF368" i="4" s="1"/>
  <c r="AJ368" i="4" s="1"/>
  <c r="AB446" i="4"/>
  <c r="AF446" i="4" s="1"/>
  <c r="AJ446" i="4" s="1"/>
  <c r="AB457" i="4"/>
  <c r="AF457" i="4" s="1"/>
  <c r="AJ457" i="4" s="1"/>
  <c r="AB471" i="4"/>
  <c r="AF471" i="4" s="1"/>
  <c r="AJ471" i="4" s="1"/>
  <c r="AB477" i="4"/>
  <c r="AF477" i="4" s="1"/>
  <c r="AJ477" i="4" s="1"/>
  <c r="AB538" i="4"/>
  <c r="AF538" i="4" s="1"/>
  <c r="AJ538" i="4" s="1"/>
  <c r="AB550" i="4"/>
  <c r="AF550" i="4" s="1"/>
  <c r="AJ550" i="4" s="1"/>
  <c r="AB225" i="4"/>
  <c r="AF225" i="4" s="1"/>
  <c r="AJ225" i="4" s="1"/>
  <c r="AB260" i="4"/>
  <c r="AF260" i="4" s="1"/>
  <c r="AJ260" i="4" s="1"/>
  <c r="AB276" i="4"/>
  <c r="AF276" i="4" s="1"/>
  <c r="AJ276" i="4" s="1"/>
  <c r="AB311" i="4"/>
  <c r="AF311" i="4" s="1"/>
  <c r="AJ311" i="4" s="1"/>
  <c r="AB327" i="4"/>
  <c r="AF327" i="4" s="1"/>
  <c r="AJ327" i="4" s="1"/>
  <c r="AB369" i="4"/>
  <c r="AF369" i="4" s="1"/>
  <c r="AJ369" i="4" s="1"/>
  <c r="AB392" i="4"/>
  <c r="AF392" i="4" s="1"/>
  <c r="AJ392" i="4" s="1"/>
  <c r="AB435" i="4"/>
  <c r="AF435" i="4" s="1"/>
  <c r="AJ435" i="4" s="1"/>
  <c r="AB443" i="4"/>
  <c r="AF443" i="4" s="1"/>
  <c r="AJ443" i="4" s="1"/>
  <c r="AB514" i="4"/>
  <c r="AF514" i="4" s="1"/>
  <c r="AJ514" i="4" s="1"/>
  <c r="AB526" i="4"/>
  <c r="AF526" i="4" s="1"/>
  <c r="AJ526" i="4" s="1"/>
  <c r="AB220" i="4"/>
  <c r="AF220" i="4" s="1"/>
  <c r="AJ220" i="4" s="1"/>
  <c r="AB236" i="4"/>
  <c r="AF236" i="4" s="1"/>
  <c r="AJ236" i="4" s="1"/>
  <c r="AB271" i="4"/>
  <c r="AF271" i="4" s="1"/>
  <c r="AJ271" i="4" s="1"/>
  <c r="AB322" i="4"/>
  <c r="AF322" i="4" s="1"/>
  <c r="AJ322" i="4" s="1"/>
  <c r="AB378" i="4"/>
  <c r="AF378" i="4" s="1"/>
  <c r="AJ378" i="4" s="1"/>
  <c r="AB424" i="4"/>
  <c r="AF424" i="4" s="1"/>
  <c r="AJ424" i="4" s="1"/>
  <c r="AB428" i="4"/>
  <c r="AF428" i="4" s="1"/>
  <c r="AJ428" i="4" s="1"/>
  <c r="AB432" i="4"/>
  <c r="AF432" i="4" s="1"/>
  <c r="AJ432" i="4" s="1"/>
  <c r="AB490" i="4"/>
  <c r="AF490" i="4" s="1"/>
  <c r="AJ490" i="4" s="1"/>
  <c r="AB502" i="4"/>
  <c r="AF502" i="4" s="1"/>
  <c r="AJ502" i="4" s="1"/>
  <c r="AB535" i="4"/>
  <c r="AF535" i="4" s="1"/>
  <c r="AJ535" i="4" s="1"/>
  <c r="AB231" i="4"/>
  <c r="AF231" i="4" s="1"/>
  <c r="AJ231" i="4" s="1"/>
  <c r="AB266" i="4"/>
  <c r="AF266" i="4" s="1"/>
  <c r="AJ266" i="4" s="1"/>
  <c r="AB282" i="4"/>
  <c r="AF282" i="4" s="1"/>
  <c r="AJ282" i="4" s="1"/>
  <c r="AB360" i="4"/>
  <c r="AF360" i="4" s="1"/>
  <c r="AJ360" i="4" s="1"/>
  <c r="AB397" i="4"/>
  <c r="AF397" i="4" s="1"/>
  <c r="AJ397" i="4" s="1"/>
  <c r="AB451" i="4"/>
  <c r="AF451" i="4" s="1"/>
  <c r="AJ451" i="4" s="1"/>
  <c r="AB478" i="4"/>
  <c r="AF478" i="4" s="1"/>
  <c r="AJ478" i="4" s="1"/>
  <c r="AB511" i="4"/>
  <c r="AF511" i="4" s="1"/>
  <c r="AJ511" i="4" s="1"/>
  <c r="AB523" i="4"/>
  <c r="AF523" i="4" s="1"/>
  <c r="AJ523" i="4" s="1"/>
  <c r="AB370" i="4"/>
  <c r="AF370" i="4" s="1"/>
  <c r="AJ370" i="4" s="1"/>
  <c r="AB402" i="4"/>
  <c r="AF402" i="4" s="1"/>
  <c r="AJ402" i="4" s="1"/>
  <c r="AB461" i="4"/>
  <c r="AF461" i="4" s="1"/>
  <c r="AJ461" i="4" s="1"/>
  <c r="AB548" i="4"/>
  <c r="AF548" i="4" s="1"/>
  <c r="AJ548" i="4" s="1"/>
  <c r="AB591" i="4"/>
  <c r="AF591" i="4" s="1"/>
  <c r="AJ591" i="4" s="1"/>
  <c r="AB668" i="4"/>
  <c r="AF668" i="4" s="1"/>
  <c r="AJ668" i="4" s="1"/>
  <c r="AB383" i="4"/>
  <c r="AF383" i="4" s="1"/>
  <c r="AJ383" i="4" s="1"/>
  <c r="AB606" i="4"/>
  <c r="AF606" i="4" s="1"/>
  <c r="AJ606" i="4" s="1"/>
  <c r="AB652" i="4"/>
  <c r="AF652" i="4" s="1"/>
  <c r="AJ652" i="4" s="1"/>
  <c r="AB708" i="4"/>
  <c r="AF708" i="4" s="1"/>
  <c r="AJ708" i="4" s="1"/>
  <c r="AB573" i="4"/>
  <c r="AF573" i="4" s="1"/>
  <c r="AJ573" i="4" s="1"/>
  <c r="AB609" i="4"/>
  <c r="AF609" i="4" s="1"/>
  <c r="AJ609" i="4" s="1"/>
  <c r="AB655" i="4"/>
  <c r="AF655" i="4" s="1"/>
  <c r="AJ655" i="4" s="1"/>
  <c r="AB709" i="4"/>
  <c r="AF709" i="4" s="1"/>
  <c r="AJ709" i="4" s="1"/>
  <c r="AB693" i="4"/>
  <c r="AF693" i="4" s="1"/>
  <c r="AJ693" i="4" s="1"/>
  <c r="AB593" i="4"/>
  <c r="AF593" i="4" s="1"/>
  <c r="AJ593" i="4" s="1"/>
  <c r="AB670" i="4"/>
  <c r="AF670" i="4" s="1"/>
  <c r="AJ670" i="4" s="1"/>
  <c r="AB649" i="4"/>
  <c r="AF649" i="4" s="1"/>
  <c r="AJ649" i="4" s="1"/>
  <c r="AB596" i="4"/>
  <c r="AF596" i="4" s="1"/>
  <c r="AJ596" i="4" s="1"/>
  <c r="AB637" i="4"/>
  <c r="AF637" i="4" s="1"/>
  <c r="AJ637" i="4" s="1"/>
  <c r="AB673" i="4"/>
  <c r="AF673" i="4" s="1"/>
  <c r="AJ673" i="4" s="1"/>
  <c r="AB710" i="4"/>
  <c r="AF710" i="4" s="1"/>
  <c r="AJ710" i="4" s="1"/>
  <c r="AB718" i="4"/>
  <c r="AF718" i="4" s="1"/>
  <c r="AJ718" i="4" s="1"/>
  <c r="AB639" i="4"/>
  <c r="AF639" i="4" s="1"/>
  <c r="AJ639" i="4" s="1"/>
  <c r="AB685" i="4"/>
  <c r="AF685" i="4" s="1"/>
  <c r="AJ685" i="4" s="1"/>
  <c r="AB487" i="4"/>
  <c r="AF487" i="4" s="1"/>
  <c r="AJ487" i="4" s="1"/>
  <c r="AB564" i="4"/>
  <c r="AF564" i="4" s="1"/>
  <c r="AJ564" i="4" s="1"/>
  <c r="AB583" i="4"/>
  <c r="AF583" i="4" s="1"/>
  <c r="AJ583" i="4" s="1"/>
  <c r="AB614" i="4"/>
  <c r="AF614" i="4" s="1"/>
  <c r="AJ614" i="4" s="1"/>
  <c r="AB660" i="4"/>
  <c r="AF660" i="4" s="1"/>
  <c r="AJ660" i="4" s="1"/>
  <c r="AB701" i="4"/>
  <c r="AF701" i="4" s="1"/>
  <c r="AJ701" i="4" s="1"/>
  <c r="AB703" i="4"/>
  <c r="AF703" i="4" s="1"/>
  <c r="AJ703" i="4" s="1"/>
  <c r="AB499" i="4"/>
  <c r="AF499" i="4" s="1"/>
  <c r="AJ499" i="4" s="1"/>
  <c r="AB601" i="4"/>
  <c r="AF601" i="4" s="1"/>
  <c r="AJ601" i="4" s="1"/>
  <c r="AB647" i="4"/>
  <c r="AF647" i="4" s="1"/>
  <c r="AJ647" i="4" s="1"/>
  <c r="AB678" i="4"/>
  <c r="AF678" i="4" s="1"/>
  <c r="AJ678" i="4" s="1"/>
  <c r="AB621" i="4"/>
  <c r="AF621" i="4" s="1"/>
  <c r="AJ621" i="4" s="1"/>
  <c r="AB657" i="4"/>
  <c r="AF657" i="4" s="1"/>
  <c r="AJ657" i="4" s="1"/>
  <c r="AB720" i="4"/>
  <c r="AF720" i="4" s="1"/>
  <c r="AJ720" i="4" s="1"/>
  <c r="AB553" i="4"/>
  <c r="AF553" i="4" s="1"/>
  <c r="AJ553" i="4" s="1"/>
  <c r="AB570" i="4"/>
  <c r="AF570" i="4" s="1"/>
  <c r="AJ570" i="4" s="1"/>
  <c r="AB588" i="4"/>
  <c r="AF588" i="4" s="1"/>
  <c r="AJ588" i="4" s="1"/>
  <c r="AB629" i="4"/>
  <c r="AF629" i="4" s="1"/>
  <c r="AJ629" i="4" s="1"/>
  <c r="AB665" i="4"/>
  <c r="AF665" i="4" s="1"/>
  <c r="AJ665" i="4" s="1"/>
  <c r="AB565" i="4"/>
  <c r="AF565" i="4" s="1"/>
  <c r="AJ565" i="4" s="1"/>
  <c r="AB711" i="4"/>
  <c r="AF711" i="4" s="1"/>
  <c r="AJ711" i="4" s="1"/>
  <c r="AB226" i="4"/>
  <c r="AF226" i="4" s="1"/>
  <c r="AJ226" i="4" s="1"/>
  <c r="AB575" i="4"/>
  <c r="AF575" i="4" s="1"/>
  <c r="AJ575" i="4" s="1"/>
  <c r="AB454" i="4"/>
  <c r="AF454" i="4" s="1"/>
  <c r="AJ454" i="4" s="1"/>
  <c r="AB580" i="4"/>
  <c r="AF580" i="4" s="1"/>
  <c r="AJ580" i="4" s="1"/>
  <c r="AB242" i="4"/>
  <c r="AF242" i="4" s="1"/>
  <c r="AJ242" i="4" s="1"/>
  <c r="AB541" i="4"/>
  <c r="AF541" i="4" s="1"/>
  <c r="AJ541" i="4" s="1"/>
  <c r="AB598" i="4"/>
  <c r="AF598" i="4" s="1"/>
  <c r="AJ598" i="4" s="1"/>
  <c r="AB644" i="4"/>
  <c r="AF644" i="4" s="1"/>
  <c r="AJ644" i="4" s="1"/>
  <c r="AB585" i="4"/>
  <c r="AF585" i="4" s="1"/>
  <c r="AJ585" i="4" s="1"/>
  <c r="AB662" i="4"/>
  <c r="AF662" i="4" s="1"/>
  <c r="AJ662" i="4" s="1"/>
  <c r="AB524" i="4"/>
  <c r="AF524" i="4" s="1"/>
  <c r="AJ524" i="4" s="1"/>
  <c r="AB567" i="4"/>
  <c r="AF567" i="4" s="1"/>
  <c r="AJ567" i="4" s="1"/>
  <c r="AB590" i="4"/>
  <c r="AF590" i="4" s="1"/>
  <c r="AJ590" i="4" s="1"/>
  <c r="AB716" i="4"/>
  <c r="AF716" i="4" s="1"/>
  <c r="AJ716" i="4" s="1"/>
  <c r="AB562" i="4"/>
  <c r="AF562" i="4" s="1"/>
  <c r="AJ562" i="4" s="1"/>
  <c r="AB599" i="4"/>
  <c r="AF599" i="4" s="1"/>
  <c r="AJ599" i="4" s="1"/>
  <c r="AB654" i="4"/>
  <c r="AF654" i="4" s="1"/>
  <c r="AJ654" i="4" s="1"/>
  <c r="AB557" i="4"/>
  <c r="AF557" i="4" s="1"/>
  <c r="AJ557" i="4" s="1"/>
  <c r="AB581" i="4"/>
  <c r="AF581" i="4" s="1"/>
  <c r="AJ581" i="4" s="1"/>
  <c r="AB663" i="4"/>
  <c r="AF663" i="4" s="1"/>
  <c r="AJ663" i="4" s="1"/>
  <c r="AB604" i="4"/>
  <c r="AF604" i="4" s="1"/>
  <c r="AJ604" i="4" s="1"/>
  <c r="AB645" i="4"/>
  <c r="AF645" i="4" s="1"/>
  <c r="AJ645" i="4" s="1"/>
  <c r="AB713" i="4"/>
  <c r="AF713" i="4" s="1"/>
  <c r="AJ713" i="4" s="1"/>
  <c r="AB3" i="4"/>
  <c r="AF3" i="4" s="1"/>
  <c r="AJ3" i="4" s="1"/>
  <c r="AC3" i="4"/>
  <c r="AG3" i="4" s="1"/>
  <c r="AK3" i="4" s="1"/>
  <c r="AG728" i="4"/>
  <c r="AF728" i="4"/>
  <c r="I5" i="6"/>
  <c r="Z728" i="4" s="1"/>
  <c r="I7" i="6"/>
  <c r="O728" i="4"/>
  <c r="O730" i="4" s="1"/>
  <c r="Q728" i="4"/>
  <c r="Q730" i="4" s="1"/>
  <c r="Z469" i="4" l="1"/>
  <c r="Z82" i="4"/>
  <c r="Z389" i="4"/>
  <c r="Z5" i="4"/>
  <c r="Z13" i="4"/>
  <c r="Z8" i="4"/>
  <c r="Z15" i="4"/>
  <c r="Z20" i="4"/>
  <c r="Z28" i="4"/>
  <c r="Z36" i="4"/>
  <c r="Z44" i="4"/>
  <c r="Z52" i="4"/>
  <c r="Z60" i="4"/>
  <c r="Z68" i="4"/>
  <c r="Z76" i="4"/>
  <c r="Z85" i="4"/>
  <c r="Z93" i="4"/>
  <c r="Z101" i="4"/>
  <c r="Z109" i="4"/>
  <c r="Z117" i="4"/>
  <c r="Z125" i="4"/>
  <c r="Z133" i="4"/>
  <c r="Z141" i="4"/>
  <c r="Z149" i="4"/>
  <c r="Z157" i="4"/>
  <c r="Z165" i="4"/>
  <c r="Z173" i="4"/>
  <c r="Z181" i="4"/>
  <c r="Z189" i="4"/>
  <c r="Z197" i="4"/>
  <c r="Z205" i="4"/>
  <c r="Z10" i="4"/>
  <c r="Z25" i="4"/>
  <c r="Z33" i="4"/>
  <c r="Z41" i="4"/>
  <c r="Z49" i="4"/>
  <c r="Z57" i="4"/>
  <c r="Z65" i="4"/>
  <c r="Z73" i="4"/>
  <c r="Z81" i="4"/>
  <c r="Z90" i="4"/>
  <c r="Z98" i="4"/>
  <c r="Z106" i="4"/>
  <c r="Z114" i="4"/>
  <c r="Z122" i="4"/>
  <c r="Z130" i="4"/>
  <c r="Z138" i="4"/>
  <c r="Z146" i="4"/>
  <c r="Z154" i="4"/>
  <c r="Z162" i="4"/>
  <c r="Z170" i="4"/>
  <c r="Z178" i="4"/>
  <c r="Z17" i="4"/>
  <c r="Z12" i="4"/>
  <c r="Z22" i="4"/>
  <c r="Z30" i="4"/>
  <c r="Z38" i="4"/>
  <c r="Z46" i="4"/>
  <c r="Z54" i="4"/>
  <c r="Z62" i="4"/>
  <c r="Z70" i="4"/>
  <c r="Z78" i="4"/>
  <c r="Z87" i="4"/>
  <c r="Z95" i="4"/>
  <c r="Z103" i="4"/>
  <c r="Z111" i="4"/>
  <c r="Z119" i="4"/>
  <c r="Z127" i="4"/>
  <c r="Z135" i="4"/>
  <c r="Z143" i="4"/>
  <c r="Z151" i="4"/>
  <c r="Z159" i="4"/>
  <c r="Z167" i="4"/>
  <c r="Z175" i="4"/>
  <c r="Z7" i="4"/>
  <c r="Z128" i="4"/>
  <c r="Z131" i="4"/>
  <c r="Z134" i="4"/>
  <c r="Z137" i="4"/>
  <c r="Z140" i="4"/>
  <c r="Z201" i="4"/>
  <c r="Z211" i="4"/>
  <c r="Z219" i="4"/>
  <c r="Z227" i="4"/>
  <c r="Z235" i="4"/>
  <c r="Z243" i="4"/>
  <c r="Z251" i="4"/>
  <c r="Z259" i="4"/>
  <c r="Z267" i="4"/>
  <c r="Z275" i="4"/>
  <c r="Z283" i="4"/>
  <c r="Z291" i="4"/>
  <c r="Z299" i="4"/>
  <c r="Z307" i="4"/>
  <c r="Z315" i="4"/>
  <c r="Z323" i="4"/>
  <c r="Z331" i="4"/>
  <c r="Z339" i="4"/>
  <c r="Z347" i="4"/>
  <c r="Z355" i="4"/>
  <c r="Z363" i="4"/>
  <c r="Z371" i="4"/>
  <c r="Z379" i="4"/>
  <c r="Z387" i="4"/>
  <c r="Z396" i="4"/>
  <c r="Z404" i="4"/>
  <c r="Z412" i="4"/>
  <c r="Z420" i="4"/>
  <c r="Z428" i="4"/>
  <c r="Z436" i="4"/>
  <c r="Z444" i="4"/>
  <c r="Z452" i="4"/>
  <c r="Z460" i="4"/>
  <c r="Z468" i="4"/>
  <c r="Z477" i="4"/>
  <c r="Z485" i="4"/>
  <c r="Z493" i="4"/>
  <c r="Z501" i="4"/>
  <c r="Z509" i="4"/>
  <c r="Z517" i="4"/>
  <c r="Z525" i="4"/>
  <c r="Z533" i="4"/>
  <c r="Z541" i="4"/>
  <c r="Z549" i="4"/>
  <c r="Z557" i="4"/>
  <c r="Z565" i="4"/>
  <c r="Z4" i="4"/>
  <c r="Z39" i="4"/>
  <c r="Z42" i="4"/>
  <c r="Z45" i="4"/>
  <c r="Z48" i="4"/>
  <c r="Z51" i="4"/>
  <c r="Z168" i="4"/>
  <c r="Z171" i="4"/>
  <c r="Z174" i="4"/>
  <c r="Z177" i="4"/>
  <c r="Z180" i="4"/>
  <c r="Z184" i="4"/>
  <c r="Z196" i="4"/>
  <c r="Z79" i="4"/>
  <c r="Z83" i="4"/>
  <c r="Z86" i="4"/>
  <c r="Z89" i="4"/>
  <c r="Z92" i="4"/>
  <c r="Z191" i="4"/>
  <c r="Z208" i="4"/>
  <c r="Z216" i="4"/>
  <c r="Z224" i="4"/>
  <c r="Z232" i="4"/>
  <c r="Z240" i="4"/>
  <c r="Z248" i="4"/>
  <c r="Z256" i="4"/>
  <c r="Z264" i="4"/>
  <c r="Z272" i="4"/>
  <c r="Z280" i="4"/>
  <c r="Z288" i="4"/>
  <c r="Z296" i="4"/>
  <c r="Z304" i="4"/>
  <c r="Z312" i="4"/>
  <c r="Z320" i="4"/>
  <c r="Z328" i="4"/>
  <c r="Z336" i="4"/>
  <c r="Z344" i="4"/>
  <c r="Z352" i="4"/>
  <c r="Z360" i="4"/>
  <c r="Z368" i="4"/>
  <c r="Z376" i="4"/>
  <c r="Z384" i="4"/>
  <c r="Z393" i="4"/>
  <c r="Z401" i="4"/>
  <c r="Z409" i="4"/>
  <c r="Z417" i="4"/>
  <c r="Z14" i="4"/>
  <c r="Z120" i="4"/>
  <c r="Z123" i="4"/>
  <c r="Z126" i="4"/>
  <c r="Z129" i="4"/>
  <c r="Z132" i="4"/>
  <c r="Z186" i="4"/>
  <c r="Z203" i="4"/>
  <c r="Z31" i="4"/>
  <c r="Z34" i="4"/>
  <c r="Z37" i="4"/>
  <c r="Z40" i="4"/>
  <c r="Z43" i="4"/>
  <c r="Z160" i="4"/>
  <c r="Z163" i="4"/>
  <c r="Z166" i="4"/>
  <c r="Z169" i="4"/>
  <c r="Z172" i="4"/>
  <c r="Z198" i="4"/>
  <c r="Z213" i="4"/>
  <c r="Z221" i="4"/>
  <c r="Z229" i="4"/>
  <c r="Z237" i="4"/>
  <c r="Z245" i="4"/>
  <c r="Z253" i="4"/>
  <c r="Z261" i="4"/>
  <c r="Z269" i="4"/>
  <c r="Z277" i="4"/>
  <c r="Z285" i="4"/>
  <c r="Z293" i="4"/>
  <c r="Z301" i="4"/>
  <c r="Z309" i="4"/>
  <c r="Z317" i="4"/>
  <c r="Z325" i="4"/>
  <c r="Z333" i="4"/>
  <c r="Z11" i="4"/>
  <c r="Z71" i="4"/>
  <c r="Z74" i="4"/>
  <c r="Z77" i="4"/>
  <c r="Z80" i="4"/>
  <c r="Z84" i="4"/>
  <c r="Z193" i="4"/>
  <c r="Z112" i="4"/>
  <c r="Z115" i="4"/>
  <c r="Z118" i="4"/>
  <c r="Z121" i="4"/>
  <c r="Z124" i="4"/>
  <c r="Z188" i="4"/>
  <c r="Z210" i="4"/>
  <c r="Z218" i="4"/>
  <c r="Z226" i="4"/>
  <c r="Z234" i="4"/>
  <c r="Z242" i="4"/>
  <c r="Z250" i="4"/>
  <c r="Z258" i="4"/>
  <c r="Z266" i="4"/>
  <c r="Z274" i="4"/>
  <c r="Z282" i="4"/>
  <c r="Z290" i="4"/>
  <c r="Z298" i="4"/>
  <c r="Z306" i="4"/>
  <c r="Z314" i="4"/>
  <c r="Z322" i="4"/>
  <c r="Z330" i="4"/>
  <c r="Z338" i="4"/>
  <c r="Z346" i="4"/>
  <c r="Z354" i="4"/>
  <c r="Z362" i="4"/>
  <c r="Z370" i="4"/>
  <c r="Z378" i="4"/>
  <c r="Z386" i="4"/>
  <c r="Z395" i="4"/>
  <c r="Z403" i="4"/>
  <c r="Z411" i="4"/>
  <c r="Z419" i="4"/>
  <c r="Z23" i="4"/>
  <c r="Z26" i="4"/>
  <c r="Z29" i="4"/>
  <c r="Z32" i="4"/>
  <c r="Z35" i="4"/>
  <c r="Z9" i="4"/>
  <c r="Z18" i="4"/>
  <c r="Z21" i="4"/>
  <c r="Z24" i="4"/>
  <c r="Z27" i="4"/>
  <c r="Z6" i="4"/>
  <c r="Z19" i="4"/>
  <c r="Z47" i="4"/>
  <c r="Z50" i="4"/>
  <c r="Z136" i="4"/>
  <c r="Z152" i="4"/>
  <c r="Z194" i="4"/>
  <c r="Z206" i="4"/>
  <c r="Z246" i="4"/>
  <c r="Z249" i="4"/>
  <c r="Z252" i="4"/>
  <c r="Z255" i="4"/>
  <c r="Z458" i="4"/>
  <c r="Z470" i="4"/>
  <c r="Z479" i="4"/>
  <c r="Z496" i="4"/>
  <c r="Z508" i="4"/>
  <c r="Z537" i="4"/>
  <c r="Z566" i="4"/>
  <c r="Z576" i="4"/>
  <c r="Z584" i="4"/>
  <c r="Z592" i="4"/>
  <c r="Z600" i="4"/>
  <c r="Z608" i="4"/>
  <c r="Z616" i="4"/>
  <c r="Z624" i="4"/>
  <c r="Z632" i="4"/>
  <c r="Z640" i="4"/>
  <c r="Z648" i="4"/>
  <c r="Z656" i="4"/>
  <c r="Z664" i="4"/>
  <c r="Z672" i="4"/>
  <c r="Z680" i="4"/>
  <c r="Z688" i="4"/>
  <c r="Z696" i="4"/>
  <c r="Z704" i="4"/>
  <c r="Z712" i="4"/>
  <c r="Z720" i="4"/>
  <c r="Z96" i="4"/>
  <c r="Z147" i="4"/>
  <c r="Z182" i="4"/>
  <c r="Z286" i="4"/>
  <c r="Z289" i="4"/>
  <c r="Z292" i="4"/>
  <c r="Z295" i="4"/>
  <c r="Z343" i="4"/>
  <c r="Z348" i="4"/>
  <c r="Z353" i="4"/>
  <c r="Z358" i="4"/>
  <c r="Z390" i="4"/>
  <c r="Z408" i="4"/>
  <c r="Z413" i="4"/>
  <c r="Z418" i="4"/>
  <c r="Z425" i="4"/>
  <c r="Z440" i="4"/>
  <c r="Z442" i="4"/>
  <c r="Z491" i="4"/>
  <c r="Z503" i="4"/>
  <c r="Z520" i="4"/>
  <c r="Z532" i="4"/>
  <c r="Z561" i="4"/>
  <c r="Z55" i="4"/>
  <c r="Z91" i="4"/>
  <c r="Z107" i="4"/>
  <c r="Z142" i="4"/>
  <c r="Z158" i="4"/>
  <c r="Z207" i="4"/>
  <c r="Z326" i="4"/>
  <c r="Z329" i="4"/>
  <c r="Z332" i="4"/>
  <c r="Z335" i="4"/>
  <c r="Z438" i="4"/>
  <c r="Z472" i="4"/>
  <c r="Z486" i="4"/>
  <c r="Z498" i="4"/>
  <c r="Z515" i="4"/>
  <c r="Z527" i="4"/>
  <c r="Z544" i="4"/>
  <c r="Z556" i="4"/>
  <c r="Z573" i="4"/>
  <c r="Z581" i="4"/>
  <c r="Z589" i="4"/>
  <c r="Z597" i="4"/>
  <c r="Z605" i="4"/>
  <c r="Z613" i="4"/>
  <c r="Z621" i="4"/>
  <c r="Z629" i="4"/>
  <c r="Z637" i="4"/>
  <c r="Z645" i="4"/>
  <c r="Z653" i="4"/>
  <c r="Z661" i="4"/>
  <c r="Z669" i="4"/>
  <c r="Z677" i="4"/>
  <c r="Z685" i="4"/>
  <c r="Z693" i="4"/>
  <c r="Z701" i="4"/>
  <c r="Z66" i="4"/>
  <c r="Z102" i="4"/>
  <c r="Z153" i="4"/>
  <c r="Z183" i="4"/>
  <c r="Z195" i="4"/>
  <c r="Z238" i="4"/>
  <c r="Z241" i="4"/>
  <c r="Z244" i="4"/>
  <c r="Z247" i="4"/>
  <c r="Z351" i="4"/>
  <c r="Z356" i="4"/>
  <c r="Z361" i="4"/>
  <c r="Z366" i="4"/>
  <c r="Z398" i="4"/>
  <c r="Z416" i="4"/>
  <c r="Z421" i="4"/>
  <c r="Z423" i="4"/>
  <c r="Z462" i="4"/>
  <c r="Z474" i="4"/>
  <c r="Z481" i="4"/>
  <c r="Z510" i="4"/>
  <c r="Z522" i="4"/>
  <c r="Z539" i="4"/>
  <c r="Z551" i="4"/>
  <c r="Z568" i="4"/>
  <c r="Z61" i="4"/>
  <c r="Z97" i="4"/>
  <c r="Z113" i="4"/>
  <c r="Z148" i="4"/>
  <c r="Z164" i="4"/>
  <c r="Z204" i="4"/>
  <c r="Z278" i="4"/>
  <c r="Z281" i="4"/>
  <c r="Z284" i="4"/>
  <c r="Z287" i="4"/>
  <c r="Z464" i="4"/>
  <c r="Z476" i="4"/>
  <c r="Z505" i="4"/>
  <c r="Z534" i="4"/>
  <c r="Z546" i="4"/>
  <c r="Z56" i="4"/>
  <c r="Z72" i="4"/>
  <c r="Z108" i="4"/>
  <c r="Z192" i="4"/>
  <c r="Z318" i="4"/>
  <c r="Z321" i="4"/>
  <c r="Z324" i="4"/>
  <c r="Z327" i="4"/>
  <c r="Z341" i="4"/>
  <c r="Z359" i="4"/>
  <c r="Z364" i="4"/>
  <c r="Z369" i="4"/>
  <c r="Z374" i="4"/>
  <c r="Z406" i="4"/>
  <c r="Z432" i="4"/>
  <c r="Z434" i="4"/>
  <c r="Z449" i="4"/>
  <c r="Z451" i="4"/>
  <c r="Z488" i="4"/>
  <c r="Z500" i="4"/>
  <c r="Z529" i="4"/>
  <c r="Z558" i="4"/>
  <c r="Z570" i="4"/>
  <c r="Z67" i="4"/>
  <c r="Z230" i="4"/>
  <c r="Z233" i="4"/>
  <c r="Z236" i="4"/>
  <c r="Z239" i="4"/>
  <c r="Z430" i="4"/>
  <c r="Z453" i="4"/>
  <c r="Z466" i="4"/>
  <c r="Z483" i="4"/>
  <c r="Z495" i="4"/>
  <c r="Z512" i="4"/>
  <c r="Z524" i="4"/>
  <c r="Z553" i="4"/>
  <c r="Z575" i="4"/>
  <c r="Z583" i="4"/>
  <c r="Z591" i="4"/>
  <c r="Z599" i="4"/>
  <c r="Z607" i="4"/>
  <c r="Z615" i="4"/>
  <c r="Z623" i="4"/>
  <c r="Z631" i="4"/>
  <c r="Z639" i="4"/>
  <c r="Z647" i="4"/>
  <c r="Z655" i="4"/>
  <c r="Z663" i="4"/>
  <c r="Z671" i="4"/>
  <c r="Z679" i="4"/>
  <c r="Z687" i="4"/>
  <c r="Z695" i="4"/>
  <c r="Z703" i="4"/>
  <c r="Z711" i="4"/>
  <c r="Z719" i="4"/>
  <c r="Z16" i="4"/>
  <c r="Z144" i="4"/>
  <c r="Z179" i="4"/>
  <c r="Z202" i="4"/>
  <c r="Z88" i="4"/>
  <c r="Z104" i="4"/>
  <c r="Z139" i="4"/>
  <c r="Z155" i="4"/>
  <c r="Z190" i="4"/>
  <c r="Z63" i="4"/>
  <c r="Z99" i="4"/>
  <c r="Z150" i="4"/>
  <c r="Z199" i="4"/>
  <c r="Z58" i="4"/>
  <c r="Z94" i="4"/>
  <c r="Z110" i="4"/>
  <c r="Z145" i="4"/>
  <c r="Z161" i="4"/>
  <c r="Z187" i="4"/>
  <c r="Z53" i="4"/>
  <c r="Z69" i="4"/>
  <c r="Z105" i="4"/>
  <c r="Z156" i="4"/>
  <c r="Z64" i="4"/>
  <c r="Z100" i="4"/>
  <c r="Z116" i="4"/>
  <c r="Z200" i="4"/>
  <c r="Z59" i="4"/>
  <c r="Z75" i="4"/>
  <c r="Z212" i="4"/>
  <c r="Z222" i="4"/>
  <c r="Z257" i="4"/>
  <c r="Z273" i="4"/>
  <c r="Z308" i="4"/>
  <c r="Z357" i="4"/>
  <c r="Z394" i="4"/>
  <c r="Z497" i="4"/>
  <c r="Z530" i="4"/>
  <c r="Z542" i="4"/>
  <c r="Z563" i="4"/>
  <c r="Z602" i="4"/>
  <c r="Z620" i="4"/>
  <c r="Z625" i="4"/>
  <c r="Z630" i="4"/>
  <c r="Z635" i="4"/>
  <c r="Z666" i="4"/>
  <c r="Z684" i="4"/>
  <c r="Z689" i="4"/>
  <c r="Z694" i="4"/>
  <c r="Z699" i="4"/>
  <c r="Z714" i="4"/>
  <c r="Z721" i="4"/>
  <c r="Z214" i="4"/>
  <c r="Z268" i="4"/>
  <c r="Z303" i="4"/>
  <c r="Z319" i="4"/>
  <c r="Z380" i="4"/>
  <c r="Z448" i="4"/>
  <c r="Z506" i="4"/>
  <c r="Z518" i="4"/>
  <c r="Z571" i="4"/>
  <c r="Z3" i="4"/>
  <c r="AN3" i="4" s="1"/>
  <c r="Z513" i="4"/>
  <c r="Z215" i="4"/>
  <c r="Z228" i="4"/>
  <c r="Z263" i="4"/>
  <c r="Z279" i="4"/>
  <c r="Z367" i="4"/>
  <c r="Z399" i="4"/>
  <c r="Z422" i="4"/>
  <c r="Z429" i="4"/>
  <c r="Z433" i="4"/>
  <c r="Z437" i="4"/>
  <c r="Z441" i="4"/>
  <c r="Z445" i="4"/>
  <c r="Z459" i="4"/>
  <c r="Z465" i="4"/>
  <c r="Z482" i="4"/>
  <c r="Z494" i="4"/>
  <c r="Z543" i="4"/>
  <c r="Z555" i="4"/>
  <c r="Z574" i="4"/>
  <c r="Z579" i="4"/>
  <c r="Z610" i="4"/>
  <c r="Z628" i="4"/>
  <c r="Z633" i="4"/>
  <c r="Z638" i="4"/>
  <c r="Z643" i="4"/>
  <c r="Z674" i="4"/>
  <c r="Z692" i="4"/>
  <c r="Z697" i="4"/>
  <c r="Z702" i="4"/>
  <c r="Z707" i="4"/>
  <c r="Z217" i="4"/>
  <c r="Z223" i="4"/>
  <c r="Z349" i="4"/>
  <c r="Z385" i="4"/>
  <c r="Z426" i="4"/>
  <c r="Z473" i="4"/>
  <c r="Z519" i="4"/>
  <c r="Z531" i="4"/>
  <c r="Z480" i="4"/>
  <c r="Z372" i="4"/>
  <c r="Z414" i="4"/>
  <c r="Z507" i="4"/>
  <c r="Z540" i="4"/>
  <c r="Z552" i="4"/>
  <c r="Z569" i="4"/>
  <c r="Z572" i="4"/>
  <c r="Z577" i="4"/>
  <c r="Z582" i="4"/>
  <c r="Z587" i="4"/>
  <c r="Z618" i="4"/>
  <c r="Z636" i="4"/>
  <c r="Z641" i="4"/>
  <c r="Z646" i="4"/>
  <c r="Z651" i="4"/>
  <c r="Z682" i="4"/>
  <c r="Z700" i="4"/>
  <c r="Z705" i="4"/>
  <c r="Z334" i="4"/>
  <c r="Z391" i="4"/>
  <c r="Z516" i="4"/>
  <c r="Z528" i="4"/>
  <c r="Z710" i="4"/>
  <c r="Z717" i="4"/>
  <c r="Z294" i="4"/>
  <c r="Z310" i="4"/>
  <c r="Z377" i="4"/>
  <c r="Z400" i="4"/>
  <c r="Z456" i="4"/>
  <c r="Z492" i="4"/>
  <c r="Z504" i="4"/>
  <c r="Z580" i="4"/>
  <c r="Z585" i="4"/>
  <c r="Z590" i="4"/>
  <c r="Z595" i="4"/>
  <c r="Z626" i="4"/>
  <c r="Z644" i="4"/>
  <c r="Z649" i="4"/>
  <c r="Z654" i="4"/>
  <c r="Z659" i="4"/>
  <c r="Z690" i="4"/>
  <c r="Z708" i="4"/>
  <c r="Z254" i="4"/>
  <c r="Z270" i="4"/>
  <c r="Z305" i="4"/>
  <c r="Z340" i="4"/>
  <c r="Z381" i="4"/>
  <c r="Z265" i="4"/>
  <c r="Z300" i="4"/>
  <c r="Z316" i="4"/>
  <c r="Z382" i="4"/>
  <c r="Z405" i="4"/>
  <c r="Z457" i="4"/>
  <c r="Z463" i="4"/>
  <c r="Z489" i="4"/>
  <c r="Z225" i="4"/>
  <c r="Z260" i="4"/>
  <c r="Z276" i="4"/>
  <c r="Z311" i="4"/>
  <c r="Z345" i="4"/>
  <c r="Z392" i="4"/>
  <c r="Z427" i="4"/>
  <c r="Z435" i="4"/>
  <c r="Z443" i="4"/>
  <c r="Z446" i="4"/>
  <c r="Z471" i="4"/>
  <c r="Z514" i="4"/>
  <c r="Z526" i="4"/>
  <c r="Z176" i="4"/>
  <c r="Z220" i="4"/>
  <c r="Z271" i="4"/>
  <c r="Z373" i="4"/>
  <c r="Z410" i="4"/>
  <c r="Z424" i="4"/>
  <c r="Z490" i="4"/>
  <c r="Z502" i="4"/>
  <c r="Z535" i="4"/>
  <c r="Z547" i="4"/>
  <c r="Z231" i="4"/>
  <c r="Z350" i="4"/>
  <c r="Z397" i="4"/>
  <c r="Z431" i="4"/>
  <c r="Z439" i="4"/>
  <c r="Z447" i="4"/>
  <c r="Z450" i="4"/>
  <c r="Z478" i="4"/>
  <c r="Z511" i="4"/>
  <c r="Z523" i="4"/>
  <c r="Z383" i="4"/>
  <c r="Z415" i="4"/>
  <c r="Z467" i="4"/>
  <c r="Z487" i="4"/>
  <c r="Z499" i="4"/>
  <c r="Z548" i="4"/>
  <c r="Z365" i="4"/>
  <c r="Z402" i="4"/>
  <c r="Z454" i="4"/>
  <c r="Z461" i="4"/>
  <c r="Z536" i="4"/>
  <c r="Z262" i="4"/>
  <c r="Z297" i="4"/>
  <c r="Z313" i="4"/>
  <c r="Z375" i="4"/>
  <c r="Z407" i="4"/>
  <c r="Z455" i="4"/>
  <c r="Z596" i="4"/>
  <c r="Z627" i="4"/>
  <c r="Z673" i="4"/>
  <c r="Z709" i="4"/>
  <c r="Z484" i="4"/>
  <c r="Z564" i="4"/>
  <c r="Z578" i="4"/>
  <c r="Z614" i="4"/>
  <c r="Z660" i="4"/>
  <c r="Z691" i="4"/>
  <c r="Z538" i="4"/>
  <c r="Z611" i="4"/>
  <c r="Z662" i="4"/>
  <c r="Z676" i="4"/>
  <c r="Z550" i="4"/>
  <c r="Z559" i="4"/>
  <c r="Z601" i="4"/>
  <c r="Z642" i="4"/>
  <c r="Z678" i="4"/>
  <c r="Z718" i="4"/>
  <c r="Z185" i="4"/>
  <c r="Z588" i="4"/>
  <c r="Z619" i="4"/>
  <c r="Z665" i="4"/>
  <c r="Z706" i="4"/>
  <c r="Z554" i="4"/>
  <c r="Z598" i="4"/>
  <c r="Z675" i="4"/>
  <c r="Z209" i="4"/>
  <c r="Z606" i="4"/>
  <c r="Z652" i="4"/>
  <c r="Z683" i="4"/>
  <c r="Z657" i="4"/>
  <c r="Z716" i="4"/>
  <c r="Z562" i="4"/>
  <c r="Z594" i="4"/>
  <c r="Z302" i="4"/>
  <c r="Z593" i="4"/>
  <c r="Z634" i="4"/>
  <c r="Z670" i="4"/>
  <c r="Z715" i="4"/>
  <c r="Z560" i="4"/>
  <c r="Z698" i="4"/>
  <c r="Z388" i="4"/>
  <c r="Z603" i="4"/>
  <c r="Z521" i="4"/>
  <c r="Z567" i="4"/>
  <c r="Z612" i="4"/>
  <c r="Z667" i="4"/>
  <c r="Z337" i="4"/>
  <c r="Z617" i="4"/>
  <c r="Z658" i="4"/>
  <c r="Z342" i="4"/>
  <c r="Z475" i="4"/>
  <c r="Z545" i="4"/>
  <c r="Z604" i="4"/>
  <c r="Z681" i="4"/>
  <c r="Z713" i="4"/>
  <c r="Z586" i="4"/>
  <c r="Z622" i="4"/>
  <c r="Z668" i="4"/>
  <c r="Z609" i="4"/>
  <c r="Z650" i="4"/>
  <c r="Z686" i="4"/>
  <c r="AD728" i="4"/>
  <c r="I22" i="6"/>
  <c r="I17" i="6"/>
  <c r="AD713" i="4" l="1"/>
  <c r="AH713" i="4" s="1"/>
  <c r="AD644" i="4"/>
  <c r="AH644" i="4" s="1"/>
  <c r="AD491" i="4"/>
  <c r="AH491" i="4" s="1"/>
  <c r="AD401" i="4"/>
  <c r="AH401" i="4" s="1"/>
  <c r="AD603" i="4"/>
  <c r="AH603" i="4" s="1"/>
  <c r="AD642" i="4"/>
  <c r="AH642" i="4" s="1"/>
  <c r="AD402" i="4"/>
  <c r="AH402" i="4" s="1"/>
  <c r="AD350" i="4"/>
  <c r="AH350" i="4" s="1"/>
  <c r="AD443" i="4"/>
  <c r="AH443" i="4" s="1"/>
  <c r="AD265" i="4"/>
  <c r="AH265" i="4" s="1"/>
  <c r="AD659" i="4"/>
  <c r="AH659" i="4" s="1"/>
  <c r="AD646" i="4"/>
  <c r="AH646" i="4" s="1"/>
  <c r="AD543" i="4"/>
  <c r="AH543" i="4" s="1"/>
  <c r="AD215" i="4"/>
  <c r="AH215" i="4" s="1"/>
  <c r="AD303" i="4"/>
  <c r="AH303" i="4" s="1"/>
  <c r="AD497" i="4"/>
  <c r="AH497" i="4" s="1"/>
  <c r="AD69" i="4"/>
  <c r="AH69" i="4" s="1"/>
  <c r="AD88" i="4"/>
  <c r="AH88" i="4" s="1"/>
  <c r="AD711" i="4"/>
  <c r="AH711" i="4" s="1"/>
  <c r="AD583" i="4"/>
  <c r="AH583" i="4" s="1"/>
  <c r="AD558" i="4"/>
  <c r="AH558" i="4" s="1"/>
  <c r="AD321" i="4"/>
  <c r="AH321" i="4" s="1"/>
  <c r="AD164" i="4"/>
  <c r="AH164" i="4" s="1"/>
  <c r="AD398" i="4"/>
  <c r="AH398" i="4" s="1"/>
  <c r="AD685" i="4"/>
  <c r="AH685" i="4" s="1"/>
  <c r="AD544" i="4"/>
  <c r="AH544" i="4" s="1"/>
  <c r="AD55" i="4"/>
  <c r="AH55" i="4" s="1"/>
  <c r="AD343" i="4"/>
  <c r="AH343" i="4" s="1"/>
  <c r="AD656" i="4"/>
  <c r="AH656" i="4" s="1"/>
  <c r="AD470" i="4"/>
  <c r="AH470" i="4" s="1"/>
  <c r="AD21" i="4"/>
  <c r="AH21" i="4" s="1"/>
  <c r="AD354" i="4"/>
  <c r="AH354" i="4" s="1"/>
  <c r="AD226" i="4"/>
  <c r="AH226" i="4" s="1"/>
  <c r="AD333" i="4"/>
  <c r="AH333" i="4" s="1"/>
  <c r="AD198" i="4"/>
  <c r="AH198" i="4" s="1"/>
  <c r="AD123" i="4"/>
  <c r="AH123" i="4" s="1"/>
  <c r="AD312" i="4"/>
  <c r="AH312" i="4" s="1"/>
  <c r="AD89" i="4"/>
  <c r="AH89" i="4" s="1"/>
  <c r="AD4" i="4"/>
  <c r="AH4" i="4" s="1"/>
  <c r="AD444" i="4"/>
  <c r="AH444" i="4" s="1"/>
  <c r="AD315" i="4"/>
  <c r="AH315" i="4" s="1"/>
  <c r="AD137" i="4"/>
  <c r="AH137" i="4" s="1"/>
  <c r="AD87" i="4"/>
  <c r="AH87" i="4" s="1"/>
  <c r="AD138" i="4"/>
  <c r="AH138" i="4" s="1"/>
  <c r="AD205" i="4"/>
  <c r="AH205" i="4" s="1"/>
  <c r="AD76" i="4"/>
  <c r="AH76" i="4" s="1"/>
  <c r="AD654" i="4"/>
  <c r="AH654" i="4" s="1"/>
  <c r="AD494" i="4"/>
  <c r="AH494" i="4" s="1"/>
  <c r="AD513" i="4"/>
  <c r="AH513" i="4" s="1"/>
  <c r="AD268" i="4"/>
  <c r="AH268" i="4" s="1"/>
  <c r="AD721" i="4"/>
  <c r="AH721" i="4" s="1"/>
  <c r="AD394" i="4"/>
  <c r="AH394" i="4" s="1"/>
  <c r="AD53" i="4"/>
  <c r="AH53" i="4" s="1"/>
  <c r="AD202" i="4"/>
  <c r="AH202" i="4" s="1"/>
  <c r="AD703" i="4"/>
  <c r="AH703" i="4" s="1"/>
  <c r="AD575" i="4"/>
  <c r="AH575" i="4" s="1"/>
  <c r="AD529" i="4"/>
  <c r="AH529" i="4" s="1"/>
  <c r="AD318" i="4"/>
  <c r="AH318" i="4" s="1"/>
  <c r="AD148" i="4"/>
  <c r="AH148" i="4" s="1"/>
  <c r="AD366" i="4"/>
  <c r="AH366" i="4" s="1"/>
  <c r="AD677" i="4"/>
  <c r="AH677" i="4" s="1"/>
  <c r="AD527" i="4"/>
  <c r="AH527" i="4" s="1"/>
  <c r="AD561" i="4"/>
  <c r="AH561" i="4" s="1"/>
  <c r="AD295" i="4"/>
  <c r="AH295" i="4" s="1"/>
  <c r="AD648" i="4"/>
  <c r="AH648" i="4" s="1"/>
  <c r="AD458" i="4"/>
  <c r="AH458" i="4" s="1"/>
  <c r="AD18" i="4"/>
  <c r="AH18" i="4" s="1"/>
  <c r="AD346" i="4"/>
  <c r="AH346" i="4" s="1"/>
  <c r="AD218" i="4"/>
  <c r="AH218" i="4" s="1"/>
  <c r="AD325" i="4"/>
  <c r="AH325" i="4" s="1"/>
  <c r="AD172" i="4"/>
  <c r="AH172" i="4" s="1"/>
  <c r="AD120" i="4"/>
  <c r="AH120" i="4" s="1"/>
  <c r="AD304" i="4"/>
  <c r="AH304" i="4" s="1"/>
  <c r="AD86" i="4"/>
  <c r="AH86" i="4" s="1"/>
  <c r="AD565" i="4"/>
  <c r="AH565" i="4" s="1"/>
  <c r="AD436" i="4"/>
  <c r="AH436" i="4" s="1"/>
  <c r="AD307" i="4"/>
  <c r="AH307" i="4" s="1"/>
  <c r="AD134" i="4"/>
  <c r="AH134" i="4" s="1"/>
  <c r="AD78" i="4"/>
  <c r="AH78" i="4" s="1"/>
  <c r="AD130" i="4"/>
  <c r="AH130" i="4" s="1"/>
  <c r="AD197" i="4"/>
  <c r="AH197" i="4" s="1"/>
  <c r="AD68" i="4"/>
  <c r="AH68" i="4" s="1"/>
  <c r="AD681" i="4"/>
  <c r="AH681" i="4" s="1"/>
  <c r="AD562" i="4"/>
  <c r="AH562" i="4" s="1"/>
  <c r="AD598" i="4"/>
  <c r="AH598" i="4" s="1"/>
  <c r="AD559" i="4"/>
  <c r="AH559" i="4" s="1"/>
  <c r="AD691" i="4"/>
  <c r="AH691" i="4" s="1"/>
  <c r="AD548" i="4"/>
  <c r="AH548" i="4" s="1"/>
  <c r="AD547" i="4"/>
  <c r="AH547" i="4" s="1"/>
  <c r="AD427" i="4"/>
  <c r="AH427" i="4" s="1"/>
  <c r="AD340" i="4"/>
  <c r="AH340" i="4" s="1"/>
  <c r="AD649" i="4"/>
  <c r="AH649" i="4" s="1"/>
  <c r="AD636" i="4"/>
  <c r="AH636" i="4" s="1"/>
  <c r="AD482" i="4"/>
  <c r="AH482" i="4" s="1"/>
  <c r="AD214" i="4"/>
  <c r="AH214" i="4" s="1"/>
  <c r="AD714" i="4"/>
  <c r="AH714" i="4" s="1"/>
  <c r="AD357" i="4"/>
  <c r="AH357" i="4" s="1"/>
  <c r="AD187" i="4"/>
  <c r="AH187" i="4" s="1"/>
  <c r="AD179" i="4"/>
  <c r="AH179" i="4" s="1"/>
  <c r="AD695" i="4"/>
  <c r="AH695" i="4" s="1"/>
  <c r="AD553" i="4"/>
  <c r="AH553" i="4" s="1"/>
  <c r="AD500" i="4"/>
  <c r="AH500" i="4" s="1"/>
  <c r="AD192" i="4"/>
  <c r="AH192" i="4" s="1"/>
  <c r="AD113" i="4"/>
  <c r="AH113" i="4" s="1"/>
  <c r="AD361" i="4"/>
  <c r="AH361" i="4" s="1"/>
  <c r="AD669" i="4"/>
  <c r="AH669" i="4" s="1"/>
  <c r="AD515" i="4"/>
  <c r="AH515" i="4" s="1"/>
  <c r="AD532" i="4"/>
  <c r="AH532" i="4" s="1"/>
  <c r="AD292" i="4"/>
  <c r="AH292" i="4" s="1"/>
  <c r="AD640" i="4"/>
  <c r="AH640" i="4" s="1"/>
  <c r="AD255" i="4"/>
  <c r="AH255" i="4" s="1"/>
  <c r="AD9" i="4"/>
  <c r="AH9" i="4" s="1"/>
  <c r="AD338" i="4"/>
  <c r="AH338" i="4" s="1"/>
  <c r="AD210" i="4"/>
  <c r="AH210" i="4" s="1"/>
  <c r="AD317" i="4"/>
  <c r="AH317" i="4" s="1"/>
  <c r="AD169" i="4"/>
  <c r="AH169" i="4" s="1"/>
  <c r="AD14" i="4"/>
  <c r="AH14" i="4" s="1"/>
  <c r="AD296" i="4"/>
  <c r="AH296" i="4" s="1"/>
  <c r="AD83" i="4"/>
  <c r="AH83" i="4" s="1"/>
  <c r="AD557" i="4"/>
  <c r="AH557" i="4" s="1"/>
  <c r="AD428" i="4"/>
  <c r="AH428" i="4" s="1"/>
  <c r="AD299" i="4"/>
  <c r="AH299" i="4" s="1"/>
  <c r="AD131" i="4"/>
  <c r="AH131" i="4" s="1"/>
  <c r="AD70" i="4"/>
  <c r="AH70" i="4" s="1"/>
  <c r="AD122" i="4"/>
  <c r="AH122" i="4" s="1"/>
  <c r="AD189" i="4"/>
  <c r="AH189" i="4" s="1"/>
  <c r="AD60" i="4"/>
  <c r="AH60" i="4" s="1"/>
  <c r="AD687" i="4"/>
  <c r="AH687" i="4" s="1"/>
  <c r="AD330" i="4"/>
  <c r="AH330" i="4" s="1"/>
  <c r="AD128" i="4"/>
  <c r="AH128" i="4" s="1"/>
  <c r="AD550" i="4"/>
  <c r="AH550" i="4" s="1"/>
  <c r="AD618" i="4"/>
  <c r="AH618" i="4" s="1"/>
  <c r="AD161" i="4"/>
  <c r="AH161" i="4" s="1"/>
  <c r="AD144" i="4"/>
  <c r="AH144" i="4" s="1"/>
  <c r="AD524" i="4"/>
  <c r="AH524" i="4" s="1"/>
  <c r="AD488" i="4"/>
  <c r="AH488" i="4" s="1"/>
  <c r="AD108" i="4"/>
  <c r="AH108" i="4" s="1"/>
  <c r="AD97" i="4"/>
  <c r="AH97" i="4" s="1"/>
  <c r="AD356" i="4"/>
  <c r="AH356" i="4" s="1"/>
  <c r="AD661" i="4"/>
  <c r="AH661" i="4" s="1"/>
  <c r="AD498" i="4"/>
  <c r="AH498" i="4" s="1"/>
  <c r="AD520" i="4"/>
  <c r="AH520" i="4" s="1"/>
  <c r="AD289" i="4"/>
  <c r="AH289" i="4" s="1"/>
  <c r="AD632" i="4"/>
  <c r="AH632" i="4" s="1"/>
  <c r="AD252" i="4"/>
  <c r="AH252" i="4" s="1"/>
  <c r="AD35" i="4"/>
  <c r="AH35" i="4" s="1"/>
  <c r="AD188" i="4"/>
  <c r="AH188" i="4" s="1"/>
  <c r="AD309" i="4"/>
  <c r="AH309" i="4" s="1"/>
  <c r="AD166" i="4"/>
  <c r="AH166" i="4" s="1"/>
  <c r="AD417" i="4"/>
  <c r="AH417" i="4" s="1"/>
  <c r="AD288" i="4"/>
  <c r="AH288" i="4" s="1"/>
  <c r="AD79" i="4"/>
  <c r="AH79" i="4" s="1"/>
  <c r="AD549" i="4"/>
  <c r="AH549" i="4" s="1"/>
  <c r="AD420" i="4"/>
  <c r="AH420" i="4" s="1"/>
  <c r="AD291" i="4"/>
  <c r="AH291" i="4" s="1"/>
  <c r="AD62" i="4"/>
  <c r="AH62" i="4" s="1"/>
  <c r="AD114" i="4"/>
  <c r="AH114" i="4" s="1"/>
  <c r="AD181" i="4"/>
  <c r="AH181" i="4" s="1"/>
  <c r="AD52" i="4"/>
  <c r="AH52" i="4" s="1"/>
  <c r="AD545" i="4"/>
  <c r="AH545" i="4" s="1"/>
  <c r="AD614" i="4"/>
  <c r="AH614" i="4" s="1"/>
  <c r="AD673" i="4"/>
  <c r="AH673" i="4" s="1"/>
  <c r="AD487" i="4"/>
  <c r="AH487" i="4" s="1"/>
  <c r="AD502" i="4"/>
  <c r="AH502" i="4" s="1"/>
  <c r="AD345" i="4"/>
  <c r="AH345" i="4" s="1"/>
  <c r="AD270" i="4"/>
  <c r="AH270" i="4" s="1"/>
  <c r="AD626" i="4"/>
  <c r="AH626" i="4" s="1"/>
  <c r="AD587" i="4"/>
  <c r="AH587" i="4" s="1"/>
  <c r="AD531" i="4"/>
  <c r="AH531" i="4" s="1"/>
  <c r="AD702" i="4"/>
  <c r="AH702" i="4" s="1"/>
  <c r="AD459" i="4"/>
  <c r="AH459" i="4" s="1"/>
  <c r="AD694" i="4"/>
  <c r="AH694" i="4" s="1"/>
  <c r="AD273" i="4"/>
  <c r="AH273" i="4" s="1"/>
  <c r="AD145" i="4"/>
  <c r="AH145" i="4" s="1"/>
  <c r="AD16" i="4"/>
  <c r="AH16" i="4" s="1"/>
  <c r="AD679" i="4"/>
  <c r="AH679" i="4" s="1"/>
  <c r="AD512" i="4"/>
  <c r="AH512" i="4" s="1"/>
  <c r="AD451" i="4"/>
  <c r="AH451" i="4" s="1"/>
  <c r="AD72" i="4"/>
  <c r="AH72" i="4" s="1"/>
  <c r="AD61" i="4"/>
  <c r="AH61" i="4" s="1"/>
  <c r="AD351" i="4"/>
  <c r="AH351" i="4" s="1"/>
  <c r="AD653" i="4"/>
  <c r="AH653" i="4" s="1"/>
  <c r="AD486" i="4"/>
  <c r="AH486" i="4" s="1"/>
  <c r="AD503" i="4"/>
  <c r="AH503" i="4" s="1"/>
  <c r="AD286" i="4"/>
  <c r="AH286" i="4" s="1"/>
  <c r="AD624" i="4"/>
  <c r="AH624" i="4" s="1"/>
  <c r="AD249" i="4"/>
  <c r="AH249" i="4" s="1"/>
  <c r="AD32" i="4"/>
  <c r="AH32" i="4" s="1"/>
  <c r="AD322" i="4"/>
  <c r="AH322" i="4" s="1"/>
  <c r="AD124" i="4"/>
  <c r="AH124" i="4" s="1"/>
  <c r="AD301" i="4"/>
  <c r="AH301" i="4" s="1"/>
  <c r="AD163" i="4"/>
  <c r="AH163" i="4" s="1"/>
  <c r="AD409" i="4"/>
  <c r="AH409" i="4" s="1"/>
  <c r="AD280" i="4"/>
  <c r="AH280" i="4" s="1"/>
  <c r="AD196" i="4"/>
  <c r="AH196" i="4" s="1"/>
  <c r="AD541" i="4"/>
  <c r="AH541" i="4" s="1"/>
  <c r="AD412" i="4"/>
  <c r="AH412" i="4" s="1"/>
  <c r="AD283" i="4"/>
  <c r="AH283" i="4" s="1"/>
  <c r="AD7" i="4"/>
  <c r="AH7" i="4" s="1"/>
  <c r="AD54" i="4"/>
  <c r="AH54" i="4" s="1"/>
  <c r="AD106" i="4"/>
  <c r="AH106" i="4" s="1"/>
  <c r="AD173" i="4"/>
  <c r="AH173" i="4" s="1"/>
  <c r="AD44" i="4"/>
  <c r="AH44" i="4" s="1"/>
  <c r="AD231" i="4"/>
  <c r="AH231" i="4" s="1"/>
  <c r="AD535" i="4"/>
  <c r="AH535" i="4" s="1"/>
  <c r="AD707" i="4"/>
  <c r="AH707" i="4" s="1"/>
  <c r="AD627" i="4"/>
  <c r="AH627" i="4" s="1"/>
  <c r="AD495" i="4"/>
  <c r="AH495" i="4" s="1"/>
  <c r="AD184" i="4"/>
  <c r="AH184" i="4" s="1"/>
  <c r="AD415" i="4"/>
  <c r="AH415" i="4" s="1"/>
  <c r="AD590" i="4"/>
  <c r="AH590" i="4" s="1"/>
  <c r="AD717" i="4"/>
  <c r="AH717" i="4" s="1"/>
  <c r="AD577" i="4"/>
  <c r="AH577" i="4" s="1"/>
  <c r="AD473" i="4"/>
  <c r="AH473" i="4" s="1"/>
  <c r="AD692" i="4"/>
  <c r="AH692" i="4" s="1"/>
  <c r="AD441" i="4"/>
  <c r="AH441" i="4" s="1"/>
  <c r="AD684" i="4"/>
  <c r="AH684" i="4" s="1"/>
  <c r="AD222" i="4"/>
  <c r="AH222" i="4" s="1"/>
  <c r="AD94" i="4"/>
  <c r="AH94" i="4" s="1"/>
  <c r="AD663" i="4"/>
  <c r="AH663" i="4" s="1"/>
  <c r="AD483" i="4"/>
  <c r="AH483" i="4" s="1"/>
  <c r="AD434" i="4"/>
  <c r="AH434" i="4" s="1"/>
  <c r="AD546" i="4"/>
  <c r="AH546" i="4" s="1"/>
  <c r="AD551" i="4"/>
  <c r="AH551" i="4" s="1"/>
  <c r="AD244" i="4"/>
  <c r="AH244" i="4" s="1"/>
  <c r="AD637" i="4"/>
  <c r="AH637" i="4" s="1"/>
  <c r="AD438" i="4"/>
  <c r="AH438" i="4" s="1"/>
  <c r="AD442" i="4"/>
  <c r="AH442" i="4" s="1"/>
  <c r="AD147" i="4"/>
  <c r="AH147" i="4" s="1"/>
  <c r="AD608" i="4"/>
  <c r="AH608" i="4" s="1"/>
  <c r="AD206" i="4"/>
  <c r="AH206" i="4" s="1"/>
  <c r="AD26" i="4"/>
  <c r="AH26" i="4" s="1"/>
  <c r="AD306" i="4"/>
  <c r="AH306" i="4" s="1"/>
  <c r="AD118" i="4"/>
  <c r="AH118" i="4" s="1"/>
  <c r="AD285" i="4"/>
  <c r="AH285" i="4" s="1"/>
  <c r="AD43" i="4"/>
  <c r="AH43" i="4" s="1"/>
  <c r="AD393" i="4"/>
  <c r="AH393" i="4" s="1"/>
  <c r="AD264" i="4"/>
  <c r="AH264" i="4" s="1"/>
  <c r="AD180" i="4"/>
  <c r="AH180" i="4" s="1"/>
  <c r="AD525" i="4"/>
  <c r="AH525" i="4" s="1"/>
  <c r="AD396" i="4"/>
  <c r="AH396" i="4" s="1"/>
  <c r="AD267" i="4"/>
  <c r="AH267" i="4" s="1"/>
  <c r="AD167" i="4"/>
  <c r="AH167" i="4" s="1"/>
  <c r="AD38" i="4"/>
  <c r="AH38" i="4" s="1"/>
  <c r="AD90" i="4"/>
  <c r="AH90" i="4" s="1"/>
  <c r="AD157" i="4"/>
  <c r="AH157" i="4" s="1"/>
  <c r="AD28" i="4"/>
  <c r="AH28" i="4" s="1"/>
  <c r="AD365" i="4"/>
  <c r="AH365" i="4" s="1"/>
  <c r="AD392" i="4"/>
  <c r="AH392" i="4" s="1"/>
  <c r="AD465" i="4"/>
  <c r="AH465" i="4" s="1"/>
  <c r="AD676" i="4"/>
  <c r="AH676" i="4" s="1"/>
  <c r="AD582" i="4"/>
  <c r="AH582" i="4" s="1"/>
  <c r="AD257" i="4"/>
  <c r="AH257" i="4" s="1"/>
  <c r="AD247" i="4"/>
  <c r="AH247" i="4" s="1"/>
  <c r="AD29" i="4"/>
  <c r="AH29" i="4" s="1"/>
  <c r="AD272" i="4"/>
  <c r="AH272" i="4" s="1"/>
  <c r="AD455" i="4"/>
  <c r="AH455" i="4" s="1"/>
  <c r="AD426" i="4"/>
  <c r="AH426" i="4" s="1"/>
  <c r="AD437" i="4"/>
  <c r="AH437" i="4" s="1"/>
  <c r="AD666" i="4"/>
  <c r="AH666" i="4" s="1"/>
  <c r="AD58" i="4"/>
  <c r="AH58" i="4" s="1"/>
  <c r="AD655" i="4"/>
  <c r="AH655" i="4" s="1"/>
  <c r="AD466" i="4"/>
  <c r="AH466" i="4" s="1"/>
  <c r="AD432" i="4"/>
  <c r="AH432" i="4" s="1"/>
  <c r="AD534" i="4"/>
  <c r="AH534" i="4" s="1"/>
  <c r="AD539" i="4"/>
  <c r="AH539" i="4" s="1"/>
  <c r="AD241" i="4"/>
  <c r="AH241" i="4" s="1"/>
  <c r="AD629" i="4"/>
  <c r="AH629" i="4" s="1"/>
  <c r="AD335" i="4"/>
  <c r="AH335" i="4" s="1"/>
  <c r="AD440" i="4"/>
  <c r="AH440" i="4" s="1"/>
  <c r="AD96" i="4"/>
  <c r="AH96" i="4" s="1"/>
  <c r="AD600" i="4"/>
  <c r="AH600" i="4" s="1"/>
  <c r="AD194" i="4"/>
  <c r="AH194" i="4" s="1"/>
  <c r="AD23" i="4"/>
  <c r="AH23" i="4" s="1"/>
  <c r="AD298" i="4"/>
  <c r="AH298" i="4" s="1"/>
  <c r="AD115" i="4"/>
  <c r="AH115" i="4" s="1"/>
  <c r="AD277" i="4"/>
  <c r="AH277" i="4" s="1"/>
  <c r="AD40" i="4"/>
  <c r="AH40" i="4" s="1"/>
  <c r="AD384" i="4"/>
  <c r="AH384" i="4" s="1"/>
  <c r="AD256" i="4"/>
  <c r="AH256" i="4" s="1"/>
  <c r="AD177" i="4"/>
  <c r="AH177" i="4" s="1"/>
  <c r="AD517" i="4"/>
  <c r="AH517" i="4" s="1"/>
  <c r="AD387" i="4"/>
  <c r="AH387" i="4" s="1"/>
  <c r="AD259" i="4"/>
  <c r="AH259" i="4" s="1"/>
  <c r="AD159" i="4"/>
  <c r="AH159" i="4" s="1"/>
  <c r="AD30" i="4"/>
  <c r="AH30" i="4" s="1"/>
  <c r="AD81" i="4"/>
  <c r="AH81" i="4" s="1"/>
  <c r="AD149" i="4"/>
  <c r="AH149" i="4" s="1"/>
  <c r="AD20" i="4"/>
  <c r="AH20" i="4" s="1"/>
  <c r="AD601" i="4"/>
  <c r="AH601" i="4" s="1"/>
  <c r="AD595" i="4"/>
  <c r="AH595" i="4" s="1"/>
  <c r="AD472" i="4"/>
  <c r="AH472" i="4" s="1"/>
  <c r="AD533" i="4"/>
  <c r="AH533" i="4" s="1"/>
  <c r="AD342" i="4"/>
  <c r="AH342" i="4" s="1"/>
  <c r="AD276" i="4"/>
  <c r="AH276" i="4" s="1"/>
  <c r="AD528" i="4"/>
  <c r="AH528" i="4" s="1"/>
  <c r="AD75" i="4"/>
  <c r="AH75" i="4" s="1"/>
  <c r="AD406" i="4"/>
  <c r="AH406" i="4" s="1"/>
  <c r="AD505" i="4"/>
  <c r="AH505" i="4" s="1"/>
  <c r="AD522" i="4"/>
  <c r="AH522" i="4" s="1"/>
  <c r="AD238" i="4"/>
  <c r="AH238" i="4" s="1"/>
  <c r="AD621" i="4"/>
  <c r="AH621" i="4" s="1"/>
  <c r="AD332" i="4"/>
  <c r="AH332" i="4" s="1"/>
  <c r="AD425" i="4"/>
  <c r="AH425" i="4" s="1"/>
  <c r="AD720" i="4"/>
  <c r="AH720" i="4" s="1"/>
  <c r="AD592" i="4"/>
  <c r="AH592" i="4" s="1"/>
  <c r="AD152" i="4"/>
  <c r="AH152" i="4" s="1"/>
  <c r="AD419" i="4"/>
  <c r="AH419" i="4" s="1"/>
  <c r="AD290" i="4"/>
  <c r="AH290" i="4" s="1"/>
  <c r="AD112" i="4"/>
  <c r="AH112" i="4" s="1"/>
  <c r="AD269" i="4"/>
  <c r="AH269" i="4" s="1"/>
  <c r="AD37" i="4"/>
  <c r="AH37" i="4" s="1"/>
  <c r="AD376" i="4"/>
  <c r="AH376" i="4" s="1"/>
  <c r="AD248" i="4"/>
  <c r="AH248" i="4" s="1"/>
  <c r="AD174" i="4"/>
  <c r="AH174" i="4" s="1"/>
  <c r="AD509" i="4"/>
  <c r="AH509" i="4" s="1"/>
  <c r="AD379" i="4"/>
  <c r="AH379" i="4" s="1"/>
  <c r="AD251" i="4"/>
  <c r="AH251" i="4" s="1"/>
  <c r="AD151" i="4"/>
  <c r="AH151" i="4" s="1"/>
  <c r="AD22" i="4"/>
  <c r="AH22" i="4" s="1"/>
  <c r="AD73" i="4"/>
  <c r="AH73" i="4" s="1"/>
  <c r="AD141" i="4"/>
  <c r="AH141" i="4" s="1"/>
  <c r="AD15" i="4"/>
  <c r="AH15" i="4" s="1"/>
  <c r="AD675" i="4"/>
  <c r="AH675" i="4" s="1"/>
  <c r="AD604" i="4"/>
  <c r="AH604" i="4" s="1"/>
  <c r="AD305" i="4"/>
  <c r="AH305" i="4" s="1"/>
  <c r="AD699" i="4"/>
  <c r="AH699" i="4" s="1"/>
  <c r="AD698" i="4"/>
  <c r="AH698" i="4" s="1"/>
  <c r="AD578" i="4"/>
  <c r="AH578" i="4" s="1"/>
  <c r="AD311" i="4"/>
  <c r="AH311" i="4" s="1"/>
  <c r="AD697" i="4"/>
  <c r="AH697" i="4" s="1"/>
  <c r="AD110" i="4"/>
  <c r="AH110" i="4" s="1"/>
  <c r="AD449" i="4"/>
  <c r="AH449" i="4" s="1"/>
  <c r="AD645" i="4"/>
  <c r="AH645" i="4" s="1"/>
  <c r="AD616" i="4"/>
  <c r="AH616" i="4" s="1"/>
  <c r="AD314" i="4"/>
  <c r="AH314" i="4" s="1"/>
  <c r="AD121" i="4"/>
  <c r="AH121" i="4" s="1"/>
  <c r="AD160" i="4"/>
  <c r="AH160" i="4" s="1"/>
  <c r="AD175" i="4"/>
  <c r="AH175" i="4" s="1"/>
  <c r="AD564" i="4"/>
  <c r="AH564" i="4" s="1"/>
  <c r="AD383" i="4"/>
  <c r="AH383" i="4" s="1"/>
  <c r="AD674" i="4"/>
  <c r="AH674" i="4" s="1"/>
  <c r="AD271" i="4"/>
  <c r="AH271" i="4" s="1"/>
  <c r="AD552" i="4"/>
  <c r="AH552" i="4" s="1"/>
  <c r="AD349" i="4"/>
  <c r="AH349" i="4" s="1"/>
  <c r="AD638" i="4"/>
  <c r="AH638" i="4" s="1"/>
  <c r="AD429" i="4"/>
  <c r="AH429" i="4" s="1"/>
  <c r="AD630" i="4"/>
  <c r="AH630" i="4" s="1"/>
  <c r="AD59" i="4"/>
  <c r="AH59" i="4" s="1"/>
  <c r="AD150" i="4"/>
  <c r="AH150" i="4" s="1"/>
  <c r="AD639" i="4"/>
  <c r="AH639" i="4" s="1"/>
  <c r="AD430" i="4"/>
  <c r="AH430" i="4" s="1"/>
  <c r="AD374" i="4"/>
  <c r="AH374" i="4" s="1"/>
  <c r="AD476" i="4"/>
  <c r="AH476" i="4" s="1"/>
  <c r="AD510" i="4"/>
  <c r="AH510" i="4" s="1"/>
  <c r="AD195" i="4"/>
  <c r="AH195" i="4" s="1"/>
  <c r="AD613" i="4"/>
  <c r="AH613" i="4" s="1"/>
  <c r="AD329" i="4"/>
  <c r="AH329" i="4" s="1"/>
  <c r="AD418" i="4"/>
  <c r="AH418" i="4" s="1"/>
  <c r="AD712" i="4"/>
  <c r="AH712" i="4" s="1"/>
  <c r="AD584" i="4"/>
  <c r="AH584" i="4" s="1"/>
  <c r="AD136" i="4"/>
  <c r="AH136" i="4" s="1"/>
  <c r="AD411" i="4"/>
  <c r="AH411" i="4" s="1"/>
  <c r="AD282" i="4"/>
  <c r="AH282" i="4" s="1"/>
  <c r="AD193" i="4"/>
  <c r="AH193" i="4" s="1"/>
  <c r="AD261" i="4"/>
  <c r="AH261" i="4" s="1"/>
  <c r="AD34" i="4"/>
  <c r="AH34" i="4" s="1"/>
  <c r="AD368" i="4"/>
  <c r="AH368" i="4" s="1"/>
  <c r="AD240" i="4"/>
  <c r="AH240" i="4" s="1"/>
  <c r="AD171" i="4"/>
  <c r="AH171" i="4" s="1"/>
  <c r="AD501" i="4"/>
  <c r="AH501" i="4" s="1"/>
  <c r="AD371" i="4"/>
  <c r="AH371" i="4" s="1"/>
  <c r="AD243" i="4"/>
  <c r="AH243" i="4" s="1"/>
  <c r="AD143" i="4"/>
  <c r="AH143" i="4" s="1"/>
  <c r="AD12" i="4"/>
  <c r="AH12" i="4" s="1"/>
  <c r="AD65" i="4"/>
  <c r="AH65" i="4" s="1"/>
  <c r="AD133" i="4"/>
  <c r="AH133" i="4" s="1"/>
  <c r="AD8" i="4"/>
  <c r="AH8" i="4" s="1"/>
  <c r="AD499" i="4"/>
  <c r="AH499" i="4" s="1"/>
  <c r="AD308" i="4"/>
  <c r="AH308" i="4" s="1"/>
  <c r="AD475" i="4"/>
  <c r="AH475" i="4" s="1"/>
  <c r="AD706" i="4"/>
  <c r="AH706" i="4" s="1"/>
  <c r="AD467" i="4"/>
  <c r="AH467" i="4" s="1"/>
  <c r="AD519" i="4"/>
  <c r="AH519" i="4" s="1"/>
  <c r="AD671" i="4"/>
  <c r="AH671" i="4" s="1"/>
  <c r="AD568" i="4"/>
  <c r="AH568" i="4" s="1"/>
  <c r="AD182" i="4"/>
  <c r="AH182" i="4" s="1"/>
  <c r="AD246" i="4"/>
  <c r="AH246" i="4" s="1"/>
  <c r="AD293" i="4"/>
  <c r="AH293" i="4" s="1"/>
  <c r="AD165" i="4"/>
  <c r="AH165" i="4" s="1"/>
  <c r="AD665" i="4"/>
  <c r="AH665" i="4" s="1"/>
  <c r="AD619" i="4"/>
  <c r="AH619" i="4" s="1"/>
  <c r="AD212" i="4"/>
  <c r="AH212" i="4" s="1"/>
  <c r="AD422" i="4"/>
  <c r="AH422" i="4" s="1"/>
  <c r="AD625" i="4"/>
  <c r="AH625" i="4" s="1"/>
  <c r="AD200" i="4"/>
  <c r="AH200" i="4" s="1"/>
  <c r="AD99" i="4"/>
  <c r="AH99" i="4" s="1"/>
  <c r="AD631" i="4"/>
  <c r="AH631" i="4" s="1"/>
  <c r="AD239" i="4"/>
  <c r="AH239" i="4" s="1"/>
  <c r="AD369" i="4"/>
  <c r="AH369" i="4" s="1"/>
  <c r="AD464" i="4"/>
  <c r="AH464" i="4" s="1"/>
  <c r="AD481" i="4"/>
  <c r="AH481" i="4" s="1"/>
  <c r="AD183" i="4"/>
  <c r="AH183" i="4" s="1"/>
  <c r="AD605" i="4"/>
  <c r="AH605" i="4" s="1"/>
  <c r="AD326" i="4"/>
  <c r="AH326" i="4" s="1"/>
  <c r="AD413" i="4"/>
  <c r="AH413" i="4" s="1"/>
  <c r="AD704" i="4"/>
  <c r="AH704" i="4" s="1"/>
  <c r="AD576" i="4"/>
  <c r="AH576" i="4" s="1"/>
  <c r="AD50" i="4"/>
  <c r="AH50" i="4" s="1"/>
  <c r="AD403" i="4"/>
  <c r="AH403" i="4" s="1"/>
  <c r="AD274" i="4"/>
  <c r="AH274" i="4" s="1"/>
  <c r="AD84" i="4"/>
  <c r="AH84" i="4" s="1"/>
  <c r="AD253" i="4"/>
  <c r="AH253" i="4" s="1"/>
  <c r="AD31" i="4"/>
  <c r="AH31" i="4" s="1"/>
  <c r="AD360" i="4"/>
  <c r="AH360" i="4" s="1"/>
  <c r="AD232" i="4"/>
  <c r="AH232" i="4" s="1"/>
  <c r="AD168" i="4"/>
  <c r="AH168" i="4" s="1"/>
  <c r="AD493" i="4"/>
  <c r="AH493" i="4" s="1"/>
  <c r="AD363" i="4"/>
  <c r="AH363" i="4" s="1"/>
  <c r="AD235" i="4"/>
  <c r="AH235" i="4" s="1"/>
  <c r="AD135" i="4"/>
  <c r="AH135" i="4" s="1"/>
  <c r="AD17" i="4"/>
  <c r="AH17" i="4" s="1"/>
  <c r="AD57" i="4"/>
  <c r="AH57" i="4" s="1"/>
  <c r="AD125" i="4"/>
  <c r="AH125" i="4" s="1"/>
  <c r="AD13" i="4"/>
  <c r="AH13" i="4" s="1"/>
  <c r="AD594" i="4"/>
  <c r="AH594" i="4" s="1"/>
  <c r="AD641" i="4"/>
  <c r="AH641" i="4" s="1"/>
  <c r="AD445" i="4"/>
  <c r="AH445" i="4" s="1"/>
  <c r="AD98" i="4"/>
  <c r="AH98" i="4" s="1"/>
  <c r="AD716" i="4"/>
  <c r="AH716" i="4" s="1"/>
  <c r="AD585" i="4"/>
  <c r="AH585" i="4" s="1"/>
  <c r="AD588" i="4"/>
  <c r="AH588" i="4" s="1"/>
  <c r="AD225" i="4"/>
  <c r="AH225" i="4" s="1"/>
  <c r="AD453" i="4"/>
  <c r="AH453" i="4" s="1"/>
  <c r="AD489" i="4"/>
  <c r="AH489" i="4" s="1"/>
  <c r="AD609" i="4"/>
  <c r="AH609" i="4" s="1"/>
  <c r="AD313" i="4"/>
  <c r="AH313" i="4" s="1"/>
  <c r="AD463" i="4"/>
  <c r="AH463" i="4" s="1"/>
  <c r="AD492" i="4"/>
  <c r="AH492" i="4" s="1"/>
  <c r="AD223" i="4"/>
  <c r="AH223" i="4" s="1"/>
  <c r="AD633" i="4"/>
  <c r="AH633" i="4" s="1"/>
  <c r="AD337" i="4"/>
  <c r="AH337" i="4" s="1"/>
  <c r="AD670" i="4"/>
  <c r="AH670" i="4" s="1"/>
  <c r="AD611" i="4"/>
  <c r="AH611" i="4" s="1"/>
  <c r="AD297" i="4"/>
  <c r="AH297" i="4" s="1"/>
  <c r="AD450" i="4"/>
  <c r="AH450" i="4" s="1"/>
  <c r="AD176" i="4"/>
  <c r="AH176" i="4" s="1"/>
  <c r="AD457" i="4"/>
  <c r="AH457" i="4" s="1"/>
  <c r="AD456" i="4"/>
  <c r="AH456" i="4" s="1"/>
  <c r="AD334" i="4"/>
  <c r="AH334" i="4" s="1"/>
  <c r="AD507" i="4"/>
  <c r="AH507" i="4" s="1"/>
  <c r="AD217" i="4"/>
  <c r="AH217" i="4" s="1"/>
  <c r="AD628" i="4"/>
  <c r="AH628" i="4" s="1"/>
  <c r="AD399" i="4"/>
  <c r="AH399" i="4" s="1"/>
  <c r="AD518" i="4"/>
  <c r="AH518" i="4" s="1"/>
  <c r="AD620" i="4"/>
  <c r="AH620" i="4" s="1"/>
  <c r="AD116" i="4"/>
  <c r="AH116" i="4" s="1"/>
  <c r="AD63" i="4"/>
  <c r="AH63" i="4" s="1"/>
  <c r="AD623" i="4"/>
  <c r="AH623" i="4" s="1"/>
  <c r="AD236" i="4"/>
  <c r="AH236" i="4" s="1"/>
  <c r="AD364" i="4"/>
  <c r="AH364" i="4" s="1"/>
  <c r="AD287" i="4"/>
  <c r="AH287" i="4" s="1"/>
  <c r="AD474" i="4"/>
  <c r="AH474" i="4" s="1"/>
  <c r="AD153" i="4"/>
  <c r="AH153" i="4" s="1"/>
  <c r="AD597" i="4"/>
  <c r="AH597" i="4" s="1"/>
  <c r="AD207" i="4"/>
  <c r="AH207" i="4" s="1"/>
  <c r="AD408" i="4"/>
  <c r="AH408" i="4" s="1"/>
  <c r="AD696" i="4"/>
  <c r="AH696" i="4" s="1"/>
  <c r="AD566" i="4"/>
  <c r="AH566" i="4" s="1"/>
  <c r="AD47" i="4"/>
  <c r="AH47" i="4" s="1"/>
  <c r="AD395" i="4"/>
  <c r="AH395" i="4" s="1"/>
  <c r="AD266" i="4"/>
  <c r="AH266" i="4" s="1"/>
  <c r="AD80" i="4"/>
  <c r="AH80" i="4" s="1"/>
  <c r="AD245" i="4"/>
  <c r="AH245" i="4" s="1"/>
  <c r="AD203" i="4"/>
  <c r="AH203" i="4" s="1"/>
  <c r="AD352" i="4"/>
  <c r="AH352" i="4" s="1"/>
  <c r="AD224" i="4"/>
  <c r="AH224" i="4" s="1"/>
  <c r="AD51" i="4"/>
  <c r="AH51" i="4" s="1"/>
  <c r="AD485" i="4"/>
  <c r="AH485" i="4" s="1"/>
  <c r="AD355" i="4"/>
  <c r="AH355" i="4" s="1"/>
  <c r="AD227" i="4"/>
  <c r="AH227" i="4" s="1"/>
  <c r="AD127" i="4"/>
  <c r="AH127" i="4" s="1"/>
  <c r="AD178" i="4"/>
  <c r="AH178" i="4" s="1"/>
  <c r="AD49" i="4"/>
  <c r="AH49" i="4" s="1"/>
  <c r="AD117" i="4"/>
  <c r="AH117" i="4" s="1"/>
  <c r="AD5" i="4"/>
  <c r="AH5" i="4" s="1"/>
  <c r="AD709" i="4"/>
  <c r="AH709" i="4" s="1"/>
  <c r="AD490" i="4"/>
  <c r="AH490" i="4" s="1"/>
  <c r="AD56" i="4"/>
  <c r="AH56" i="4" s="1"/>
  <c r="AD275" i="4"/>
  <c r="AH275" i="4" s="1"/>
  <c r="AD596" i="4"/>
  <c r="AH596" i="4" s="1"/>
  <c r="AD662" i="4"/>
  <c r="AH662" i="4" s="1"/>
  <c r="AD410" i="4"/>
  <c r="AH410" i="4" s="1"/>
  <c r="AD373" i="4"/>
  <c r="AH373" i="4" s="1"/>
  <c r="AD385" i="4"/>
  <c r="AH385" i="4" s="1"/>
  <c r="AD375" i="4"/>
  <c r="AH375" i="4" s="1"/>
  <c r="AD617" i="4"/>
  <c r="AH617" i="4" s="1"/>
  <c r="AD478" i="4"/>
  <c r="AH478" i="4" s="1"/>
  <c r="AD391" i="4"/>
  <c r="AH391" i="4" s="1"/>
  <c r="AD668" i="4"/>
  <c r="AH668" i="4" s="1"/>
  <c r="AD667" i="4"/>
  <c r="AH667" i="4" s="1"/>
  <c r="AD634" i="4"/>
  <c r="AH634" i="4" s="1"/>
  <c r="AD683" i="4"/>
  <c r="AH683" i="4" s="1"/>
  <c r="AD538" i="4"/>
  <c r="AH538" i="4" s="1"/>
  <c r="AD262" i="4"/>
  <c r="AH262" i="4" s="1"/>
  <c r="AD447" i="4"/>
  <c r="AH447" i="4" s="1"/>
  <c r="AD526" i="4"/>
  <c r="AH526" i="4" s="1"/>
  <c r="AD405" i="4"/>
  <c r="AH405" i="4" s="1"/>
  <c r="AD400" i="4"/>
  <c r="AH400" i="4" s="1"/>
  <c r="AD705" i="4"/>
  <c r="AH705" i="4" s="1"/>
  <c r="AD414" i="4"/>
  <c r="AH414" i="4" s="1"/>
  <c r="AD610" i="4"/>
  <c r="AH610" i="4" s="1"/>
  <c r="AD367" i="4"/>
  <c r="AH367" i="4" s="1"/>
  <c r="AD506" i="4"/>
  <c r="AH506" i="4" s="1"/>
  <c r="AD602" i="4"/>
  <c r="AH602" i="4" s="1"/>
  <c r="AD100" i="4"/>
  <c r="AH100" i="4" s="1"/>
  <c r="AD190" i="4"/>
  <c r="AH190" i="4" s="1"/>
  <c r="AD615" i="4"/>
  <c r="AH615" i="4" s="1"/>
  <c r="AD233" i="4"/>
  <c r="AH233" i="4" s="1"/>
  <c r="AD359" i="4"/>
  <c r="AH359" i="4" s="1"/>
  <c r="AD284" i="4"/>
  <c r="AH284" i="4" s="1"/>
  <c r="AD462" i="4"/>
  <c r="AH462" i="4" s="1"/>
  <c r="AD102" i="4"/>
  <c r="AH102" i="4" s="1"/>
  <c r="AD589" i="4"/>
  <c r="AH589" i="4" s="1"/>
  <c r="AD158" i="4"/>
  <c r="AH158" i="4" s="1"/>
  <c r="AD390" i="4"/>
  <c r="AH390" i="4" s="1"/>
  <c r="AD688" i="4"/>
  <c r="AH688" i="4" s="1"/>
  <c r="AD537" i="4"/>
  <c r="AH537" i="4" s="1"/>
  <c r="AD19" i="4"/>
  <c r="AH19" i="4" s="1"/>
  <c r="AD386" i="4"/>
  <c r="AH386" i="4" s="1"/>
  <c r="AD258" i="4"/>
  <c r="AH258" i="4" s="1"/>
  <c r="AD77" i="4"/>
  <c r="AH77" i="4" s="1"/>
  <c r="AD237" i="4"/>
  <c r="AH237" i="4" s="1"/>
  <c r="AD186" i="4"/>
  <c r="AH186" i="4" s="1"/>
  <c r="AD344" i="4"/>
  <c r="AH344" i="4" s="1"/>
  <c r="AD216" i="4"/>
  <c r="AH216" i="4" s="1"/>
  <c r="AD48" i="4"/>
  <c r="AH48" i="4" s="1"/>
  <c r="AD477" i="4"/>
  <c r="AH477" i="4" s="1"/>
  <c r="AD347" i="4"/>
  <c r="AH347" i="4" s="1"/>
  <c r="AD219" i="4"/>
  <c r="AH219" i="4" s="1"/>
  <c r="AD119" i="4"/>
  <c r="AH119" i="4" s="1"/>
  <c r="AD170" i="4"/>
  <c r="AH170" i="4" s="1"/>
  <c r="AD41" i="4"/>
  <c r="AH41" i="4" s="1"/>
  <c r="AD109" i="4"/>
  <c r="AH109" i="4" s="1"/>
  <c r="AD389" i="4"/>
  <c r="AH389" i="4" s="1"/>
  <c r="AD381" i="4"/>
  <c r="AH381" i="4" s="1"/>
  <c r="AD254" i="4"/>
  <c r="AH254" i="4" s="1"/>
  <c r="AD36" i="4"/>
  <c r="AH36" i="4" s="1"/>
  <c r="AD560" i="4"/>
  <c r="AH560" i="4" s="1"/>
  <c r="AD572" i="4"/>
  <c r="AH572" i="4" s="1"/>
  <c r="AD686" i="4"/>
  <c r="AH686" i="4" s="1"/>
  <c r="AD407" i="4"/>
  <c r="AH407" i="4" s="1"/>
  <c r="AD569" i="4"/>
  <c r="AH569" i="4" s="1"/>
  <c r="AD647" i="4"/>
  <c r="AH647" i="4" s="1"/>
  <c r="AD650" i="4"/>
  <c r="AH650" i="4" s="1"/>
  <c r="AD185" i="4"/>
  <c r="AH185" i="4" s="1"/>
  <c r="AD511" i="4"/>
  <c r="AH511" i="4" s="1"/>
  <c r="AD504" i="4"/>
  <c r="AH504" i="4" s="1"/>
  <c r="AD657" i="4"/>
  <c r="AH657" i="4" s="1"/>
  <c r="AD220" i="4"/>
  <c r="AH220" i="4" s="1"/>
  <c r="AD540" i="4"/>
  <c r="AH540" i="4" s="1"/>
  <c r="AD571" i="4"/>
  <c r="AH571" i="4" s="1"/>
  <c r="AD622" i="4"/>
  <c r="AH622" i="4" s="1"/>
  <c r="AD612" i="4"/>
  <c r="AH612" i="4" s="1"/>
  <c r="AD593" i="4"/>
  <c r="AH593" i="4" s="1"/>
  <c r="AD652" i="4"/>
  <c r="AH652" i="4" s="1"/>
  <c r="AD536" i="4"/>
  <c r="AH536" i="4" s="1"/>
  <c r="AD439" i="4"/>
  <c r="AH439" i="4" s="1"/>
  <c r="AD514" i="4"/>
  <c r="AH514" i="4" s="1"/>
  <c r="AD382" i="4"/>
  <c r="AH382" i="4" s="1"/>
  <c r="AD377" i="4"/>
  <c r="AH377" i="4" s="1"/>
  <c r="AD700" i="4"/>
  <c r="AH700" i="4" s="1"/>
  <c r="AD372" i="4"/>
  <c r="AH372" i="4" s="1"/>
  <c r="AD579" i="4"/>
  <c r="AH579" i="4" s="1"/>
  <c r="AD279" i="4"/>
  <c r="AH279" i="4" s="1"/>
  <c r="AD448" i="4"/>
  <c r="AH448" i="4" s="1"/>
  <c r="AD563" i="4"/>
  <c r="AH563" i="4" s="1"/>
  <c r="AD64" i="4"/>
  <c r="AH64" i="4" s="1"/>
  <c r="AD155" i="4"/>
  <c r="AH155" i="4" s="1"/>
  <c r="AD607" i="4"/>
  <c r="AH607" i="4" s="1"/>
  <c r="AD230" i="4"/>
  <c r="AH230" i="4" s="1"/>
  <c r="AD341" i="4"/>
  <c r="AH341" i="4" s="1"/>
  <c r="AD281" i="4"/>
  <c r="AH281" i="4" s="1"/>
  <c r="AD423" i="4"/>
  <c r="AH423" i="4" s="1"/>
  <c r="AD66" i="4"/>
  <c r="AH66" i="4" s="1"/>
  <c r="AD581" i="4"/>
  <c r="AH581" i="4" s="1"/>
  <c r="AD142" i="4"/>
  <c r="AH142" i="4" s="1"/>
  <c r="AD358" i="4"/>
  <c r="AH358" i="4" s="1"/>
  <c r="AD680" i="4"/>
  <c r="AH680" i="4" s="1"/>
  <c r="AD508" i="4"/>
  <c r="AH508" i="4" s="1"/>
  <c r="AD6" i="4"/>
  <c r="AH6" i="4" s="1"/>
  <c r="AD378" i="4"/>
  <c r="AH378" i="4" s="1"/>
  <c r="AD250" i="4"/>
  <c r="AH250" i="4" s="1"/>
  <c r="AD74" i="4"/>
  <c r="AH74" i="4" s="1"/>
  <c r="AD229" i="4"/>
  <c r="AH229" i="4" s="1"/>
  <c r="AD132" i="4"/>
  <c r="AH132" i="4" s="1"/>
  <c r="AD336" i="4"/>
  <c r="AH336" i="4" s="1"/>
  <c r="AD208" i="4"/>
  <c r="AH208" i="4" s="1"/>
  <c r="AD45" i="4"/>
  <c r="AH45" i="4" s="1"/>
  <c r="AD468" i="4"/>
  <c r="AH468" i="4" s="1"/>
  <c r="AD339" i="4"/>
  <c r="AH339" i="4" s="1"/>
  <c r="AD211" i="4"/>
  <c r="AH211" i="4" s="1"/>
  <c r="AD111" i="4"/>
  <c r="AH111" i="4" s="1"/>
  <c r="AD162" i="4"/>
  <c r="AH162" i="4" s="1"/>
  <c r="AD33" i="4"/>
  <c r="AH33" i="4" s="1"/>
  <c r="AD101" i="4"/>
  <c r="AH101" i="4" s="1"/>
  <c r="AD388" i="4"/>
  <c r="AH388" i="4" s="1"/>
  <c r="AD554" i="4"/>
  <c r="AH554" i="4" s="1"/>
  <c r="AD3" i="4"/>
  <c r="AH3" i="4" s="1"/>
  <c r="AD404" i="4"/>
  <c r="AH404" i="4" s="1"/>
  <c r="AD424" i="4"/>
  <c r="AH424" i="4" s="1"/>
  <c r="AD484" i="4"/>
  <c r="AH484" i="4" s="1"/>
  <c r="AD260" i="4"/>
  <c r="AH260" i="4" s="1"/>
  <c r="AD643" i="4"/>
  <c r="AH643" i="4" s="1"/>
  <c r="AD635" i="4"/>
  <c r="AH635" i="4" s="1"/>
  <c r="AD310" i="4"/>
  <c r="AH310" i="4" s="1"/>
  <c r="AD574" i="4"/>
  <c r="AH574" i="4" s="1"/>
  <c r="AD380" i="4"/>
  <c r="AH380" i="4" s="1"/>
  <c r="AD542" i="4"/>
  <c r="AH542" i="4" s="1"/>
  <c r="AD139" i="4"/>
  <c r="AH139" i="4" s="1"/>
  <c r="AD599" i="4"/>
  <c r="AH599" i="4" s="1"/>
  <c r="AD67" i="4"/>
  <c r="AH67" i="4" s="1"/>
  <c r="AD327" i="4"/>
  <c r="AH327" i="4" s="1"/>
  <c r="AD278" i="4"/>
  <c r="AH278" i="4" s="1"/>
  <c r="AD421" i="4"/>
  <c r="AH421" i="4" s="1"/>
  <c r="AD701" i="4"/>
  <c r="AH701" i="4" s="1"/>
  <c r="AD573" i="4"/>
  <c r="AH573" i="4" s="1"/>
  <c r="AD107" i="4"/>
  <c r="AH107" i="4" s="1"/>
  <c r="AD353" i="4"/>
  <c r="AH353" i="4" s="1"/>
  <c r="AD672" i="4"/>
  <c r="AH672" i="4" s="1"/>
  <c r="AD496" i="4"/>
  <c r="AH496" i="4" s="1"/>
  <c r="AD27" i="4"/>
  <c r="AH27" i="4" s="1"/>
  <c r="AD370" i="4"/>
  <c r="AH370" i="4" s="1"/>
  <c r="AD242" i="4"/>
  <c r="AH242" i="4" s="1"/>
  <c r="AD71" i="4"/>
  <c r="AH71" i="4" s="1"/>
  <c r="AD221" i="4"/>
  <c r="AH221" i="4" s="1"/>
  <c r="AD129" i="4"/>
  <c r="AH129" i="4" s="1"/>
  <c r="AD328" i="4"/>
  <c r="AH328" i="4" s="1"/>
  <c r="AD191" i="4"/>
  <c r="AH191" i="4" s="1"/>
  <c r="AD42" i="4"/>
  <c r="AH42" i="4" s="1"/>
  <c r="AD460" i="4"/>
  <c r="AH460" i="4" s="1"/>
  <c r="AD331" i="4"/>
  <c r="AH331" i="4" s="1"/>
  <c r="AD201" i="4"/>
  <c r="AH201" i="4" s="1"/>
  <c r="AD103" i="4"/>
  <c r="AH103" i="4" s="1"/>
  <c r="AD154" i="4"/>
  <c r="AH154" i="4" s="1"/>
  <c r="AD25" i="4"/>
  <c r="AH25" i="4" s="1"/>
  <c r="AD93" i="4"/>
  <c r="AH93" i="4" s="1"/>
  <c r="AD82" i="4"/>
  <c r="AH82" i="4" s="1"/>
  <c r="AD435" i="4"/>
  <c r="AH435" i="4" s="1"/>
  <c r="AD660" i="4"/>
  <c r="AH660" i="4" s="1"/>
  <c r="AD689" i="4"/>
  <c r="AH689" i="4" s="1"/>
  <c r="AD46" i="4"/>
  <c r="AH46" i="4" s="1"/>
  <c r="AD710" i="4"/>
  <c r="AH710" i="4" s="1"/>
  <c r="AD523" i="4"/>
  <c r="AH523" i="4" s="1"/>
  <c r="AD580" i="4"/>
  <c r="AH580" i="4" s="1"/>
  <c r="AD433" i="4"/>
  <c r="AH433" i="4" s="1"/>
  <c r="AD199" i="4"/>
  <c r="AH199" i="4" s="1"/>
  <c r="AD658" i="4"/>
  <c r="AH658" i="4" s="1"/>
  <c r="AD516" i="4"/>
  <c r="AH516" i="4" s="1"/>
  <c r="AD715" i="4"/>
  <c r="AH715" i="4" s="1"/>
  <c r="AD586" i="4"/>
  <c r="AH586" i="4" s="1"/>
  <c r="AD567" i="4"/>
  <c r="AH567" i="4" s="1"/>
  <c r="AD302" i="4"/>
  <c r="AH302" i="4" s="1"/>
  <c r="AD606" i="4"/>
  <c r="AH606" i="4" s="1"/>
  <c r="AD718" i="4"/>
  <c r="AH718" i="4" s="1"/>
  <c r="AD461" i="4"/>
  <c r="AH461" i="4" s="1"/>
  <c r="AD431" i="4"/>
  <c r="AH431" i="4" s="1"/>
  <c r="AD471" i="4"/>
  <c r="AH471" i="4" s="1"/>
  <c r="AD316" i="4"/>
  <c r="AH316" i="4" s="1"/>
  <c r="AD708" i="4"/>
  <c r="AH708" i="4" s="1"/>
  <c r="AD682" i="4"/>
  <c r="AH682" i="4" s="1"/>
  <c r="AD480" i="4"/>
  <c r="AH480" i="4" s="1"/>
  <c r="AD263" i="4"/>
  <c r="AH263" i="4" s="1"/>
  <c r="AD156" i="4"/>
  <c r="AH156" i="4" s="1"/>
  <c r="AD521" i="4"/>
  <c r="AH521" i="4" s="1"/>
  <c r="AD209" i="4"/>
  <c r="AH209" i="4" s="1"/>
  <c r="AD678" i="4"/>
  <c r="AH678" i="4" s="1"/>
  <c r="AD454" i="4"/>
  <c r="AH454" i="4" s="1"/>
  <c r="AD397" i="4"/>
  <c r="AH397" i="4" s="1"/>
  <c r="AD446" i="4"/>
  <c r="AH446" i="4" s="1"/>
  <c r="AD300" i="4"/>
  <c r="AH300" i="4" s="1"/>
  <c r="AD690" i="4"/>
  <c r="AH690" i="4" s="1"/>
  <c r="AD294" i="4"/>
  <c r="AH294" i="4" s="1"/>
  <c r="AD651" i="4"/>
  <c r="AH651" i="4" s="1"/>
  <c r="AD555" i="4"/>
  <c r="AH555" i="4" s="1"/>
  <c r="AD228" i="4"/>
  <c r="AH228" i="4" s="1"/>
  <c r="AD319" i="4"/>
  <c r="AH319" i="4" s="1"/>
  <c r="AD530" i="4"/>
  <c r="AH530" i="4" s="1"/>
  <c r="AD105" i="4"/>
  <c r="AH105" i="4" s="1"/>
  <c r="AD104" i="4"/>
  <c r="AH104" i="4" s="1"/>
  <c r="AD719" i="4"/>
  <c r="AH719" i="4" s="1"/>
  <c r="AD591" i="4"/>
  <c r="AH591" i="4" s="1"/>
  <c r="AD570" i="4"/>
  <c r="AH570" i="4" s="1"/>
  <c r="AD324" i="4"/>
  <c r="AH324" i="4" s="1"/>
  <c r="AD204" i="4"/>
  <c r="AH204" i="4" s="1"/>
  <c r="AD416" i="4"/>
  <c r="AH416" i="4" s="1"/>
  <c r="AD693" i="4"/>
  <c r="AH693" i="4" s="1"/>
  <c r="AD556" i="4"/>
  <c r="AH556" i="4" s="1"/>
  <c r="AD91" i="4"/>
  <c r="AH91" i="4" s="1"/>
  <c r="AD348" i="4"/>
  <c r="AH348" i="4" s="1"/>
  <c r="AD664" i="4"/>
  <c r="AH664" i="4" s="1"/>
  <c r="AD479" i="4"/>
  <c r="AH479" i="4" s="1"/>
  <c r="AD24" i="4"/>
  <c r="AH24" i="4" s="1"/>
  <c r="AD362" i="4"/>
  <c r="AH362" i="4" s="1"/>
  <c r="AD234" i="4"/>
  <c r="AH234" i="4" s="1"/>
  <c r="AD11" i="4"/>
  <c r="AH11" i="4" s="1"/>
  <c r="AD213" i="4"/>
  <c r="AH213" i="4" s="1"/>
  <c r="AD126" i="4"/>
  <c r="AH126" i="4" s="1"/>
  <c r="AD320" i="4"/>
  <c r="AH320" i="4" s="1"/>
  <c r="AD92" i="4"/>
  <c r="AH92" i="4" s="1"/>
  <c r="AD39" i="4"/>
  <c r="AH39" i="4" s="1"/>
  <c r="AD452" i="4"/>
  <c r="AH452" i="4" s="1"/>
  <c r="AD323" i="4"/>
  <c r="AH323" i="4" s="1"/>
  <c r="AD140" i="4"/>
  <c r="AH140" i="4" s="1"/>
  <c r="AD95" i="4"/>
  <c r="AH95" i="4" s="1"/>
  <c r="AD146" i="4"/>
  <c r="AH146" i="4" s="1"/>
  <c r="AD10" i="4"/>
  <c r="AH10" i="4" s="1"/>
  <c r="AD85" i="4"/>
  <c r="AH85" i="4" s="1"/>
  <c r="AD469" i="4"/>
  <c r="AH469" i="4" s="1"/>
  <c r="AK728" i="4"/>
  <c r="AJ728" i="4"/>
  <c r="I12" i="6"/>
  <c r="AH728" i="4" l="1"/>
  <c r="AH733" i="4" s="1"/>
  <c r="AK730" i="4"/>
  <c r="AK733" i="4"/>
  <c r="AJ730" i="4"/>
  <c r="AJ733" i="4"/>
  <c r="AI728" i="4"/>
  <c r="AH730" i="4" l="1"/>
  <c r="AI730" i="4"/>
  <c r="AI733" i="4"/>
  <c r="AM733" i="4" s="1"/>
  <c r="AM728" i="4"/>
  <c r="AM730" i="4" l="1"/>
</calcChain>
</file>

<file path=xl/sharedStrings.xml><?xml version="1.0" encoding="utf-8"?>
<sst xmlns="http://schemas.openxmlformats.org/spreadsheetml/2006/main" count="4215" uniqueCount="1919">
  <si>
    <t>Договор</t>
  </si>
  <si>
    <t>Расход</t>
  </si>
  <si>
    <t>октябрь</t>
  </si>
  <si>
    <t>ноябрь</t>
  </si>
  <si>
    <t>декабрь</t>
  </si>
  <si>
    <t>Кв. 1</t>
  </si>
  <si>
    <t>Кв. 10</t>
  </si>
  <si>
    <t>Кв. 11</t>
  </si>
  <si>
    <t>Кв. 12</t>
  </si>
  <si>
    <t>Кв. 13</t>
  </si>
  <si>
    <t>Кв. 14</t>
  </si>
  <si>
    <t>Кв. 15</t>
  </si>
  <si>
    <t>Кв. 16</t>
  </si>
  <si>
    <t>Кв. 17</t>
  </si>
  <si>
    <t>Кв. 18</t>
  </si>
  <si>
    <t>Кв. 19</t>
  </si>
  <si>
    <t>Кв. 2</t>
  </si>
  <si>
    <t>Кв. 20</t>
  </si>
  <si>
    <t>Кв. 21</t>
  </si>
  <si>
    <t>Кв. 3</t>
  </si>
  <si>
    <t>Кв. 4</t>
  </si>
  <si>
    <t>Кв. 5</t>
  </si>
  <si>
    <t>Кв. 6</t>
  </si>
  <si>
    <t>Кв. 7</t>
  </si>
  <si>
    <t>Кв. 8</t>
  </si>
  <si>
    <t>Кв. 9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</si>
  <si>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</si>
  <si>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</si>
  <si>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</si>
  <si>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</si>
  <si>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</si>
  <si>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</si>
  <si>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</si>
  <si>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</si>
  <si>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</si>
  <si>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Объект</t>
  </si>
  <si>
    <t>Тариф</t>
  </si>
  <si>
    <t>ЗАТРАТЫ, РУБ (из актов РСО, включая потери)</t>
  </si>
  <si>
    <t>РАСХОД, Гкал</t>
  </si>
  <si>
    <t>НАЧИСЛЕННЫЙ ПОДОГРЕВ, РУБ. (из 1С, включая все корректировки в этом месяце)</t>
  </si>
  <si>
    <t>НАЧИСЛЕННЫЙ ПОДОГРЕВ, Гкал.</t>
  </si>
  <si>
    <t>Объем на отопление факт, Гкал</t>
  </si>
  <si>
    <t>Объем начислений по ИПУ, Гкал</t>
  </si>
  <si>
    <t>Объем на ОДПУ, Гкал</t>
  </si>
  <si>
    <t xml:space="preserve">3=2/1 </t>
  </si>
  <si>
    <t xml:space="preserve">5=4/1 </t>
  </si>
  <si>
    <t>6=3-5</t>
  </si>
  <si>
    <t>8=6-7</t>
  </si>
  <si>
    <t>Пропорция</t>
  </si>
  <si>
    <t>Дата начала действия</t>
  </si>
  <si>
    <t>Дата окончания</t>
  </si>
  <si>
    <t>Площадь общая</t>
  </si>
  <si>
    <t>Кол-во дней всего</t>
  </si>
  <si>
    <t>Л/с</t>
  </si>
  <si>
    <t>дней в январе</t>
  </si>
  <si>
    <t>дней в феврале</t>
  </si>
  <si>
    <t>дней в марте</t>
  </si>
  <si>
    <t>дней в апреле</t>
  </si>
  <si>
    <t>Площадь в январе</t>
  </si>
  <si>
    <t>площадь в феврале</t>
  </si>
  <si>
    <t>площадь в марте</t>
  </si>
  <si>
    <t>площадь в апреле</t>
  </si>
  <si>
    <t xml:space="preserve"> январь</t>
  </si>
  <si>
    <t xml:space="preserve"> февраль</t>
  </si>
  <si>
    <t xml:space="preserve"> март</t>
  </si>
  <si>
    <t xml:space="preserve"> апрель</t>
  </si>
  <si>
    <t>ОДН</t>
  </si>
  <si>
    <t>Итого</t>
  </si>
  <si>
    <t>Итого в рублях</t>
  </si>
  <si>
    <t>ИПУ и норматив</t>
  </si>
  <si>
    <t>Кв. 22</t>
  </si>
  <si>
    <t>Кв. 23</t>
  </si>
  <si>
    <t>Кв. 24</t>
  </si>
  <si>
    <t>Кв. 25</t>
  </si>
  <si>
    <t>Кв. 26</t>
  </si>
  <si>
    <t>Кв. 27</t>
  </si>
  <si>
    <t>Кв. 28</t>
  </si>
  <si>
    <t>Кв. 29</t>
  </si>
  <si>
    <t>Кв. 30</t>
  </si>
  <si>
    <t>Кв. 31</t>
  </si>
  <si>
    <t>Кв. 32</t>
  </si>
  <si>
    <t>Кв. 33</t>
  </si>
  <si>
    <t>Кв. 34</t>
  </si>
  <si>
    <t>Кв. 35</t>
  </si>
  <si>
    <t>Кв. 36</t>
  </si>
  <si>
    <t>Кв. 37</t>
  </si>
  <si>
    <t>Кв. 38</t>
  </si>
  <si>
    <t>Кв. 39</t>
  </si>
  <si>
    <t>Кв. 40</t>
  </si>
  <si>
    <t>Кв. 41</t>
  </si>
  <si>
    <t>Кв. 42</t>
  </si>
  <si>
    <t>Кв. 43</t>
  </si>
  <si>
    <t>Кв. 44</t>
  </si>
  <si>
    <t>Кв. 45</t>
  </si>
  <si>
    <t>Кв. 46</t>
  </si>
  <si>
    <t>Кв. 47</t>
  </si>
  <si>
    <t>Кв. 48</t>
  </si>
  <si>
    <t>Кв. 49</t>
  </si>
  <si>
    <t>Кв. 50</t>
  </si>
  <si>
    <t>Кв. 51</t>
  </si>
  <si>
    <t>Кв. 52</t>
  </si>
  <si>
    <t>Кв. 53</t>
  </si>
  <si>
    <t>Кв. 54</t>
  </si>
  <si>
    <t>Кв. 55</t>
  </si>
  <si>
    <t>Кв. 56</t>
  </si>
  <si>
    <t>Кв. 57</t>
  </si>
  <si>
    <t>Кв. 58</t>
  </si>
  <si>
    <t>Кв. 59</t>
  </si>
  <si>
    <t>Кв. 60</t>
  </si>
  <si>
    <t>Кв. 61</t>
  </si>
  <si>
    <t>Кв. 62</t>
  </si>
  <si>
    <t>Кв. 63</t>
  </si>
  <si>
    <t>Кв. 64</t>
  </si>
  <si>
    <t>Кв. 65</t>
  </si>
  <si>
    <t>Кв. 66</t>
  </si>
  <si>
    <t>Кв. 67</t>
  </si>
  <si>
    <t>Кв. 68</t>
  </si>
  <si>
    <t>Кв. 69</t>
  </si>
  <si>
    <t>Кв. 70</t>
  </si>
  <si>
    <t>Кв. 71</t>
  </si>
  <si>
    <t>Кв. 72</t>
  </si>
  <si>
    <t>Кв. 73</t>
  </si>
  <si>
    <t>Кв. 74</t>
  </si>
  <si>
    <t>Кв. 75</t>
  </si>
  <si>
    <t>Кв. 76</t>
  </si>
  <si>
    <t>Кв. 77</t>
  </si>
  <si>
    <t>Кв. 78</t>
  </si>
  <si>
    <t>Кв. 79</t>
  </si>
  <si>
    <t>Кв. 80</t>
  </si>
  <si>
    <t>Кв. 81</t>
  </si>
  <si>
    <t>Кв. 82</t>
  </si>
  <si>
    <t>Кв. 83</t>
  </si>
  <si>
    <t>Кв. 84</t>
  </si>
  <si>
    <t>Кв. 85</t>
  </si>
  <si>
    <t>Кв. 86</t>
  </si>
  <si>
    <t>Кв. 87</t>
  </si>
  <si>
    <t>Кв. 88</t>
  </si>
  <si>
    <t>Кв. 89</t>
  </si>
  <si>
    <t>Кв. 90</t>
  </si>
  <si>
    <t>Кл. №1</t>
  </si>
  <si>
    <t>Кл. №10</t>
  </si>
  <si>
    <t>Кл. №11</t>
  </si>
  <si>
    <t>Кл. №12</t>
  </si>
  <si>
    <t>Кл. №13</t>
  </si>
  <si>
    <t>Кл. №14</t>
  </si>
  <si>
    <t>Кл. №15</t>
  </si>
  <si>
    <t>Кл. №16</t>
  </si>
  <si>
    <t>Кл. №17</t>
  </si>
  <si>
    <t>Кл. №18</t>
  </si>
  <si>
    <t>Кл. №19</t>
  </si>
  <si>
    <t>Кл. №2</t>
  </si>
  <si>
    <t>Кл. №20</t>
  </si>
  <si>
    <t>Кл. №21</t>
  </si>
  <si>
    <t>Кл. №22</t>
  </si>
  <si>
    <t>Кл. №23</t>
  </si>
  <si>
    <t>Кл. №24</t>
  </si>
  <si>
    <t>Кл. №3</t>
  </si>
  <si>
    <t>Кл. №4</t>
  </si>
  <si>
    <t>Кл. №5</t>
  </si>
  <si>
    <t>Кл. №6</t>
  </si>
  <si>
    <t>Кл. №7</t>
  </si>
  <si>
    <t>Кл. №8</t>
  </si>
  <si>
    <t>Кл. №9</t>
  </si>
  <si>
    <t>Оф. 1</t>
  </si>
  <si>
    <t>Оф. 2</t>
  </si>
  <si>
    <t>Оф. 3</t>
  </si>
  <si>
    <t>Скандинавский</t>
  </si>
  <si>
    <t>141031, Московская обл, Мытищи г, Бородино д, М.Бородинская ул, дом № 1, корпус 1</t>
  </si>
  <si>
    <t>141031, Московская обл, Мытищи г, Бородино д, М.Бородинская, дом № 1, корпус 2</t>
  </si>
  <si>
    <t>141031, Московская обл, Мытищи г, Бородино д., М. Бородинская, дом № 1, корпус 3</t>
  </si>
  <si>
    <t>141031, Московская обл, Мытищи г, Бородино д, М.Бородинская ул, дом № 1, корпус 4</t>
  </si>
  <si>
    <t>Квартира</t>
  </si>
  <si>
    <t>Офис</t>
  </si>
  <si>
    <t>средний на 1 м2 на 1 день</t>
  </si>
  <si>
    <t>Кв. 100</t>
  </si>
  <si>
    <t>Кв. 101</t>
  </si>
  <si>
    <t>Кв. 102</t>
  </si>
  <si>
    <t>Кв. 103</t>
  </si>
  <si>
    <t>Кв. 104</t>
  </si>
  <si>
    <t>Кв. 105</t>
  </si>
  <si>
    <t>Кв. 106</t>
  </si>
  <si>
    <t>Кв. 107</t>
  </si>
  <si>
    <t>Кв. 108</t>
  </si>
  <si>
    <t>Кв. 109</t>
  </si>
  <si>
    <t>Кв. 110</t>
  </si>
  <si>
    <t>Кв. 111</t>
  </si>
  <si>
    <t>Кв. 112</t>
  </si>
  <si>
    <t>Кв. 113</t>
  </si>
  <si>
    <t>Кв. 114</t>
  </si>
  <si>
    <t>Кв. 115</t>
  </si>
  <si>
    <t>Кв. 116</t>
  </si>
  <si>
    <t>Кв. 117</t>
  </si>
  <si>
    <t>Кв. 118</t>
  </si>
  <si>
    <t>Кв. 119</t>
  </si>
  <si>
    <t>Кв. 120</t>
  </si>
  <si>
    <t>Кв. 121</t>
  </si>
  <si>
    <t>Кв. 122</t>
  </si>
  <si>
    <t>Кв. 123</t>
  </si>
  <si>
    <t>Кв. 124</t>
  </si>
  <si>
    <t>Кв. 125</t>
  </si>
  <si>
    <t>Кв. 126</t>
  </si>
  <si>
    <t>Кв. 127</t>
  </si>
  <si>
    <t>Кв. 128</t>
  </si>
  <si>
    <t>Кв. 129</t>
  </si>
  <si>
    <t>Кв. 130</t>
  </si>
  <si>
    <t>Кв. 131</t>
  </si>
  <si>
    <t>Кв. 132</t>
  </si>
  <si>
    <t>Кв. 133</t>
  </si>
  <si>
    <t>Кв. 134</t>
  </si>
  <si>
    <t>Кв. 135</t>
  </si>
  <si>
    <t>Кв. 136</t>
  </si>
  <si>
    <t>Кв. 137</t>
  </si>
  <si>
    <t>Кв. 138</t>
  </si>
  <si>
    <t>Кв. 139</t>
  </si>
  <si>
    <t>Кв. 140</t>
  </si>
  <si>
    <t>Кв. 141</t>
  </si>
  <si>
    <t>Кв. 142</t>
  </si>
  <si>
    <t>Кв. 143</t>
  </si>
  <si>
    <t>Кв. 144</t>
  </si>
  <si>
    <t>Кв. 145</t>
  </si>
  <si>
    <t>Кв. 146</t>
  </si>
  <si>
    <t>Кв. 147</t>
  </si>
  <si>
    <t>Кв. 148</t>
  </si>
  <si>
    <t>Кв. 149</t>
  </si>
  <si>
    <t>Кв. 150</t>
  </si>
  <si>
    <t>Кв. 151</t>
  </si>
  <si>
    <t>Кв. 152</t>
  </si>
  <si>
    <t>Кв. 153</t>
  </si>
  <si>
    <t>Кв. 154</t>
  </si>
  <si>
    <t>Кв. 155</t>
  </si>
  <si>
    <t>Кв. 156</t>
  </si>
  <si>
    <t>Кв. 157</t>
  </si>
  <si>
    <t>Кв. 158</t>
  </si>
  <si>
    <t>Кв. 159</t>
  </si>
  <si>
    <t>Кв. 160</t>
  </si>
  <si>
    <t>Кв. 161</t>
  </si>
  <si>
    <t>Кв. 162</t>
  </si>
  <si>
    <t>Кв. 163</t>
  </si>
  <si>
    <t>Кв. 164</t>
  </si>
  <si>
    <t>Кв. 165</t>
  </si>
  <si>
    <t>Кв. 166</t>
  </si>
  <si>
    <t>Кв. 167</t>
  </si>
  <si>
    <t>Кв. 168</t>
  </si>
  <si>
    <t>Кв. 169</t>
  </si>
  <si>
    <t>Кв. 170</t>
  </si>
  <si>
    <t>Кв. 171</t>
  </si>
  <si>
    <t>Кв. 172</t>
  </si>
  <si>
    <t>Кв. 173</t>
  </si>
  <si>
    <t>Кв. 174</t>
  </si>
  <si>
    <t>Кв. 175</t>
  </si>
  <si>
    <t>Кв. 176</t>
  </si>
  <si>
    <t>Кв. 177</t>
  </si>
  <si>
    <t>Кв. 178</t>
  </si>
  <si>
    <t>Кв. 179</t>
  </si>
  <si>
    <t>Кв. 180</t>
  </si>
  <si>
    <t>Кв. 181</t>
  </si>
  <si>
    <t>Кв. 182</t>
  </si>
  <si>
    <t>Кв. 183</t>
  </si>
  <si>
    <t>Кв. 184</t>
  </si>
  <si>
    <t>Кв. 185</t>
  </si>
  <si>
    <t>Кв. 186</t>
  </si>
  <si>
    <t>Кв. 187</t>
  </si>
  <si>
    <t>Кв. 188</t>
  </si>
  <si>
    <t>Кв. 189</t>
  </si>
  <si>
    <t>Кв. 190</t>
  </si>
  <si>
    <t>Кв. 191</t>
  </si>
  <si>
    <t>Кв. 192</t>
  </si>
  <si>
    <t>Кв. 193</t>
  </si>
  <si>
    <t>Кв. 194</t>
  </si>
  <si>
    <t>Кв. 195</t>
  </si>
  <si>
    <t>Кв. 196</t>
  </si>
  <si>
    <t>Кв. 197</t>
  </si>
  <si>
    <t>Кв. 198</t>
  </si>
  <si>
    <t>Кв. 199</t>
  </si>
  <si>
    <t>Кв. 200</t>
  </si>
  <si>
    <t>Кв. 201</t>
  </si>
  <si>
    <t>Кв. 202</t>
  </si>
  <si>
    <t>Кв. 203</t>
  </si>
  <si>
    <t>Кв. 204</t>
  </si>
  <si>
    <t>Кв. 205</t>
  </si>
  <si>
    <t>Кв. 206</t>
  </si>
  <si>
    <t>Кв. 207</t>
  </si>
  <si>
    <t>Кв. 208</t>
  </si>
  <si>
    <t>Кв. 209</t>
  </si>
  <si>
    <t>Кв. 210</t>
  </si>
  <si>
    <t>Кв. 211</t>
  </si>
  <si>
    <t>Кв. 212</t>
  </si>
  <si>
    <t>Кв. 213</t>
  </si>
  <si>
    <t>Кв. 214</t>
  </si>
  <si>
    <t>Кв. 215</t>
  </si>
  <si>
    <t>Кв. 216</t>
  </si>
  <si>
    <t>Кв. 217</t>
  </si>
  <si>
    <t>Кв. 218</t>
  </si>
  <si>
    <t>Кв. 219</t>
  </si>
  <si>
    <t>Кв. 220</t>
  </si>
  <si>
    <t>Кв. 221</t>
  </si>
  <si>
    <t>Кв. 222</t>
  </si>
  <si>
    <t>Кв. 223</t>
  </si>
  <si>
    <t>Кв. 224</t>
  </si>
  <si>
    <t>Кв. 225</t>
  </si>
  <si>
    <t>Кв. 226</t>
  </si>
  <si>
    <t>Кв. 227</t>
  </si>
  <si>
    <t>Кв. 228</t>
  </si>
  <si>
    <t>Кв. 229</t>
  </si>
  <si>
    <t>Кв. 230</t>
  </si>
  <si>
    <t>Кв. 231</t>
  </si>
  <si>
    <t>Кв. 232</t>
  </si>
  <si>
    <t>Кв. 233</t>
  </si>
  <si>
    <t>Кв. 234</t>
  </si>
  <si>
    <t>Кв. 235</t>
  </si>
  <si>
    <t>Кв. 236</t>
  </si>
  <si>
    <t>Кв. 237</t>
  </si>
  <si>
    <t>Кв. 238</t>
  </si>
  <si>
    <t>Кв. 239</t>
  </si>
  <si>
    <t>Кв. 240</t>
  </si>
  <si>
    <t>Кв. 241</t>
  </si>
  <si>
    <t>Кв. 242</t>
  </si>
  <si>
    <t>Кв. 243</t>
  </si>
  <si>
    <t>Кв. 244</t>
  </si>
  <si>
    <t>Кв. 245</t>
  </si>
  <si>
    <t>Кв. 246</t>
  </si>
  <si>
    <t>Кв. 247</t>
  </si>
  <si>
    <t>Кв. 248</t>
  </si>
  <si>
    <t>Кв. 249</t>
  </si>
  <si>
    <t>Кв. 250</t>
  </si>
  <si>
    <t>Кв. 251</t>
  </si>
  <si>
    <t>Кв. 252</t>
  </si>
  <si>
    <t>Кв. 253</t>
  </si>
  <si>
    <t>Кв. 254</t>
  </si>
  <si>
    <t>Кв. 255</t>
  </si>
  <si>
    <t>Кв. 256</t>
  </si>
  <si>
    <t>Кв. 257</t>
  </si>
  <si>
    <t>Кв. 258</t>
  </si>
  <si>
    <t>Кв. 259</t>
  </si>
  <si>
    <t>Кв. 260</t>
  </si>
  <si>
    <t>Кв. 261</t>
  </si>
  <si>
    <t>Кв. 262</t>
  </si>
  <si>
    <t>Кв. 263</t>
  </si>
  <si>
    <t>Кв. 264</t>
  </si>
  <si>
    <t>Кв. 265</t>
  </si>
  <si>
    <t>Кв. 266</t>
  </si>
  <si>
    <t>Кв. 267</t>
  </si>
  <si>
    <t>Кв. 268</t>
  </si>
  <si>
    <t>Кв. 269</t>
  </si>
  <si>
    <t>Кв. 270</t>
  </si>
  <si>
    <t>Кв. 271</t>
  </si>
  <si>
    <t>Кв. 272</t>
  </si>
  <si>
    <t>Кв. 273</t>
  </si>
  <si>
    <t>Кв. 274</t>
  </si>
  <si>
    <t>Кв. 275</t>
  </si>
  <si>
    <t>Кв. 276</t>
  </si>
  <si>
    <t>Кв. 277</t>
  </si>
  <si>
    <t>Кв. 278</t>
  </si>
  <si>
    <t>Кв. 279</t>
  </si>
  <si>
    <t>Кв. 280</t>
  </si>
  <si>
    <t>Кв. 281</t>
  </si>
  <si>
    <t>Кв. 282</t>
  </si>
  <si>
    <t>Кв. 283</t>
  </si>
  <si>
    <t>Кв. 284</t>
  </si>
  <si>
    <t>Кв. 285</t>
  </si>
  <si>
    <t>Кв. 286</t>
  </si>
  <si>
    <t>Кв. 287</t>
  </si>
  <si>
    <t>Кв. 288</t>
  </si>
  <si>
    <t>Кв. 289</t>
  </si>
  <si>
    <t>Кв. 290</t>
  </si>
  <si>
    <t>Кв. 291</t>
  </si>
  <si>
    <t>Кв. 292</t>
  </si>
  <si>
    <t>Кв. 293</t>
  </si>
  <si>
    <t>Кв. 294</t>
  </si>
  <si>
    <t>Кв. 295</t>
  </si>
  <si>
    <t>Кв. 296</t>
  </si>
  <si>
    <t>Кв. 297</t>
  </si>
  <si>
    <t>Кв. 298</t>
  </si>
  <si>
    <t>Кв. 299</t>
  </si>
  <si>
    <t>Кв. 300</t>
  </si>
  <si>
    <t>Кв. 301</t>
  </si>
  <si>
    <t>Кв. 302</t>
  </si>
  <si>
    <t>Кв. 303</t>
  </si>
  <si>
    <t>Кв. 304</t>
  </si>
  <si>
    <t>Кв. 305</t>
  </si>
  <si>
    <t>Кв. 306</t>
  </si>
  <si>
    <t>Кв. 307</t>
  </si>
  <si>
    <t>Кв. 308</t>
  </si>
  <si>
    <t>Кв. 309</t>
  </si>
  <si>
    <t>Кв. 310</t>
  </si>
  <si>
    <t>Кв. 311</t>
  </si>
  <si>
    <t>Кв. 312</t>
  </si>
  <si>
    <t>Кв. 313</t>
  </si>
  <si>
    <t>Кв. 314</t>
  </si>
  <si>
    <t>Кв. 315</t>
  </si>
  <si>
    <t>Кв. 316</t>
  </si>
  <si>
    <t>Кв. 317</t>
  </si>
  <si>
    <t>Кв. 318</t>
  </si>
  <si>
    <t>Кв. 319</t>
  </si>
  <si>
    <t>Кв. 320</t>
  </si>
  <si>
    <t>Кв. 321</t>
  </si>
  <si>
    <t>Кв. 322</t>
  </si>
  <si>
    <t>Кв. 323</t>
  </si>
  <si>
    <t>Кв. 324</t>
  </si>
  <si>
    <t>Кв. 325</t>
  </si>
  <si>
    <t>Кв. 326</t>
  </si>
  <si>
    <t>Кв. 327</t>
  </si>
  <si>
    <t>Кв. 328</t>
  </si>
  <si>
    <t>Кв. 329</t>
  </si>
  <si>
    <t>Кв. 330</t>
  </si>
  <si>
    <t>Кв. 331</t>
  </si>
  <si>
    <t>Кв. 332</t>
  </si>
  <si>
    <t>Кв. 333</t>
  </si>
  <si>
    <t>Кв. 334</t>
  </si>
  <si>
    <t>Кв. 335</t>
  </si>
  <si>
    <t>Кв. 336</t>
  </si>
  <si>
    <t>Кв. 337</t>
  </si>
  <si>
    <t>Кв. 338</t>
  </si>
  <si>
    <t>Кв. 339</t>
  </si>
  <si>
    <t>Кв. 340</t>
  </si>
  <si>
    <t>Кв. 341</t>
  </si>
  <si>
    <t>Кв. 342</t>
  </si>
  <si>
    <t>Кв. 343</t>
  </si>
  <si>
    <t>Кв. 344</t>
  </si>
  <si>
    <t>Кв. 345</t>
  </si>
  <si>
    <t>Кв. 346</t>
  </si>
  <si>
    <t>Кв. 347</t>
  </si>
  <si>
    <t>Кв. 348</t>
  </si>
  <si>
    <t>Кв. 349</t>
  </si>
  <si>
    <t>Кв. 350</t>
  </si>
  <si>
    <t>Кв. 351</t>
  </si>
  <si>
    <t>Кв. 352</t>
  </si>
  <si>
    <t>Кв. 353</t>
  </si>
  <si>
    <t>Кв. 354</t>
  </si>
  <si>
    <t>Кв. 355</t>
  </si>
  <si>
    <t>Кв. 356</t>
  </si>
  <si>
    <t>Кв. 357</t>
  </si>
  <si>
    <t>Кв. 358</t>
  </si>
  <si>
    <t>Кв. 359</t>
  </si>
  <si>
    <t>Кв. 360</t>
  </si>
  <si>
    <t>Кв. 361</t>
  </si>
  <si>
    <t>Кв. 362</t>
  </si>
  <si>
    <t>Кв. 363</t>
  </si>
  <si>
    <t>Кв. 364</t>
  </si>
  <si>
    <t>Кв. 365</t>
  </si>
  <si>
    <t>Кв. 366</t>
  </si>
  <si>
    <t>Кв. 367</t>
  </si>
  <si>
    <t>Кв. 368</t>
  </si>
  <si>
    <t>Кв. 369</t>
  </si>
  <si>
    <t>Кв. 370</t>
  </si>
  <si>
    <t>Кв. 371</t>
  </si>
  <si>
    <t>Кв. 372</t>
  </si>
  <si>
    <t>Кв. 373</t>
  </si>
  <si>
    <t>Кв. 374</t>
  </si>
  <si>
    <t>Кв. 375</t>
  </si>
  <si>
    <t>Кв. 376</t>
  </si>
  <si>
    <t>Кв. 377</t>
  </si>
  <si>
    <t>Кв. 378</t>
  </si>
  <si>
    <t>Кв. 379</t>
  </si>
  <si>
    <t>Кв. 380</t>
  </si>
  <si>
    <t>Кв. 381</t>
  </si>
  <si>
    <t>Кв. 382</t>
  </si>
  <si>
    <t>Кв. 383</t>
  </si>
  <si>
    <t>Кв. 384</t>
  </si>
  <si>
    <t>Кв. 385</t>
  </si>
  <si>
    <t>Кв. 386</t>
  </si>
  <si>
    <t>Кв. 387</t>
  </si>
  <si>
    <t>Кв. 388</t>
  </si>
  <si>
    <t>Кв. 389</t>
  </si>
  <si>
    <t>Кв. 390</t>
  </si>
  <si>
    <t>Кв. 391</t>
  </si>
  <si>
    <t>Кв. 392</t>
  </si>
  <si>
    <t>Кв. 393</t>
  </si>
  <si>
    <t>Кв. 394</t>
  </si>
  <si>
    <t>Кв. 395</t>
  </si>
  <si>
    <t>Кв. 396</t>
  </si>
  <si>
    <t>Кв. 397</t>
  </si>
  <si>
    <t>Кв. 398</t>
  </si>
  <si>
    <t>Кв. 399</t>
  </si>
  <si>
    <t>Кв. 400</t>
  </si>
  <si>
    <t>Кв. 401</t>
  </si>
  <si>
    <t>Кв. 402</t>
  </si>
  <si>
    <t>Кв. 403</t>
  </si>
  <si>
    <t>Кв. 404</t>
  </si>
  <si>
    <t>Кв. 405</t>
  </si>
  <si>
    <t>Кв. 406</t>
  </si>
  <si>
    <t>Кв. 407</t>
  </si>
  <si>
    <t>Кв. 408</t>
  </si>
  <si>
    <t>Кв. 409</t>
  </si>
  <si>
    <t>Кв. 410</t>
  </si>
  <si>
    <t>Кв. 411</t>
  </si>
  <si>
    <t>Кв. 412</t>
  </si>
  <si>
    <t>Кв. 413</t>
  </si>
  <si>
    <t>Кв. 414</t>
  </si>
  <si>
    <t>Кв. 415</t>
  </si>
  <si>
    <t>Кв. 416</t>
  </si>
  <si>
    <t>Кв. 417</t>
  </si>
  <si>
    <t>Кв. 418</t>
  </si>
  <si>
    <t>Кв. 419</t>
  </si>
  <si>
    <t>Кв. 420</t>
  </si>
  <si>
    <t>Кв. 421</t>
  </si>
  <si>
    <t>Кв. 422</t>
  </si>
  <si>
    <t>Кв. 423</t>
  </si>
  <si>
    <t>Кв. 424</t>
  </si>
  <si>
    <t>Кв. 425</t>
  </si>
  <si>
    <t>Кв. 426</t>
  </si>
  <si>
    <t>Кв. 427</t>
  </si>
  <si>
    <t>Кв. 428</t>
  </si>
  <si>
    <t>Кв. 429</t>
  </si>
  <si>
    <t>Кв. 430</t>
  </si>
  <si>
    <t>Кв. 431</t>
  </si>
  <si>
    <t>Кв. 432</t>
  </si>
  <si>
    <t>Кв. 433</t>
  </si>
  <si>
    <t>Кв. 434</t>
  </si>
  <si>
    <t>Кв. 435</t>
  </si>
  <si>
    <t>Кв. 436</t>
  </si>
  <si>
    <t>Кв. 437</t>
  </si>
  <si>
    <t>Кв. 438</t>
  </si>
  <si>
    <t>Кв. 439</t>
  </si>
  <si>
    <t>Кв. 440</t>
  </si>
  <si>
    <t>Кв. 441</t>
  </si>
  <si>
    <t>Кв. 442</t>
  </si>
  <si>
    <t>Кв. 443</t>
  </si>
  <si>
    <t>Кв. 444</t>
  </si>
  <si>
    <t>Кв. 445</t>
  </si>
  <si>
    <t>Кв. 446</t>
  </si>
  <si>
    <t>Кв. 447</t>
  </si>
  <si>
    <t>Кв. 448</t>
  </si>
  <si>
    <t>Кв. 449</t>
  </si>
  <si>
    <t>Кв. 450</t>
  </si>
  <si>
    <t>Кв. 451</t>
  </si>
  <si>
    <t>Кв. 452</t>
  </si>
  <si>
    <t>Кв. 453</t>
  </si>
  <si>
    <t>Кв. 454</t>
  </si>
  <si>
    <t>Кв. 455</t>
  </si>
  <si>
    <t>Кв. 456</t>
  </si>
  <si>
    <t>Кв. 457</t>
  </si>
  <si>
    <t>Кв. 458</t>
  </si>
  <si>
    <t>Кв. 459</t>
  </si>
  <si>
    <t>Кв. 460</t>
  </si>
  <si>
    <t>Кв. 461</t>
  </si>
  <si>
    <t>Кв. 462</t>
  </si>
  <si>
    <t>Кв. 463</t>
  </si>
  <si>
    <t>Кв. 464</t>
  </si>
  <si>
    <t>Кв. 465</t>
  </si>
  <si>
    <t>Кв. 466</t>
  </si>
  <si>
    <t>Кв. 467</t>
  </si>
  <si>
    <t>Кв. 468</t>
  </si>
  <si>
    <t>Кв. 469</t>
  </si>
  <si>
    <t>Кв. 470</t>
  </si>
  <si>
    <t>Кв. 471</t>
  </si>
  <si>
    <t>Кв. 472</t>
  </si>
  <si>
    <t>Кв. 473</t>
  </si>
  <si>
    <t>Кв. 474</t>
  </si>
  <si>
    <t>Кв. 475</t>
  </si>
  <si>
    <t>Кв. 476</t>
  </si>
  <si>
    <t>Кв. 477</t>
  </si>
  <si>
    <t>Кв. 478</t>
  </si>
  <si>
    <t>Кв. 479</t>
  </si>
  <si>
    <t>Кв. 480</t>
  </si>
  <si>
    <t>Кв. 481</t>
  </si>
  <si>
    <t>Кв. 482</t>
  </si>
  <si>
    <t>Кв. 483</t>
  </si>
  <si>
    <t>Кв. 484</t>
  </si>
  <si>
    <t>Кв. 485</t>
  </si>
  <si>
    <t>Кв. 486</t>
  </si>
  <si>
    <t>Кв. 487</t>
  </si>
  <si>
    <t>Кв. 488</t>
  </si>
  <si>
    <t>Кв. 489</t>
  </si>
  <si>
    <t>Кв. 490</t>
  </si>
  <si>
    <t>Кв. 491</t>
  </si>
  <si>
    <t>Кв. 492</t>
  </si>
  <si>
    <t>Кв. 493</t>
  </si>
  <si>
    <t>Кв. 494</t>
  </si>
  <si>
    <t>Кв. 495</t>
  </si>
  <si>
    <t>Кв. 496</t>
  </si>
  <si>
    <t>Кв. 497</t>
  </si>
  <si>
    <t>Кв. 498</t>
  </si>
  <si>
    <t>Кв. 499</t>
  </si>
  <si>
    <t>Кв. 500</t>
  </si>
  <si>
    <t>Кв. 501</t>
  </si>
  <si>
    <t>Кв. 502</t>
  </si>
  <si>
    <t>Кв. 503</t>
  </si>
  <si>
    <t>Кв. 504</t>
  </si>
  <si>
    <t>Кв. 505</t>
  </si>
  <si>
    <t>Кв. 506</t>
  </si>
  <si>
    <t>Кв. 507</t>
  </si>
  <si>
    <t>Кв. 508</t>
  </si>
  <si>
    <t>Кв. 509</t>
  </si>
  <si>
    <t>Кв. 510</t>
  </si>
  <si>
    <t>Кв. 511</t>
  </si>
  <si>
    <t>Кв. 512</t>
  </si>
  <si>
    <t>Кв. 513</t>
  </si>
  <si>
    <t>Кв. 514</t>
  </si>
  <si>
    <t>Кв. 515</t>
  </si>
  <si>
    <t>Кв. 516</t>
  </si>
  <si>
    <t>Кв. 517</t>
  </si>
  <si>
    <t>Кв. 518</t>
  </si>
  <si>
    <t>Кв. 519</t>
  </si>
  <si>
    <t>Кв. 520</t>
  </si>
  <si>
    <t>Кв. 521</t>
  </si>
  <si>
    <t>Кв. 522</t>
  </si>
  <si>
    <t>Кв. 523</t>
  </si>
  <si>
    <t>Кв. 524</t>
  </si>
  <si>
    <t>Кв. 525</t>
  </si>
  <si>
    <t>Кв. 526</t>
  </si>
  <si>
    <t>Кв. 527</t>
  </si>
  <si>
    <t>Кв. 528</t>
  </si>
  <si>
    <t>Кв. 529</t>
  </si>
  <si>
    <t>Кв. 91</t>
  </si>
  <si>
    <t>Кв. 92</t>
  </si>
  <si>
    <t>Кв. 93</t>
  </si>
  <si>
    <t>Кв. 94</t>
  </si>
  <si>
    <t>Кв. 95</t>
  </si>
  <si>
    <t>Кв. 96</t>
  </si>
  <si>
    <t>Кв. 97</t>
  </si>
  <si>
    <t>Кв. 98</t>
  </si>
  <si>
    <t>Кв. 99</t>
  </si>
  <si>
    <t>Кл. №100</t>
  </si>
  <si>
    <t>Кл. №101</t>
  </si>
  <si>
    <t>Кл. №102</t>
  </si>
  <si>
    <t>Кл. №103</t>
  </si>
  <si>
    <t>Кл. №104</t>
  </si>
  <si>
    <t>Кл. №105</t>
  </si>
  <si>
    <t>Кл. №106</t>
  </si>
  <si>
    <t>Кл. №107</t>
  </si>
  <si>
    <t>Кл. №108</t>
  </si>
  <si>
    <t>Кл. №109</t>
  </si>
  <si>
    <t>Кл. №110</t>
  </si>
  <si>
    <t>Кл. №111</t>
  </si>
  <si>
    <t>Кл. №112</t>
  </si>
  <si>
    <t>Кл. №113</t>
  </si>
  <si>
    <t>Кл. №114</t>
  </si>
  <si>
    <t>Кл. №115</t>
  </si>
  <si>
    <t>Кл. №116</t>
  </si>
  <si>
    <t>Кл. №117</t>
  </si>
  <si>
    <t>Кл. №118</t>
  </si>
  <si>
    <t>Кл. №119</t>
  </si>
  <si>
    <t>Кл. №120</t>
  </si>
  <si>
    <t>Кл. №121</t>
  </si>
  <si>
    <t>Кл. №122</t>
  </si>
  <si>
    <t>Кл. №123</t>
  </si>
  <si>
    <t>Кл. №124</t>
  </si>
  <si>
    <t>Кл. №125</t>
  </si>
  <si>
    <t>Кл. №126</t>
  </si>
  <si>
    <t>Кл. №127</t>
  </si>
  <si>
    <t>Кл. №128</t>
  </si>
  <si>
    <t>Кл. №129</t>
  </si>
  <si>
    <t>Кл. №130</t>
  </si>
  <si>
    <t>Кл. №131</t>
  </si>
  <si>
    <t>Кл. №132</t>
  </si>
  <si>
    <t>Кл. №133</t>
  </si>
  <si>
    <t>Кл. №134</t>
  </si>
  <si>
    <t>Кл. №135</t>
  </si>
  <si>
    <t>Кл. №136</t>
  </si>
  <si>
    <t>Кл. №137</t>
  </si>
  <si>
    <t>Кл. №138</t>
  </si>
  <si>
    <t>Кл. №139</t>
  </si>
  <si>
    <t>Кл. №140</t>
  </si>
  <si>
    <t>Кл. №141</t>
  </si>
  <si>
    <t>Кл. №142</t>
  </si>
  <si>
    <t>Кл. №143</t>
  </si>
  <si>
    <t>Кл. №144</t>
  </si>
  <si>
    <t>Кл. №145</t>
  </si>
  <si>
    <t>Кл. №146</t>
  </si>
  <si>
    <t>Кл. №147</t>
  </si>
  <si>
    <t>Кл. №148</t>
  </si>
  <si>
    <t>Кл. №149</t>
  </si>
  <si>
    <t>Кл. №150</t>
  </si>
  <si>
    <t>Кл. №151</t>
  </si>
  <si>
    <t>Кл. №152</t>
  </si>
  <si>
    <t>Кл. №153</t>
  </si>
  <si>
    <t>Кл. №154</t>
  </si>
  <si>
    <t>Кл. №155</t>
  </si>
  <si>
    <t>Кл. №156</t>
  </si>
  <si>
    <t>Кл. №157</t>
  </si>
  <si>
    <t>Кл. №158</t>
  </si>
  <si>
    <t>Кл. №159</t>
  </si>
  <si>
    <t>Кл. №160</t>
  </si>
  <si>
    <t>Кл. №161</t>
  </si>
  <si>
    <t>Кл. №162</t>
  </si>
  <si>
    <t>Кл. №163</t>
  </si>
  <si>
    <t>Кл. №164</t>
  </si>
  <si>
    <t>Кл. №165</t>
  </si>
  <si>
    <t>Кл. №166</t>
  </si>
  <si>
    <t>Кл. №167</t>
  </si>
  <si>
    <t>Кл. №168</t>
  </si>
  <si>
    <t>Кл. №169</t>
  </si>
  <si>
    <t>Кл. №170</t>
  </si>
  <si>
    <t>Кл. №171</t>
  </si>
  <si>
    <t>Кл. №172</t>
  </si>
  <si>
    <t>Кл. №25</t>
  </si>
  <si>
    <t>Кл. №26</t>
  </si>
  <si>
    <t>Кл. №27</t>
  </si>
  <si>
    <t>Кл. №28</t>
  </si>
  <si>
    <t>Кл. №29</t>
  </si>
  <si>
    <t>Кл. №30</t>
  </si>
  <si>
    <t>Кл. №31</t>
  </si>
  <si>
    <t>Кл. №32</t>
  </si>
  <si>
    <t>Кл. №33</t>
  </si>
  <si>
    <t>Кл. №34</t>
  </si>
  <si>
    <t>Кл. №35</t>
  </si>
  <si>
    <t>Кл. №36</t>
  </si>
  <si>
    <t>Кл. №37</t>
  </si>
  <si>
    <t>Кл. №38</t>
  </si>
  <si>
    <t>Кл. №39</t>
  </si>
  <si>
    <t>Кл. №40</t>
  </si>
  <si>
    <t>Кл. №41</t>
  </si>
  <si>
    <t>Кл. №42</t>
  </si>
  <si>
    <t>Кл. №43</t>
  </si>
  <si>
    <t>Кл. №44</t>
  </si>
  <si>
    <t>Кл. №45</t>
  </si>
  <si>
    <t>Кл. №46</t>
  </si>
  <si>
    <t>Кл. №47</t>
  </si>
  <si>
    <t>Кл. №48</t>
  </si>
  <si>
    <t>Кл. №49</t>
  </si>
  <si>
    <t>Кл. №50</t>
  </si>
  <si>
    <t>Кл. №51</t>
  </si>
  <si>
    <t>Кл. №52</t>
  </si>
  <si>
    <t>Кл. №53</t>
  </si>
  <si>
    <t>Кл. №54</t>
  </si>
  <si>
    <t>Кл. №55</t>
  </si>
  <si>
    <t>Кл. №56</t>
  </si>
  <si>
    <t>Кл. №57</t>
  </si>
  <si>
    <t>Кл. №58</t>
  </si>
  <si>
    <t>Кл. №59</t>
  </si>
  <si>
    <t>Кл. №60</t>
  </si>
  <si>
    <t>Кл. №61</t>
  </si>
  <si>
    <t>Кл. №62</t>
  </si>
  <si>
    <t>Кл. №63</t>
  </si>
  <si>
    <t>Кл. №64</t>
  </si>
  <si>
    <t>Кл. №65</t>
  </si>
  <si>
    <t>Кл. №66</t>
  </si>
  <si>
    <t>Кл. №67</t>
  </si>
  <si>
    <t>Кл. №68</t>
  </si>
  <si>
    <t>Кл. №69</t>
  </si>
  <si>
    <t>Кл. №70</t>
  </si>
  <si>
    <t>Кл. №71</t>
  </si>
  <si>
    <t>Кл. №72</t>
  </si>
  <si>
    <t>Кл. №73</t>
  </si>
  <si>
    <t>Кл. №74</t>
  </si>
  <si>
    <t>Кл. №75</t>
  </si>
  <si>
    <t>Кл. №76</t>
  </si>
  <si>
    <t>Кл. №77</t>
  </si>
  <si>
    <t>Кл. №78</t>
  </si>
  <si>
    <t>Кл. №79</t>
  </si>
  <si>
    <t>Кл. №80</t>
  </si>
  <si>
    <t>Кл. №81</t>
  </si>
  <si>
    <t>Кл. №82</t>
  </si>
  <si>
    <t>Кл. №83</t>
  </si>
  <si>
    <t>Кл. №84</t>
  </si>
  <si>
    <t>Кл. №85</t>
  </si>
  <si>
    <t>Кл. №86</t>
  </si>
  <si>
    <t>Кл. №87</t>
  </si>
  <si>
    <t>Кл. №88</t>
  </si>
  <si>
    <t>Кл. №89</t>
  </si>
  <si>
    <t>Кл. №90</t>
  </si>
  <si>
    <t>Кл. №91</t>
  </si>
  <si>
    <t>Кл. №92</t>
  </si>
  <si>
    <t>Кл. №93</t>
  </si>
  <si>
    <t>Кл. №94</t>
  </si>
  <si>
    <t>Кл. №95</t>
  </si>
  <si>
    <t>Кл. №96</t>
  </si>
  <si>
    <t>Кл. №97</t>
  </si>
  <si>
    <t>Кл. №98</t>
  </si>
  <si>
    <t>Кл. №99</t>
  </si>
  <si>
    <t>Оф. 4</t>
  </si>
  <si>
    <t>Оф. 5</t>
  </si>
  <si>
    <t>Оф. 6</t>
  </si>
  <si>
    <t>Оф. 7</t>
  </si>
  <si>
    <t>Оф. 8</t>
  </si>
  <si>
    <t>Оф. 9</t>
  </si>
  <si>
    <t>л/с №0000000118606</t>
  </si>
  <si>
    <t>л/с №0000000117117</t>
  </si>
  <si>
    <t>л/с №0000000117233</t>
  </si>
  <si>
    <t>л/с №0000000118813</t>
  </si>
  <si>
    <t>л/с №0000000117169</t>
  </si>
  <si>
    <t>л/с №0000000117171</t>
  </si>
  <si>
    <t>л/с №0000000121832</t>
  </si>
  <si>
    <t>л/с №0000000119250</t>
  </si>
  <si>
    <t>л/с №0000000118931</t>
  </si>
  <si>
    <t>л/с №0000000118910</t>
  </si>
  <si>
    <t>л/с №0000000117316</t>
  </si>
  <si>
    <t>л/с №0000000116991</t>
  </si>
  <si>
    <t>л/с №0000000118959</t>
  </si>
  <si>
    <t>л/с №0000000117330</t>
  </si>
  <si>
    <t>л/с №0000000118515</t>
  </si>
  <si>
    <t>л/с №0000000118559</t>
  </si>
  <si>
    <t>л/с №0000000117211</t>
  </si>
  <si>
    <t>л/с №0000000119780</t>
  </si>
  <si>
    <t>л/с №0000000118860</t>
  </si>
  <si>
    <t>л/с №0000000117003</t>
  </si>
  <si>
    <t>л/с №0000000121678</t>
  </si>
  <si>
    <t>л/с №0000000118947</t>
  </si>
  <si>
    <t>л/с №0000000121405</t>
  </si>
  <si>
    <t>л/с №0000000117284</t>
  </si>
  <si>
    <t>л/с №0000000117177</t>
  </si>
  <si>
    <t>л/с №0000000118957</t>
  </si>
  <si>
    <t>л/с №0000000119891</t>
  </si>
  <si>
    <t>л/с №0000000117091</t>
  </si>
  <si>
    <t>л/с №0000000118961</t>
  </si>
  <si>
    <t>л/с №0000000117039</t>
  </si>
  <si>
    <t>л/с №0000000118474</t>
  </si>
  <si>
    <t>л/с №0000000121821</t>
  </si>
  <si>
    <t>л/с №0000000117225</t>
  </si>
  <si>
    <t>л/с №0000000118908</t>
  </si>
  <si>
    <t>л/с №0000000118818</t>
  </si>
  <si>
    <t>л/с №0000000117303</t>
  </si>
  <si>
    <t>л/с №0000000119080</t>
  </si>
  <si>
    <t>л/с №0000000117257</t>
  </si>
  <si>
    <t>л/с №0000000119945</t>
  </si>
  <si>
    <t>л/с №0000000118916</t>
  </si>
  <si>
    <t>л/с №0000000117297</t>
  </si>
  <si>
    <t>л/с №0000000121692</t>
  </si>
  <si>
    <t>л/с №0000000117219</t>
  </si>
  <si>
    <t>л/с №0000000117213</t>
  </si>
  <si>
    <t>л/с №0000000121081</t>
  </si>
  <si>
    <t>л/с №0000000120734</t>
  </si>
  <si>
    <t>л/с №0000000121079</t>
  </si>
  <si>
    <t>л/с №0000000117054</t>
  </si>
  <si>
    <t>л/с №0000000121020</t>
  </si>
  <si>
    <t>л/с №0000000121019</t>
  </si>
  <si>
    <t>л/с №0000000118857</t>
  </si>
  <si>
    <t>л/с №0000000118806</t>
  </si>
  <si>
    <t>л/с №0000000117227</t>
  </si>
  <si>
    <t>л/с №0000000118873</t>
  </si>
  <si>
    <t>л/с №0000000117300</t>
  </si>
  <si>
    <t>л/с №0000000120969</t>
  </si>
  <si>
    <t>л/с №0000000117292</t>
  </si>
  <si>
    <t>л/с №0000000119087</t>
  </si>
  <si>
    <t>л/с №0000000117103</t>
  </si>
  <si>
    <t>л/с №0000000117282</t>
  </si>
  <si>
    <t>л/с №0000000118915</t>
  </si>
  <si>
    <t>л/с №0000000123426</t>
  </si>
  <si>
    <t>л/с №0000000117308</t>
  </si>
  <si>
    <t>л/с №0000000121525</t>
  </si>
  <si>
    <t>л/с №0000000117209</t>
  </si>
  <si>
    <t>л/с №0000000117333</t>
  </si>
  <si>
    <t>л/с №0000000121704</t>
  </si>
  <si>
    <t>л/с №0000000117315</t>
  </si>
  <si>
    <t>л/с №0000000119907</t>
  </si>
  <si>
    <t>л/с №0000000129712</t>
  </si>
  <si>
    <t>л/с №0000000117094</t>
  </si>
  <si>
    <t>л/с №0000000123215</t>
  </si>
  <si>
    <t>л/с №0000000118929</t>
  </si>
  <si>
    <t>л/с №0000000121621</t>
  </si>
  <si>
    <t>л/с №0000000118906</t>
  </si>
  <si>
    <t>л/с №0000000117262</t>
  </si>
  <si>
    <t>л/с №0000000117122</t>
  </si>
  <si>
    <t>л/с №0000000117280</t>
  </si>
  <si>
    <t>л/с №0000000119533</t>
  </si>
  <si>
    <t>л/с №0000000118458</t>
  </si>
  <si>
    <t>л/с №0000000118459</t>
  </si>
  <si>
    <t>л/с №0000000117085</t>
  </si>
  <si>
    <t>л/с №0000000117214</t>
  </si>
  <si>
    <t>л/с №0000000124748</t>
  </si>
  <si>
    <t>л/с №0000000121230</t>
  </si>
  <si>
    <t>л/с №0000000118387</t>
  </si>
  <si>
    <t>л/с №0000000117087</t>
  </si>
  <si>
    <t>л/с №0000000116979</t>
  </si>
  <si>
    <t>л/с №0000000118402</t>
  </si>
  <si>
    <t>л/с №0000000118976</t>
  </si>
  <si>
    <t>л/с №0000000123497</t>
  </si>
  <si>
    <t>л/с №0000000117314</t>
  </si>
  <si>
    <t>л/с №0000000117232</t>
  </si>
  <si>
    <t>л/с №0000000118388</t>
  </si>
  <si>
    <t>л/с №0000000123529</t>
  </si>
  <si>
    <t>л/с №0000000117126</t>
  </si>
  <si>
    <t>л/с №0000000118463</t>
  </si>
  <si>
    <t>л/с №0000000121155</t>
  </si>
  <si>
    <t>л/с №0000000118850</t>
  </si>
  <si>
    <t>л/с №0000000117229</t>
  </si>
  <si>
    <t>л/с №0000000117210</t>
  </si>
  <si>
    <t>л/с №0000000117170</t>
  </si>
  <si>
    <t>л/с №0000000118855</t>
  </si>
  <si>
    <t>л/с №0000000118484</t>
  </si>
  <si>
    <t>л/с №0000000123238</t>
  </si>
  <si>
    <t>л/с №0000000117327</t>
  </si>
  <si>
    <t>л/с №0000000118926</t>
  </si>
  <si>
    <t>л/с №0000000117000</t>
  </si>
  <si>
    <t>л/с №0000000118911</t>
  </si>
  <si>
    <t>л/с №0000000120071</t>
  </si>
  <si>
    <t>л/с №0000000121629</t>
  </si>
  <si>
    <t>л/с №0000000117176</t>
  </si>
  <si>
    <t>л/с №0000000118546</t>
  </si>
  <si>
    <t>л/с №0000000119209</t>
  </si>
  <si>
    <t>л/с №0000000117240</t>
  </si>
  <si>
    <t>л/с №0000000117104</t>
  </si>
  <si>
    <t>л/с №0000000121328</t>
  </si>
  <si>
    <t>л/с №0000000118870</t>
  </si>
  <si>
    <t>л/с №0000000118476</t>
  </si>
  <si>
    <t>л/с №0000000117007</t>
  </si>
  <si>
    <t>л/с №0000000118512</t>
  </si>
  <si>
    <t>л/с №0000000119286</t>
  </si>
  <si>
    <t>л/с №0000000117252</t>
  </si>
  <si>
    <t>л/с №0000000118909</t>
  </si>
  <si>
    <t>л/с №0000000118920</t>
  </si>
  <si>
    <t>л/с №0000000117254</t>
  </si>
  <si>
    <t>л/с №0000000117028</t>
  </si>
  <si>
    <t>л/с №0000000118835</t>
  </si>
  <si>
    <t>л/с №0000000118594</t>
  </si>
  <si>
    <t>л/с №0000000117125</t>
  </si>
  <si>
    <t>л/с №0000000118871</t>
  </si>
  <si>
    <t>л/с №0000000119123</t>
  </si>
  <si>
    <t>л/с №0000000121148</t>
  </si>
  <si>
    <t>л/с №0000000120726</t>
  </si>
  <si>
    <t>л/с №0000000120032</t>
  </si>
  <si>
    <t>л/с №0000000117017</t>
  </si>
  <si>
    <t>л/с №0000000121743</t>
  </si>
  <si>
    <t>л/с №0000000117163</t>
  </si>
  <si>
    <t>л/с №0000000117311</t>
  </si>
  <si>
    <t>л/с №0000000117243</t>
  </si>
  <si>
    <t>л/с №0000000117313</t>
  </si>
  <si>
    <t>л/с №0000000118591</t>
  </si>
  <si>
    <t>л/с №0000000117112</t>
  </si>
  <si>
    <t>л/с №0000000118456</t>
  </si>
  <si>
    <t>л/с №0000000121702</t>
  </si>
  <si>
    <t>л/с №0000000118460</t>
  </si>
  <si>
    <t>л/с №0000000118905</t>
  </si>
  <si>
    <t>л/с №0000000116999</t>
  </si>
  <si>
    <t>л/с №0000000117121</t>
  </si>
  <si>
    <t>л/с №0000000117114</t>
  </si>
  <si>
    <t>л/с №0000000117249</t>
  </si>
  <si>
    <t>л/с №0000000120166</t>
  </si>
  <si>
    <t>л/с №0000000117134</t>
  </si>
  <si>
    <t>л/с №0000000118877</t>
  </si>
  <si>
    <t>л/с №0000000119521</t>
  </si>
  <si>
    <t>л/с №0000000117149</t>
  </si>
  <si>
    <t>л/с №0000000117155</t>
  </si>
  <si>
    <t>л/с №0000000117307</t>
  </si>
  <si>
    <t>л/с №0000000120002</t>
  </si>
  <si>
    <t>л/с №0000000117075</t>
  </si>
  <si>
    <t>л/с №0000000118390</t>
  </si>
  <si>
    <t>л/с №0000000118917</t>
  </si>
  <si>
    <t>л/с №0000000117070</t>
  </si>
  <si>
    <t>л/с №0000000118904</t>
  </si>
  <si>
    <t>л/с №0000000119350</t>
  </si>
  <si>
    <t>л/с №0000000121948</t>
  </si>
  <si>
    <t>л/с №0000000119520</t>
  </si>
  <si>
    <t>л/с №0000000118386</t>
  </si>
  <si>
    <t>л/с №0000000117331</t>
  </si>
  <si>
    <t>л/с №0000000117107</t>
  </si>
  <si>
    <t>л/с №0000000124907</t>
  </si>
  <si>
    <t>л/с №0000000121587</t>
  </si>
  <si>
    <t>л/с №0000000119207</t>
  </si>
  <si>
    <t>л/с №0000000117073</t>
  </si>
  <si>
    <t>л/с №0000000123446</t>
  </si>
  <si>
    <t>л/с №0000000117287</t>
  </si>
  <si>
    <t>л/с №0000000117161</t>
  </si>
  <si>
    <t>л/с №0000000121568</t>
  </si>
  <si>
    <t>л/с №0000000118501</t>
  </si>
  <si>
    <t>л/с №0000000117106</t>
  </si>
  <si>
    <t>л/с №0000000118898</t>
  </si>
  <si>
    <t>л/с №0000000117248</t>
  </si>
  <si>
    <t>л/с №0000000119006</t>
  </si>
  <si>
    <t>л/с №0000000118865</t>
  </si>
  <si>
    <t>л/с №0000000118485</t>
  </si>
  <si>
    <t>л/с №0000000117294</t>
  </si>
  <si>
    <t>л/с №0000000117306</t>
  </si>
  <si>
    <t>л/с №0000000121306</t>
  </si>
  <si>
    <t>л/с №0000000121950</t>
  </si>
  <si>
    <t>л/с №0000000117221</t>
  </si>
  <si>
    <t>л/с №0000000118397</t>
  </si>
  <si>
    <t>л/с №0000000117136</t>
  </si>
  <si>
    <t>л/с №0000000120177</t>
  </si>
  <si>
    <t>л/с №0000000117263</t>
  </si>
  <si>
    <t>л/с №0000000119473</t>
  </si>
  <si>
    <t>л/с №0000000118914</t>
  </si>
  <si>
    <t>л/с №0000000117325</t>
  </si>
  <si>
    <t>л/с №0000000117172</t>
  </si>
  <si>
    <t>л/с №0000000117324</t>
  </si>
  <si>
    <t>л/с №0000000117046</t>
  </si>
  <si>
    <t>л/с №0000000117215</t>
  </si>
  <si>
    <t>л/с №0000000117083</t>
  </si>
  <si>
    <t>л/с №0000000121429</t>
  </si>
  <si>
    <t>л/с №0000000117261</t>
  </si>
  <si>
    <t>л/с №0000000118883</t>
  </si>
  <si>
    <t>л/с №0000000116984</t>
  </si>
  <si>
    <t>л/с №0000000123676</t>
  </si>
  <si>
    <t>л/с №0000000121975</t>
  </si>
  <si>
    <t>л/с №0000000118930</t>
  </si>
  <si>
    <t>л/с №0000000118820</t>
  </si>
  <si>
    <t>л/с №0000000118823</t>
  </si>
  <si>
    <t>л/с №0000000117072</t>
  </si>
  <si>
    <t>л/с №0000000117069</t>
  </si>
  <si>
    <t>л/с №0000000117071</t>
  </si>
  <si>
    <t>л/с №0000000117098</t>
  </si>
  <si>
    <t>л/с №0000000117102</t>
  </si>
  <si>
    <t>л/с №0000000117317</t>
  </si>
  <si>
    <t>л/с №0000000117222</t>
  </si>
  <si>
    <t>л/с №0000000119406</t>
  </si>
  <si>
    <t>л/с №0000000117272</t>
  </si>
  <si>
    <t>л/с №0000000117206</t>
  </si>
  <si>
    <t>л/с №0000000118933</t>
  </si>
  <si>
    <t>л/с №0000000118922</t>
  </si>
  <si>
    <t>л/с №0000000117133</t>
  </si>
  <si>
    <t>л/с №0000000117095</t>
  </si>
  <si>
    <t>л/с №0000000117323</t>
  </si>
  <si>
    <t>л/с №0000000121031</t>
  </si>
  <si>
    <t>л/с №0000000117296</t>
  </si>
  <si>
    <t>л/с №0000000118571</t>
  </si>
  <si>
    <t>л/с №0000000117301</t>
  </si>
  <si>
    <t>л/с №0000000117128</t>
  </si>
  <si>
    <t>л/с №0000000117004</t>
  </si>
  <si>
    <t>л/с №0000000118829</t>
  </si>
  <si>
    <t>л/с №0000000123491</t>
  </si>
  <si>
    <t>л/с №0000000117174</t>
  </si>
  <si>
    <t>л/с №0000000123271</t>
  </si>
  <si>
    <t>л/с №0000000119237</t>
  </si>
  <si>
    <t>л/с №0000000117238</t>
  </si>
  <si>
    <t>л/с №0000000121532</t>
  </si>
  <si>
    <t>л/с №0000000118620</t>
  </si>
  <si>
    <t>л/с №0000000117135</t>
  </si>
  <si>
    <t>л/с №0000000118900</t>
  </si>
  <si>
    <t>л/с №0000000119991</t>
  </si>
  <si>
    <t>л/с №0000000120449</t>
  </si>
  <si>
    <t>л/с №0000000117281</t>
  </si>
  <si>
    <t>л/с №0000000117096</t>
  </si>
  <si>
    <t>л/с №0000000118932</t>
  </si>
  <si>
    <t>л/с №0000000117097</t>
  </si>
  <si>
    <t>л/с №0000000123622</t>
  </si>
  <si>
    <t>л/с №0000000117090</t>
  </si>
  <si>
    <t>л/с №0000000117086</t>
  </si>
  <si>
    <t>л/с №0000000121131</t>
  </si>
  <si>
    <t>л/с №0000000127891</t>
  </si>
  <si>
    <t>л/с №0000000117119</t>
  </si>
  <si>
    <t>л/с №0000000117080</t>
  </si>
  <si>
    <t>л/с №0000000117212</t>
  </si>
  <si>
    <t>л/с №0000000117276</t>
  </si>
  <si>
    <t>л/с №0000000117246</t>
  </si>
  <si>
    <t>л/с №0000000118391</t>
  </si>
  <si>
    <t>л/с №0000000120673</t>
  </si>
  <si>
    <t>л/с №0000000117277</t>
  </si>
  <si>
    <t>л/с №0000000121524</t>
  </si>
  <si>
    <t>л/с №0000000118880</t>
  </si>
  <si>
    <t>л/с №0000000120354</t>
  </si>
  <si>
    <t>л/с №0000000118975</t>
  </si>
  <si>
    <t>л/с №0000000117235</t>
  </si>
  <si>
    <t>л/с №0000000117120</t>
  </si>
  <si>
    <t>л/с №0000000118913</t>
  </si>
  <si>
    <t>л/с №0000000118834</t>
  </si>
  <si>
    <t>л/с №0000000118833</t>
  </si>
  <si>
    <t>л/с №0000000118455</t>
  </si>
  <si>
    <t>л/с №0000000116998</t>
  </si>
  <si>
    <t>л/с №0000000119024</t>
  </si>
  <si>
    <t>л/с №0000000117144</t>
  </si>
  <si>
    <t>л/с №0000000118924</t>
  </si>
  <si>
    <t>л/с №0000000119949</t>
  </si>
  <si>
    <t>л/с №0000000125831</t>
  </si>
  <si>
    <t>л/с №0000000117217</t>
  </si>
  <si>
    <t>л/с №0000000117302</t>
  </si>
  <si>
    <t>л/с №0000000117267</t>
  </si>
  <si>
    <t>л/с №0000000121058</t>
  </si>
  <si>
    <t>л/с №0000000117081</t>
  </si>
  <si>
    <t>л/с №0000000118572</t>
  </si>
  <si>
    <t>л/с №0000000129247</t>
  </si>
  <si>
    <t>л/с №0000000121077</t>
  </si>
  <si>
    <t>л/с №0000000120724</t>
  </si>
  <si>
    <t>л/с №0000000117146</t>
  </si>
  <si>
    <t>л/с №0000000121660</t>
  </si>
  <si>
    <t>л/с №0000000117164</t>
  </si>
  <si>
    <t>л/с №0000000118812</t>
  </si>
  <si>
    <t>л/с №0000000117220</t>
  </si>
  <si>
    <t>л/с №0000000117250</t>
  </si>
  <si>
    <t>л/с №0000000118944</t>
  </si>
  <si>
    <t>л/с №0000000117199</t>
  </si>
  <si>
    <t>л/с №0000000118810</t>
  </si>
  <si>
    <t>л/с №0000000117208</t>
  </si>
  <si>
    <t>л/с №0000000118505</t>
  </si>
  <si>
    <t>л/с №0000000118839</t>
  </si>
  <si>
    <t>л/с №0000000118491</t>
  </si>
  <si>
    <t>л/с №0000000121083</t>
  </si>
  <si>
    <t>л/с №0000000118887</t>
  </si>
  <si>
    <t>л/с №0000000117230</t>
  </si>
  <si>
    <t>л/с №0000000119952</t>
  </si>
  <si>
    <t>л/с №0000000117234</t>
  </si>
  <si>
    <t>л/с №0000000117123</t>
  </si>
  <si>
    <t>л/с №0000000116988</t>
  </si>
  <si>
    <t>л/с №0000000118893</t>
  </si>
  <si>
    <t>л/с №0000000117237</t>
  </si>
  <si>
    <t>л/с №0000000117245</t>
  </si>
  <si>
    <t>л/с №0000000117239</t>
  </si>
  <si>
    <t>л/с №0000000117236</t>
  </si>
  <si>
    <t>л/с №0000000118592</t>
  </si>
  <si>
    <t>л/с №0000000117320</t>
  </si>
  <si>
    <t>л/с №0000000118508</t>
  </si>
  <si>
    <t>л/с №0000000121350</t>
  </si>
  <si>
    <t>л/с №0000000121907</t>
  </si>
  <si>
    <t>л/с №0000000118867</t>
  </si>
  <si>
    <t>л/с №0000000118453</t>
  </si>
  <si>
    <t>л/с №0000000118530</t>
  </si>
  <si>
    <t>л/с №0000000120411</t>
  </si>
  <si>
    <t>л/с №0000000121699</t>
  </si>
  <si>
    <t>л/с №0000000118599</t>
  </si>
  <si>
    <t>л/с №0000000117266</t>
  </si>
  <si>
    <t>л/с №0000000118603</t>
  </si>
  <si>
    <t>л/с №0000000120072</t>
  </si>
  <si>
    <t>л/с №0000000117048</t>
  </si>
  <si>
    <t>л/с №0000000117242</t>
  </si>
  <si>
    <t>л/с №0000000117216</t>
  </si>
  <si>
    <t>л/с №0000000118974</t>
  </si>
  <si>
    <t>л/с №0000000120596</t>
  </si>
  <si>
    <t>л/с №0000000118475</t>
  </si>
  <si>
    <t>л/с №0000000117286</t>
  </si>
  <si>
    <t>л/с №0000000118504</t>
  </si>
  <si>
    <t>л/с №0000000120728</t>
  </si>
  <si>
    <t>л/с №0000000117256</t>
  </si>
  <si>
    <t>л/с №0000000118494</t>
  </si>
  <si>
    <t>л/с №0000000116976</t>
  </si>
  <si>
    <t>л/с №0000000118845</t>
  </si>
  <si>
    <t>л/с №0000000121145</t>
  </si>
  <si>
    <t>л/с №0000000119839</t>
  </si>
  <si>
    <t>л/с №0000000121668</t>
  </si>
  <si>
    <t>л/с №0000000123663</t>
  </si>
  <si>
    <t>л/с №0000000117312</t>
  </si>
  <si>
    <t>л/с №0000000128135</t>
  </si>
  <si>
    <t>л/с №0000000119583</t>
  </si>
  <si>
    <t>л/с №0000000121032</t>
  </si>
  <si>
    <t>л/с №0000000117023</t>
  </si>
  <si>
    <t>л/с №0000000119967</t>
  </si>
  <si>
    <t>л/с №0000000117224</t>
  </si>
  <si>
    <t>л/с №0000000118556</t>
  </si>
  <si>
    <t>л/с №0000000123566</t>
  </si>
  <si>
    <t>л/с №0000000118451</t>
  </si>
  <si>
    <t>л/с №0000000118573</t>
  </si>
  <si>
    <t>л/с №0000000118943</t>
  </si>
  <si>
    <t>л/с №0000000118553</t>
  </si>
  <si>
    <t>л/с №0000000123230</t>
  </si>
  <si>
    <t>л/с №0000000119033</t>
  </si>
  <si>
    <t>л/с №0000000117027</t>
  </si>
  <si>
    <t>л/с №0000000118578</t>
  </si>
  <si>
    <t>л/с №0000000119005</t>
  </si>
  <si>
    <t>л/с №0000000118461</t>
  </si>
  <si>
    <t>л/с №0000000118448</t>
  </si>
  <si>
    <t>л/с №0000000120639</t>
  </si>
  <si>
    <t>л/с №0000000121203</t>
  </si>
  <si>
    <t>л/с №0000000118619</t>
  </si>
  <si>
    <t>л/с №0000000118955</t>
  </si>
  <si>
    <t>л/с №0000000118968</t>
  </si>
  <si>
    <t>л/с №0000000119355</t>
  </si>
  <si>
    <t>л/с №0000000117293</t>
  </si>
  <si>
    <t>л/с №0000000118970</t>
  </si>
  <si>
    <t>л/с №0000000118409</t>
  </si>
  <si>
    <t>л/с №0000000120632</t>
  </si>
  <si>
    <t>л/с №0000000119012</t>
  </si>
  <si>
    <t>л/с №0000000118967</t>
  </si>
  <si>
    <t>л/с №0000000118971</t>
  </si>
  <si>
    <t>л/с №0000000119031</t>
  </si>
  <si>
    <t>л/с №0000000118624</t>
  </si>
  <si>
    <t>л/с №0000000125232</t>
  </si>
  <si>
    <t>л/с №0000000123468</t>
  </si>
  <si>
    <t>л/с №0000000129050</t>
  </si>
  <si>
    <t>л/с №0000000121356</t>
  </si>
  <si>
    <t>л/с №0000000121475</t>
  </si>
  <si>
    <t>л/с №0000000118503</t>
  </si>
  <si>
    <t>л/с №0000000118477</t>
  </si>
  <si>
    <t>л/с №0000000118558</t>
  </si>
  <si>
    <t>л/с №0000000118965</t>
  </si>
  <si>
    <t>л/с №0000000121700</t>
  </si>
  <si>
    <t>л/с №0000000120721</t>
  </si>
  <si>
    <t>л/с №0000000128060</t>
  </si>
  <si>
    <t>л/с №0000000118403</t>
  </si>
  <si>
    <t>л/с №0000000118951</t>
  </si>
  <si>
    <t>л/с №0000000118480</t>
  </si>
  <si>
    <t>л/с №0000000118481</t>
  </si>
  <si>
    <t>л/с №0000000118408</t>
  </si>
  <si>
    <t>л/с №0000000121205</t>
  </si>
  <si>
    <t>л/с №0000000126195</t>
  </si>
  <si>
    <t>л/с №0000000121459</t>
  </si>
  <si>
    <t>л/с №0000000124906</t>
  </si>
  <si>
    <t>л/с №0000000117024</t>
  </si>
  <si>
    <t>л/с №0000000116989</t>
  </si>
  <si>
    <t>л/с №0000000121355</t>
  </si>
  <si>
    <t>л/с №0000000117101</t>
  </si>
  <si>
    <t>л/с №0000000117038</t>
  </si>
  <si>
    <t>л/с №0000000117051</t>
  </si>
  <si>
    <t>л/с №0000000121406</t>
  </si>
  <si>
    <t>л/с №0000000117077</t>
  </si>
  <si>
    <t>л/с №0000000123502</t>
  </si>
  <si>
    <t>л/с №0000000121754</t>
  </si>
  <si>
    <t>л/с №0000000117033</t>
  </si>
  <si>
    <t>л/с №0000000117043</t>
  </si>
  <si>
    <t>л/с №0000000117037</t>
  </si>
  <si>
    <t>л/с №0000000117040</t>
  </si>
  <si>
    <t>л/с №0000000117045</t>
  </si>
  <si>
    <t>л/с №0000000117016</t>
  </si>
  <si>
    <t>л/с №0000000116992</t>
  </si>
  <si>
    <t>л/с №0000000117006</t>
  </si>
  <si>
    <t>л/с №0000000116996</t>
  </si>
  <si>
    <t>л/с №0000000117050</t>
  </si>
  <si>
    <t>л/с №0000000117036</t>
  </si>
  <si>
    <t>л/с №0000000116994</t>
  </si>
  <si>
    <t>л/с №0000000121823</t>
  </si>
  <si>
    <t>л/с №0000000117002</t>
  </si>
  <si>
    <t>л/с №0000000116987</t>
  </si>
  <si>
    <t>л/с №0000000116990</t>
  </si>
  <si>
    <t>л/с №0000000121078</t>
  </si>
  <si>
    <t>л/с №0000000123323</t>
  </si>
  <si>
    <t>л/с №0000000117019</t>
  </si>
  <si>
    <t>л/с №0000000118962</t>
  </si>
  <si>
    <t>л/с №0000000117044</t>
  </si>
  <si>
    <t>л/с №0000000116985</t>
  </si>
  <si>
    <t>л/с №0000000117041</t>
  </si>
  <si>
    <t>л/с №0000000117014</t>
  </si>
  <si>
    <t>л/с №0000000116981</t>
  </si>
  <si>
    <t>л/с №0000000117310</t>
  </si>
  <si>
    <t>л/с №0000000117001</t>
  </si>
  <si>
    <t>л/с №0000000117034</t>
  </si>
  <si>
    <t>л/с №0000000123402</t>
  </si>
  <si>
    <t>л/с №0000000129709</t>
  </si>
  <si>
    <t>л/с №0000000127940</t>
  </si>
  <si>
    <t>л/с №0000000117258</t>
  </si>
  <si>
    <t>л/с №0000000118497</t>
  </si>
  <si>
    <t>л/с №0000000116997</t>
  </si>
  <si>
    <t>л/с №0000000121229</t>
  </si>
  <si>
    <t>л/с №0000000118395</t>
  </si>
  <si>
    <t>л/с №0000000127383</t>
  </si>
  <si>
    <t>л/с №0000000117131</t>
  </si>
  <si>
    <t>л/с №0000000118616</t>
  </si>
  <si>
    <t>л/с №0000000121140</t>
  </si>
  <si>
    <t>л/с №0000000116977</t>
  </si>
  <si>
    <t>л/с №0000000128040</t>
  </si>
  <si>
    <t>л/с №0000000118862</t>
  </si>
  <si>
    <t>л/с №0000000117178</t>
  </si>
  <si>
    <t>л/с №0000000118847</t>
  </si>
  <si>
    <t>л/с №0000000118486</t>
  </si>
  <si>
    <t>л/с №0000000117030</t>
  </si>
  <si>
    <t>л/с №0000000121353</t>
  </si>
  <si>
    <t>л/с №0000000127585</t>
  </si>
  <si>
    <t>л/с №0000000117025</t>
  </si>
  <si>
    <t>л/с №0000000116986</t>
  </si>
  <si>
    <t>л/с №0000000117223</t>
  </si>
  <si>
    <t>л/с №0000000116982</t>
  </si>
  <si>
    <t>л/с №0000000116993</t>
  </si>
  <si>
    <t>л/с №0000000117198</t>
  </si>
  <si>
    <t>л/с №0000000119208</t>
  </si>
  <si>
    <t>л/с №0000000117109</t>
  </si>
  <si>
    <t>л/с №0000000117305</t>
  </si>
  <si>
    <t>л/с №0000000117260</t>
  </si>
  <si>
    <t>л/с №0000000121946</t>
  </si>
  <si>
    <t>л/с №0000000121730</t>
  </si>
  <si>
    <t>л/с №0000000116980</t>
  </si>
  <si>
    <t>л/с №0000000119077</t>
  </si>
  <si>
    <t>л/с №0000000117020</t>
  </si>
  <si>
    <t>л/с №0000000117162</t>
  </si>
  <si>
    <t>л/с №0000000117108</t>
  </si>
  <si>
    <t>л/с №0000000117127</t>
  </si>
  <si>
    <t>л/с №0000000117304</t>
  </si>
  <si>
    <t>л/с №0000000121580</t>
  </si>
  <si>
    <t>л/с №0000000124891</t>
  </si>
  <si>
    <t>л/с №0000000117295</t>
  </si>
  <si>
    <t>л/с №0000000117099</t>
  </si>
  <si>
    <t>л/с №0000000117318</t>
  </si>
  <si>
    <t>л/с №0000000121130</t>
  </si>
  <si>
    <t>л/с №0000000117289</t>
  </si>
  <si>
    <t>л/с №0000000119974</t>
  </si>
  <si>
    <t>л/с №0000000120288</t>
  </si>
  <si>
    <t>л/с №0000000119039</t>
  </si>
  <si>
    <t>л/с №0000000129186</t>
  </si>
  <si>
    <t>л/с №0000000119523</t>
  </si>
  <si>
    <t>л/с №0000000119079</t>
  </si>
  <si>
    <t>л/с №0000000119084</t>
  </si>
  <si>
    <t>л/с №0000000125336</t>
  </si>
  <si>
    <t>л/с №0000000121703</t>
  </si>
  <si>
    <t>л/с №0000000120293</t>
  </si>
  <si>
    <t>л/с №0000000118831</t>
  </si>
  <si>
    <t>л/с №0000000121831</t>
  </si>
  <si>
    <t>л/с №0000000123668</t>
  </si>
  <si>
    <t>л/с №0000000125342</t>
  </si>
  <si>
    <t>л/с №0000000123189</t>
  </si>
  <si>
    <t>л/с №0000000123655</t>
  </si>
  <si>
    <t>л/с №0000000121788</t>
  </si>
  <si>
    <t>л/с №0000000118928</t>
  </si>
  <si>
    <t>л/с №0000000119044</t>
  </si>
  <si>
    <t>л/с №0000000118856</t>
  </si>
  <si>
    <t>л/с №0000000118827</t>
  </si>
  <si>
    <t>л/с №0000000124734</t>
  </si>
  <si>
    <t>л/с №0000000121583</t>
  </si>
  <si>
    <t>л/с №0000000128239</t>
  </si>
  <si>
    <t>л/с №0000000121911</t>
  </si>
  <si>
    <t>л/с №0000000118832</t>
  </si>
  <si>
    <t>л/с №0000000121752</t>
  </si>
  <si>
    <t>л/с №0000000127326</t>
  </si>
  <si>
    <t>л/с №0000000118853</t>
  </si>
  <si>
    <t>л/с №0000000120254</t>
  </si>
  <si>
    <t>л/с №0000000119086</t>
  </si>
  <si>
    <t>л/с №0000000119992</t>
  </si>
  <si>
    <t>л/с №0000000118814</t>
  </si>
  <si>
    <t>л/с №0000000118718</t>
  </si>
  <si>
    <t>л/с №0000000118885</t>
  </si>
  <si>
    <t>л/с №0000000120257</t>
  </si>
  <si>
    <t>л/с №0000000121875</t>
  </si>
  <si>
    <t>л/с №0000000119955</t>
  </si>
  <si>
    <t>л/с №0000000119947</t>
  </si>
  <si>
    <t>л/с №0000000119038</t>
  </si>
  <si>
    <t>л/с №0000000121833</t>
  </si>
  <si>
    <t>л/с №0000000121416</t>
  </si>
  <si>
    <t>л/с №0000000119036</t>
  </si>
  <si>
    <t>л/с №0000000121082</t>
  </si>
  <si>
    <t>л/с №0000000119943</t>
  </si>
  <si>
    <t>л/с №0000000121352</t>
  </si>
  <si>
    <t>л/с №0000000121502</t>
  </si>
  <si>
    <t>л/с №0000000123498</t>
  </si>
  <si>
    <t>л/с №0000000121134</t>
  </si>
  <si>
    <t>л/с №0000000121853</t>
  </si>
  <si>
    <t>л/с №0000000129222</t>
  </si>
  <si>
    <t>л/с №0000000119085</t>
  </si>
  <si>
    <t>л/с №0000000118859</t>
  </si>
  <si>
    <t>л/с №0000000121156</t>
  </si>
  <si>
    <t>л/с №0000000119582</t>
  </si>
  <si>
    <t>л/с №0000000121789</t>
  </si>
  <si>
    <t>л/с №0000000120073</t>
  </si>
  <si>
    <t>л/с №0000000118868</t>
  </si>
  <si>
    <t>л/с №0000000121573</t>
  </si>
  <si>
    <t>л/с №0000000123460</t>
  </si>
  <si>
    <t>л/с №0000000118861</t>
  </si>
  <si>
    <t>л/с №0000000120722</t>
  </si>
  <si>
    <t>л/с №0000000118869</t>
  </si>
  <si>
    <t>л/с №0000000119041</t>
  </si>
  <si>
    <t>л/с №0000000126100</t>
  </si>
  <si>
    <t>л/с №0000000121792</t>
  </si>
  <si>
    <t>л/с №0000000119253</t>
  </si>
  <si>
    <t>л/с №0000000120294</t>
  </si>
  <si>
    <t>л/с №0000000118872</t>
  </si>
  <si>
    <t>л/с №0000000119894</t>
  </si>
  <si>
    <t>л/с №0000000125553</t>
  </si>
  <si>
    <t>л/с №0000000120251</t>
  </si>
  <si>
    <t>л/с №0000000119899</t>
  </si>
  <si>
    <t>л/с №0000000123583</t>
  </si>
  <si>
    <t>л/с №0000000120973</t>
  </si>
  <si>
    <t>л/с №0000000128487</t>
  </si>
  <si>
    <t>л/с №0000000120976</t>
  </si>
  <si>
    <t>л/с №0000000121185</t>
  </si>
  <si>
    <t>Прибор</t>
  </si>
  <si>
    <t xml:space="preserve">1742515.  </t>
  </si>
  <si>
    <t xml:space="preserve">1742145.  </t>
  </si>
  <si>
    <t xml:space="preserve">1742151.  </t>
  </si>
  <si>
    <t xml:space="preserve">1742156.  </t>
  </si>
  <si>
    <t xml:space="preserve">1742155.  </t>
  </si>
  <si>
    <t xml:space="preserve">1745703.  </t>
  </si>
  <si>
    <t xml:space="preserve">1742519.  </t>
  </si>
  <si>
    <t xml:space="preserve">1742525. </t>
  </si>
  <si>
    <t xml:space="preserve">1742524.  </t>
  </si>
  <si>
    <t xml:space="preserve">1742514.  </t>
  </si>
  <si>
    <t xml:space="preserve">1742526.  </t>
  </si>
  <si>
    <t xml:space="preserve">1742523.  </t>
  </si>
  <si>
    <t xml:space="preserve">1745699.  </t>
  </si>
  <si>
    <t xml:space="preserve">1745706.  </t>
  </si>
  <si>
    <t xml:space="preserve">1745708.  </t>
  </si>
  <si>
    <t xml:space="preserve">1745705.  </t>
  </si>
  <si>
    <t xml:space="preserve">1745701.  </t>
  </si>
  <si>
    <t xml:space="preserve">1742138. </t>
  </si>
  <si>
    <t xml:space="preserve">1742520. </t>
  </si>
  <si>
    <t xml:space="preserve">1742148.  </t>
  </si>
  <si>
    <t xml:space="preserve">1742143.  </t>
  </si>
  <si>
    <t xml:space="preserve">1742140.  </t>
  </si>
  <si>
    <t xml:space="preserve">1742147.  </t>
  </si>
  <si>
    <t xml:space="preserve">1742149.  </t>
  </si>
  <si>
    <t xml:space="preserve">1742146.  </t>
  </si>
  <si>
    <t xml:space="preserve">1742144.  </t>
  </si>
  <si>
    <t xml:space="preserve">1747412.  </t>
  </si>
  <si>
    <t xml:space="preserve">1745707.  </t>
  </si>
  <si>
    <t xml:space="preserve">1742522.  </t>
  </si>
  <si>
    <t xml:space="preserve">1475442.  </t>
  </si>
  <si>
    <t xml:space="preserve">1747435. </t>
  </si>
  <si>
    <t xml:space="preserve">1747438.  </t>
  </si>
  <si>
    <t xml:space="preserve">1747436.  </t>
  </si>
  <si>
    <t xml:space="preserve">1747437.  </t>
  </si>
  <si>
    <t>пропорция</t>
  </si>
  <si>
    <t>итого</t>
  </si>
  <si>
    <t>л/с №0000000130659</t>
  </si>
  <si>
    <t>л/с №0000000130455</t>
  </si>
  <si>
    <t>л/с №0000000130606</t>
  </si>
  <si>
    <t>л/с №0000000130520</t>
  </si>
  <si>
    <t>л/с №0000000130431</t>
  </si>
  <si>
    <t>л/с №0000000130791</t>
  </si>
  <si>
    <t>л/с №0000000130480</t>
  </si>
  <si>
    <t>нет</t>
  </si>
  <si>
    <t>Лицевой счет</t>
  </si>
  <si>
    <t>Помещение</t>
  </si>
  <si>
    <t>л/с №0000000131537</t>
  </si>
  <si>
    <t>л/с №0000000141148</t>
  </si>
  <si>
    <t>л/с №0000000131460</t>
  </si>
  <si>
    <t>л/с №0000000131343</t>
  </si>
  <si>
    <t>л/с №0000000131461</t>
  </si>
  <si>
    <t>л/с №0000000141399</t>
  </si>
  <si>
    <t>л/с №0000000146397</t>
  </si>
  <si>
    <t>л/с №0000000137528</t>
  </si>
  <si>
    <t>л/с №0000000137536</t>
  </si>
  <si>
    <t>л/с №0000000142913</t>
  </si>
  <si>
    <t>л/с №0000000145911</t>
  </si>
  <si>
    <t>л/с №0000000140403</t>
  </si>
  <si>
    <t>л/с №0000000135055</t>
  </si>
  <si>
    <t>л/с №0000000144342</t>
  </si>
  <si>
    <t>л/с №0000000146360</t>
  </si>
  <si>
    <t>л/с №0000000137699</t>
  </si>
  <si>
    <t>л/с №0000000135257</t>
  </si>
  <si>
    <t>л/с №0000000144326</t>
  </si>
  <si>
    <t>л/с №0000000144761</t>
  </si>
  <si>
    <t>л/с №0000000134648</t>
  </si>
  <si>
    <t>л/с №0000000137514</t>
  </si>
  <si>
    <t>л/с №0000000137881</t>
  </si>
  <si>
    <t>Объект.Владелец</t>
  </si>
  <si>
    <t>Площадь</t>
  </si>
  <si>
    <t>Объект.Вид помещения</t>
  </si>
  <si>
    <t>Кладовая</t>
  </si>
  <si>
    <t>л/с №0000000146583</t>
  </si>
  <si>
    <t>Уважаемый собственник!</t>
  </si>
  <si>
    <t>Общая информация по дому, на основании которой рассчитан расход тепла в местах общего пользования на 1 кв.м.</t>
  </si>
  <si>
    <t>Дом</t>
  </si>
  <si>
    <t>Площадь МКД, кв.м</t>
  </si>
  <si>
    <t>Объем тепловой энергии на ОДН к распределению, Гкал</t>
  </si>
  <si>
    <t>Тариф 1 пг, руб./Гкал</t>
  </si>
  <si>
    <t>Расход тепла в местах общего пользования на 1 кв.м., Гкал</t>
  </si>
  <si>
    <t>5=3-4</t>
  </si>
  <si>
    <t>7=5-6</t>
  </si>
  <si>
    <t>Информация по лицевому счету</t>
  </si>
  <si>
    <t>Площадь помещения, м2</t>
  </si>
  <si>
    <t>Коэффициент трансформации</t>
  </si>
  <si>
    <t xml:space="preserve"> - Если ячейка не заполнена, значение равно единице, показания отражаются в Гкал</t>
  </si>
  <si>
    <t>Расход за 1 полугодие</t>
  </si>
  <si>
    <t>Объем по ОДН</t>
  </si>
  <si>
    <t xml:space="preserve"> - Формула расчета = "Расход тепла в местах общего пользования на 1 кв.м" * Площадь помещения</t>
  </si>
  <si>
    <t xml:space="preserve"> - Сумма расходов по ИПУ и ОДН</t>
  </si>
  <si>
    <t>Сумма перерасчета, руб.</t>
  </si>
  <si>
    <t>Примечания:</t>
  </si>
  <si>
    <t>1. Перерасчет выполнен с учетом перехода права собственности (дата Акта приема-передачи, дата регистрации права собственности)</t>
  </si>
  <si>
    <t>Объем ОДН</t>
  </si>
  <si>
    <t>1\12</t>
  </si>
  <si>
    <t>сумма ипу плюс одн</t>
  </si>
  <si>
    <t>л/с №0000000146954</t>
  </si>
  <si>
    <t>л/с №0000000146924</t>
  </si>
  <si>
    <t>л/с №0000000146733</t>
  </si>
  <si>
    <t>Московская обл, Мытищи г, Бородино д, Малая Бородинская ул, дом № 1, корпус 2</t>
  </si>
  <si>
    <t>л/с №0000000152301</t>
  </si>
  <si>
    <t>л/с №0000000149501</t>
  </si>
  <si>
    <t>л/с №0000000150752</t>
  </si>
  <si>
    <t>л/с №0000000151166</t>
  </si>
  <si>
    <t>л/с №0000000153694</t>
  </si>
  <si>
    <t>л/с №0000000147173</t>
  </si>
  <si>
    <t>л/с №0000000151409</t>
  </si>
  <si>
    <t>л/с №0000000151224</t>
  </si>
  <si>
    <t>л/с №0000000151169</t>
  </si>
  <si>
    <t>л/с №0000000149575</t>
  </si>
  <si>
    <t>л/с №0000000151411</t>
  </si>
  <si>
    <t>л/с №0000000150766</t>
  </si>
  <si>
    <t>л/с №0000000151167</t>
  </si>
  <si>
    <t>л/с №0000000150758</t>
  </si>
  <si>
    <t>л/с №0000000149508</t>
  </si>
  <si>
    <t>л/с №0000000147970</t>
  </si>
  <si>
    <t>л/с №0000000150998</t>
  </si>
  <si>
    <t>л/с №0000000150858</t>
  </si>
  <si>
    <t>л/с №0000000153778</t>
  </si>
  <si>
    <t>л/с №0000000148865</t>
  </si>
  <si>
    <t>л/с №0000000149641</t>
  </si>
  <si>
    <t>л/с №0000000148051</t>
  </si>
  <si>
    <t>л/с №0000000148052</t>
  </si>
  <si>
    <t>л/с №0000000148053</t>
  </si>
  <si>
    <t>л/с №0000000148055</t>
  </si>
  <si>
    <t>л/с №0000000148056</t>
  </si>
  <si>
    <t>л/с №0000000148057</t>
  </si>
  <si>
    <t>л/с №0000000148058</t>
  </si>
  <si>
    <t>л/с №0000000148059</t>
  </si>
  <si>
    <t>л/с №0000000148061</t>
  </si>
  <si>
    <t>л/с №0000000148062</t>
  </si>
  <si>
    <t>л/с №0000000148064</t>
  </si>
  <si>
    <t>л/с №0000000147999</t>
  </si>
  <si>
    <t>л/с №0000000148067</t>
  </si>
  <si>
    <t>л/с №0000000148068</t>
  </si>
  <si>
    <t>л/с №0000000148069</t>
  </si>
  <si>
    <t>л/с №0000000148070</t>
  </si>
  <si>
    <t>л/с №0000000148071</t>
  </si>
  <si>
    <t>л/с №0000000148073</t>
  </si>
  <si>
    <t>л/с №0000000148074</t>
  </si>
  <si>
    <t>л/с №0000000148004</t>
  </si>
  <si>
    <t>л/с №0000000148075</t>
  </si>
  <si>
    <t>л/с №0000000148076</t>
  </si>
  <si>
    <t>л/с №0000000148077</t>
  </si>
  <si>
    <t>л/с №0000000148078</t>
  </si>
  <si>
    <t>л/с №0000000148079</t>
  </si>
  <si>
    <t>л/с №0000000148080</t>
  </si>
  <si>
    <t>л/с №0000000148081</t>
  </si>
  <si>
    <t>л/с №0000000148082</t>
  </si>
  <si>
    <t>л/с №0000000148083</t>
  </si>
  <si>
    <t>л/с №0000000148009</t>
  </si>
  <si>
    <t>л/с №0000000148084</t>
  </si>
  <si>
    <t>л/с №0000000148085</t>
  </si>
  <si>
    <t>л/с №0000000148087</t>
  </si>
  <si>
    <t>л/с №0000000148089</t>
  </si>
  <si>
    <t>л/с №0000000148090</t>
  </si>
  <si>
    <t>л/с №0000000148092</t>
  </si>
  <si>
    <t>л/с №0000000148093</t>
  </si>
  <si>
    <t>л/с №0000000148094</t>
  </si>
  <si>
    <t>л/с №0000000148095</t>
  </si>
  <si>
    <t>л/с №0000000148097</t>
  </si>
  <si>
    <t>л/с №0000000148011</t>
  </si>
  <si>
    <t>л/с №0000000148012</t>
  </si>
  <si>
    <t>л/с №0000000148013</t>
  </si>
  <si>
    <t>л/с №0000000148014</t>
  </si>
  <si>
    <t>л/с №0000000148015</t>
  </si>
  <si>
    <t>л/с №0000000148017</t>
  </si>
  <si>
    <t>л/с №0000000148018</t>
  </si>
  <si>
    <t>л/с №0000000148019</t>
  </si>
  <si>
    <t>л/с №0000000148020</t>
  </si>
  <si>
    <t>л/с №0000000148007</t>
  </si>
  <si>
    <t>л/с №0000000148021</t>
  </si>
  <si>
    <t>л/с №0000000148022</t>
  </si>
  <si>
    <t>л/с №0000000148023</t>
  </si>
  <si>
    <t>л/с №0000000148024</t>
  </si>
  <si>
    <t>л/с №0000000148025</t>
  </si>
  <si>
    <t>л/с №0000000148026</t>
  </si>
  <si>
    <t>л/с №0000000148027</t>
  </si>
  <si>
    <t>л/с №0000000148028</t>
  </si>
  <si>
    <t>л/с №0000000148029</t>
  </si>
  <si>
    <t>л/с №0000000148031</t>
  </si>
  <si>
    <t>л/с №0000000148032</t>
  </si>
  <si>
    <t>л/с №0000000148035</t>
  </si>
  <si>
    <t>л/с №0000000148036</t>
  </si>
  <si>
    <t>л/с №0000000148037</t>
  </si>
  <si>
    <t>л/с №0000000148039</t>
  </si>
  <si>
    <t>л/с №0000000148040</t>
  </si>
  <si>
    <t>л/с №0000000148042</t>
  </si>
  <si>
    <t>л/с №0000000148043</t>
  </si>
  <si>
    <t>л/с №0000000148044</t>
  </si>
  <si>
    <t>л/с №0000000148045</t>
  </si>
  <si>
    <t>л/с №0000000148048</t>
  </si>
  <si>
    <t>л/с №0000000148049</t>
  </si>
  <si>
    <t>л/с №0000000148050</t>
  </si>
  <si>
    <t>л/с №0000000151052</t>
  </si>
  <si>
    <t>л/с №0000000152457</t>
  </si>
  <si>
    <t>л/с №0000000147300</t>
  </si>
  <si>
    <t>л/с №0000000150970</t>
  </si>
  <si>
    <t>л/с №0000000147763</t>
  </si>
  <si>
    <t>л/с №0000000153814</t>
  </si>
  <si>
    <t>л/с №0000000151281</t>
  </si>
  <si>
    <t>л/с №0000000147849</t>
  </si>
  <si>
    <t>л/с №0000000150956</t>
  </si>
  <si>
    <t>л/с №0000000152458</t>
  </si>
  <si>
    <t>л/с №0000000153505</t>
  </si>
  <si>
    <t>л/с №0000000148867</t>
  </si>
  <si>
    <t>л/с №0000000151321</t>
  </si>
  <si>
    <t>л/с №0000000147312</t>
  </si>
  <si>
    <t>л/с №0000000148252</t>
  </si>
  <si>
    <t>л/с №0000000152385</t>
  </si>
  <si>
    <t>л/с №0000000152386</t>
  </si>
  <si>
    <t>л/с №0000000152766</t>
  </si>
  <si>
    <t>показания на декабрь 2022</t>
  </si>
  <si>
    <t>24,4535</t>
  </si>
  <si>
    <t>18,7429</t>
  </si>
  <si>
    <t>13,2465</t>
  </si>
  <si>
    <t>22,5438</t>
  </si>
  <si>
    <t>12,3137</t>
  </si>
  <si>
    <t>26,347</t>
  </si>
  <si>
    <t>30,094</t>
  </si>
  <si>
    <t>8,591</t>
  </si>
  <si>
    <t>7,891</t>
  </si>
  <si>
    <t>9,477</t>
  </si>
  <si>
    <t>23,972</t>
  </si>
  <si>
    <t>3,419</t>
  </si>
  <si>
    <t>10,705</t>
  </si>
  <si>
    <t>8,313</t>
  </si>
  <si>
    <t>8,240</t>
  </si>
  <si>
    <t>11,927</t>
  </si>
  <si>
    <t>23,451</t>
  </si>
  <si>
    <t>7,834</t>
  </si>
  <si>
    <t>24,736</t>
  </si>
  <si>
    <t>9,441</t>
  </si>
  <si>
    <t>17,978</t>
  </si>
  <si>
    <t>12,913</t>
  </si>
  <si>
    <t>10,776</t>
  </si>
  <si>
    <t>0,001</t>
  </si>
  <si>
    <t>17,129</t>
  </si>
  <si>
    <t>24,129</t>
  </si>
  <si>
    <t>11,980</t>
  </si>
  <si>
    <t>12,422</t>
  </si>
  <si>
    <t>1,5974</t>
  </si>
  <si>
    <t>1,515</t>
  </si>
  <si>
    <t>21,520</t>
  </si>
  <si>
    <t>2,869</t>
  </si>
  <si>
    <t>19,657</t>
  </si>
  <si>
    <t>18,542</t>
  </si>
  <si>
    <t>8,046</t>
  </si>
  <si>
    <t>22,923</t>
  </si>
  <si>
    <t>19,347</t>
  </si>
  <si>
    <t>4,474</t>
  </si>
  <si>
    <t>11,656</t>
  </si>
  <si>
    <t>24,141</t>
  </si>
  <si>
    <t>29,808</t>
  </si>
  <si>
    <t>14,489</t>
  </si>
  <si>
    <t>6,234</t>
  </si>
  <si>
    <t>3,021</t>
  </si>
  <si>
    <t>15,491</t>
  </si>
  <si>
    <t>7,683</t>
  </si>
  <si>
    <t>10,892</t>
  </si>
  <si>
    <t>7,702</t>
  </si>
  <si>
    <t>24,131</t>
  </si>
  <si>
    <t>21,148</t>
  </si>
  <si>
    <t>7,739</t>
  </si>
  <si>
    <t>19,787</t>
  </si>
  <si>
    <t>3,613</t>
  </si>
  <si>
    <t>15,927</t>
  </si>
  <si>
    <t>5,256</t>
  </si>
  <si>
    <t>6,172</t>
  </si>
  <si>
    <t>13,182</t>
  </si>
  <si>
    <t>14,624</t>
  </si>
  <si>
    <t>8,058</t>
  </si>
  <si>
    <t>11,962</t>
  </si>
  <si>
    <t>2,377</t>
  </si>
  <si>
    <t>22,890</t>
  </si>
  <si>
    <t>12,917</t>
  </si>
  <si>
    <t>3,133</t>
  </si>
  <si>
    <t>15,239</t>
  </si>
  <si>
    <t>13,308</t>
  </si>
  <si>
    <t>15,191</t>
  </si>
  <si>
    <t>10,489</t>
  </si>
  <si>
    <t>14,091</t>
  </si>
  <si>
    <t>9,588</t>
  </si>
  <si>
    <t>3,960</t>
  </si>
  <si>
    <t>0,173</t>
  </si>
  <si>
    <t>3,54</t>
  </si>
  <si>
    <t>20,721</t>
  </si>
  <si>
    <t>10,358</t>
  </si>
  <si>
    <t>11,437</t>
  </si>
  <si>
    <t>не работает</t>
  </si>
  <si>
    <t>3,447</t>
  </si>
  <si>
    <t>11,134</t>
  </si>
  <si>
    <t>10,959</t>
  </si>
  <si>
    <t>20,460</t>
  </si>
  <si>
    <t>25,172</t>
  </si>
  <si>
    <t>6,376</t>
  </si>
  <si>
    <t>10,899</t>
  </si>
  <si>
    <t>11,693</t>
  </si>
  <si>
    <t>19,948</t>
  </si>
  <si>
    <t>14,787</t>
  </si>
  <si>
    <t>4,054</t>
  </si>
  <si>
    <t>14,474</t>
  </si>
  <si>
    <t>23,683</t>
  </si>
  <si>
    <t>7,048</t>
  </si>
  <si>
    <t>20,331</t>
  </si>
  <si>
    <t>20,388</t>
  </si>
  <si>
    <t>2,835</t>
  </si>
  <si>
    <t>3,94</t>
  </si>
  <si>
    <t>18,173</t>
  </si>
  <si>
    <t>14,612</t>
  </si>
  <si>
    <t>15,361</t>
  </si>
  <si>
    <t>15,077</t>
  </si>
  <si>
    <t>13,522</t>
  </si>
  <si>
    <t>13,216</t>
  </si>
  <si>
    <t>22,217</t>
  </si>
  <si>
    <t>9,053</t>
  </si>
  <si>
    <t>16,845</t>
  </si>
  <si>
    <t>16,554</t>
  </si>
  <si>
    <t>6,002</t>
  </si>
  <si>
    <t>5,021</t>
  </si>
  <si>
    <t>3,049</t>
  </si>
  <si>
    <t>0,477</t>
  </si>
  <si>
    <t>23,038</t>
  </si>
  <si>
    <t>10,346</t>
  </si>
  <si>
    <t>13,256</t>
  </si>
  <si>
    <t>13,390</t>
  </si>
  <si>
    <t>17,005</t>
  </si>
  <si>
    <t>11,367</t>
  </si>
  <si>
    <t>5,542</t>
  </si>
  <si>
    <t>15,598</t>
  </si>
  <si>
    <t>10,897</t>
  </si>
  <si>
    <t>11,952</t>
  </si>
  <si>
    <t>21,651</t>
  </si>
  <si>
    <t>4,003</t>
  </si>
  <si>
    <t>0,007</t>
  </si>
  <si>
    <t>21,243</t>
  </si>
  <si>
    <t>12,082</t>
  </si>
  <si>
    <t>8,534</t>
  </si>
  <si>
    <t>3,908</t>
  </si>
  <si>
    <t>12,997</t>
  </si>
  <si>
    <t>2,999</t>
  </si>
  <si>
    <t>10,649</t>
  </si>
  <si>
    <t>13,839</t>
  </si>
  <si>
    <t>12,678</t>
  </si>
  <si>
    <t>12,771</t>
  </si>
  <si>
    <t>21,024</t>
  </si>
  <si>
    <t>23,640</t>
  </si>
  <si>
    <t>13,949</t>
  </si>
  <si>
    <t>19,730</t>
  </si>
  <si>
    <t>17,246</t>
  </si>
  <si>
    <t>15,274</t>
  </si>
  <si>
    <t>13,931</t>
  </si>
  <si>
    <t>8,352</t>
  </si>
  <si>
    <t>10,132</t>
  </si>
  <si>
    <t>6,165</t>
  </si>
  <si>
    <t>5,609</t>
  </si>
  <si>
    <t>0,504</t>
  </si>
  <si>
    <t>24,958</t>
  </si>
  <si>
    <t>6,68</t>
  </si>
  <si>
    <t>9,020</t>
  </si>
  <si>
    <t>8,197</t>
  </si>
  <si>
    <t>9,165</t>
  </si>
  <si>
    <t>18,011</t>
  </si>
  <si>
    <t>11,521</t>
  </si>
  <si>
    <t>4,251</t>
  </si>
  <si>
    <t>7,721</t>
  </si>
  <si>
    <t>0,195</t>
  </si>
  <si>
    <t>7,651</t>
  </si>
  <si>
    <t>10,028</t>
  </si>
  <si>
    <t>13,092</t>
  </si>
  <si>
    <t>9,772</t>
  </si>
  <si>
    <t>15,569</t>
  </si>
  <si>
    <t>24,811</t>
  </si>
  <si>
    <t>6,946</t>
  </si>
  <si>
    <t>22,956</t>
  </si>
  <si>
    <t>12,479</t>
  </si>
  <si>
    <t>3,575</t>
  </si>
  <si>
    <t>11,247</t>
  </si>
  <si>
    <t>8,904</t>
  </si>
  <si>
    <t>12,647</t>
  </si>
  <si>
    <t>5,520</t>
  </si>
  <si>
    <t>18,430</t>
  </si>
  <si>
    <t>8,425</t>
  </si>
  <si>
    <t>13,222</t>
  </si>
  <si>
    <t>6,78</t>
  </si>
  <si>
    <t>7,93</t>
  </si>
  <si>
    <t>10,654</t>
  </si>
  <si>
    <t>19,335</t>
  </si>
  <si>
    <t>16,164</t>
  </si>
  <si>
    <t>23,079</t>
  </si>
  <si>
    <t>10,963</t>
  </si>
  <si>
    <t>12,73</t>
  </si>
  <si>
    <t>1,116</t>
  </si>
  <si>
    <t>18,165</t>
  </si>
  <si>
    <t>10,593</t>
  </si>
  <si>
    <t>5,417</t>
  </si>
  <si>
    <t>30,632</t>
  </si>
  <si>
    <t>21,085</t>
  </si>
  <si>
    <t>9,704</t>
  </si>
  <si>
    <t>19,989</t>
  </si>
  <si>
    <t>7,620</t>
  </si>
  <si>
    <t>11,086</t>
  </si>
  <si>
    <t>13,138</t>
  </si>
  <si>
    <t>27,118</t>
  </si>
  <si>
    <t>18,694</t>
  </si>
  <si>
    <t>4,254</t>
  </si>
  <si>
    <t>25,150</t>
  </si>
  <si>
    <t>18,494</t>
  </si>
  <si>
    <t>15,219</t>
  </si>
  <si>
    <t>3,331</t>
  </si>
  <si>
    <t>2,827</t>
  </si>
  <si>
    <t>9,21</t>
  </si>
  <si>
    <t>3,317</t>
  </si>
  <si>
    <t>2,246</t>
  </si>
  <si>
    <t>26,198</t>
  </si>
  <si>
    <t>18,644</t>
  </si>
  <si>
    <t>13,025</t>
  </si>
  <si>
    <t>9,914</t>
  </si>
  <si>
    <t>10,712</t>
  </si>
  <si>
    <t>19,434</t>
  </si>
  <si>
    <t>11,371</t>
  </si>
  <si>
    <t>11,667</t>
  </si>
  <si>
    <t>13,061</t>
  </si>
  <si>
    <t>19,074</t>
  </si>
  <si>
    <t>12,68</t>
  </si>
  <si>
    <t>10,436</t>
  </si>
  <si>
    <t>15,202</t>
  </si>
  <si>
    <t>18,092</t>
  </si>
  <si>
    <t>16,534</t>
  </si>
  <si>
    <t>15,132</t>
  </si>
  <si>
    <t>28,218</t>
  </si>
  <si>
    <t>13,561</t>
  </si>
  <si>
    <t>17,014</t>
  </si>
  <si>
    <t>4,248</t>
  </si>
  <si>
    <t>11,038</t>
  </si>
  <si>
    <t>12,942</t>
  </si>
  <si>
    <t>27,053</t>
  </si>
  <si>
    <t>18,822</t>
  </si>
  <si>
    <t>15,877</t>
  </si>
  <si>
    <t>17,956</t>
  </si>
  <si>
    <t>12,879</t>
  </si>
  <si>
    <t>17,664</t>
  </si>
  <si>
    <t>13,299</t>
  </si>
  <si>
    <t>11,906</t>
  </si>
  <si>
    <t>10,844</t>
  </si>
  <si>
    <t>13,317</t>
  </si>
  <si>
    <t>4,075</t>
  </si>
  <si>
    <t>28,548</t>
  </si>
  <si>
    <t>16,185</t>
  </si>
  <si>
    <t>24,015</t>
  </si>
  <si>
    <t>2,874</t>
  </si>
  <si>
    <t>0,905</t>
  </si>
  <si>
    <t>21,83</t>
  </si>
  <si>
    <t>7,732</t>
  </si>
  <si>
    <t>27,041</t>
  </si>
  <si>
    <t>33,221</t>
  </si>
  <si>
    <t>14,168</t>
  </si>
  <si>
    <t>6,176</t>
  </si>
  <si>
    <t>42,678</t>
  </si>
  <si>
    <t>9,481</t>
  </si>
  <si>
    <t>14,387</t>
  </si>
  <si>
    <t>20,860</t>
  </si>
  <si>
    <t>6,75</t>
  </si>
  <si>
    <t>23</t>
  </si>
  <si>
    <t>17,448</t>
  </si>
  <si>
    <t>26,865</t>
  </si>
  <si>
    <t>19,750</t>
  </si>
  <si>
    <t>15,681</t>
  </si>
  <si>
    <t>8,23</t>
  </si>
  <si>
    <t>19,312</t>
  </si>
  <si>
    <t>10,400</t>
  </si>
  <si>
    <t>25,485</t>
  </si>
  <si>
    <t>25</t>
  </si>
  <si>
    <t>20,913</t>
  </si>
  <si>
    <t>11,728</t>
  </si>
  <si>
    <t>16,239</t>
  </si>
  <si>
    <t>4,065</t>
  </si>
  <si>
    <t>29,654</t>
  </si>
  <si>
    <t>15,341</t>
  </si>
  <si>
    <t>22,314</t>
  </si>
  <si>
    <t>4,690</t>
  </si>
  <si>
    <t>14,300</t>
  </si>
  <si>
    <t>21,667</t>
  </si>
  <si>
    <t>12,500</t>
  </si>
  <si>
    <t>13,153</t>
  </si>
  <si>
    <t>21,749</t>
  </si>
  <si>
    <t>14,277</t>
  </si>
  <si>
    <t>18,214</t>
  </si>
  <si>
    <t>10,198</t>
  </si>
  <si>
    <t>16,652</t>
  </si>
  <si>
    <t>9,651</t>
  </si>
  <si>
    <t>10,450</t>
  </si>
  <si>
    <t>6,063</t>
  </si>
  <si>
    <t>19,500</t>
  </si>
  <si>
    <t>16,991</t>
  </si>
  <si>
    <t>11,295</t>
  </si>
  <si>
    <t>0,655</t>
  </si>
  <si>
    <t>16,525</t>
  </si>
  <si>
    <t>9,001</t>
  </si>
  <si>
    <t>5,445</t>
  </si>
  <si>
    <t>20</t>
  </si>
  <si>
    <t>20,922</t>
  </si>
  <si>
    <t>6,500</t>
  </si>
  <si>
    <t>11,375</t>
  </si>
  <si>
    <t>12,435</t>
  </si>
  <si>
    <t>1,778</t>
  </si>
  <si>
    <t>20,360</t>
  </si>
  <si>
    <t>4,700</t>
  </si>
  <si>
    <t>9,414</t>
  </si>
  <si>
    <t>8,083</t>
  </si>
  <si>
    <t>12,068</t>
  </si>
  <si>
    <t>7,600</t>
  </si>
  <si>
    <t>4,010</t>
  </si>
  <si>
    <t>10,877</t>
  </si>
  <si>
    <t>2,739</t>
  </si>
  <si>
    <t>12,267</t>
  </si>
  <si>
    <t>8,066</t>
  </si>
  <si>
    <t>17,261</t>
  </si>
  <si>
    <t>25,508</t>
  </si>
  <si>
    <t>6,938</t>
  </si>
  <si>
    <t>1,038</t>
  </si>
  <si>
    <t>11,500</t>
  </si>
  <si>
    <t>6,800</t>
  </si>
  <si>
    <t>15,670</t>
  </si>
  <si>
    <t>19,980</t>
  </si>
  <si>
    <t>13</t>
  </si>
  <si>
    <t>9,744</t>
  </si>
  <si>
    <t>14,761</t>
  </si>
  <si>
    <t>6,479</t>
  </si>
  <si>
    <t>14,098</t>
  </si>
  <si>
    <t>20,523</t>
  </si>
  <si>
    <t>4,212</t>
  </si>
  <si>
    <t>4,590</t>
  </si>
  <si>
    <t>22,837</t>
  </si>
  <si>
    <t>17,800</t>
  </si>
  <si>
    <t>2,456</t>
  </si>
  <si>
    <t>10,278</t>
  </si>
  <si>
    <t>6,875</t>
  </si>
  <si>
    <t>21,699</t>
  </si>
  <si>
    <t>10,740</t>
  </si>
  <si>
    <t>10,168</t>
  </si>
  <si>
    <t>28,047</t>
  </si>
  <si>
    <t>13,207</t>
  </si>
  <si>
    <t>18,500</t>
  </si>
  <si>
    <t>16,609</t>
  </si>
  <si>
    <t>12,220</t>
  </si>
  <si>
    <t>17</t>
  </si>
  <si>
    <t>9,752</t>
  </si>
  <si>
    <t>14,700</t>
  </si>
  <si>
    <t>9,613</t>
  </si>
  <si>
    <t>18,890</t>
  </si>
  <si>
    <t>0,370</t>
  </si>
  <si>
    <t>27,511</t>
  </si>
  <si>
    <t>24</t>
  </si>
  <si>
    <t>л/с №0000000154077</t>
  </si>
  <si>
    <t>л/с №0000001152947</t>
  </si>
  <si>
    <t>л/с №0000000154100</t>
  </si>
  <si>
    <t>л/с №0000000153997</t>
  </si>
  <si>
    <t>Показания на декабрь 2022</t>
  </si>
  <si>
    <t xml:space="preserve"> - Разница между фактической стоимостью отопления и суммой начисления по услуге за 2022 год, включая текущие начисления декабря 2022 г.</t>
  </si>
  <si>
    <t>л/с №0000001154969</t>
  </si>
  <si>
    <t>л/с №0000001154143</t>
  </si>
  <si>
    <t>л/с №0000001155506</t>
  </si>
  <si>
    <t>л/с №0000001155481</t>
  </si>
  <si>
    <t>л/с №0000001153863</t>
  </si>
  <si>
    <t>л/с №0000001154111</t>
  </si>
  <si>
    <t>л/с №0000001154991</t>
  </si>
  <si>
    <t>л/с №0000001155138</t>
  </si>
  <si>
    <t>л/с №0000001155023</t>
  </si>
  <si>
    <t>снят</t>
  </si>
  <si>
    <t>Закрыто</t>
  </si>
  <si>
    <t xml:space="preserve">нет </t>
  </si>
  <si>
    <t>Не работает</t>
  </si>
  <si>
    <t>показания на май 2023</t>
  </si>
  <si>
    <t>Показания на 01.01.2023</t>
  </si>
  <si>
    <t>Показания на 01.06.2023</t>
  </si>
  <si>
    <t>Итог</t>
  </si>
  <si>
    <t>В платежных документах за Март 2024 года, произведен перерасчет платы за услугу «Отопление» по фактическому потреблению за январь - апрель 2023 год.
Перерасчет был выполнен по фактическому расходу общедомового прибора учета с  учетом индивидуальных приборов учета.
Перерасчет произведен в соответствии с формулой 18(3) пункта 20(2) Приложения 2 Правил, утвержденных Постановлением Российской Федерации от 06.05.2011 №354.</t>
  </si>
  <si>
    <t>Ниже приведена подробная расшифровка перерасчета по услуге "Отопление" за январь - апрель 2023 г. по Вашему лицевому счету.</t>
  </si>
  <si>
    <t>Расход тепловой энергии на подогрев ХВС для ГВС, Гкал</t>
  </si>
  <si>
    <t>Общий расход тепловой энергии по ОДПУ, Гкал</t>
  </si>
  <si>
    <t>Расход тепловой энергии на отопление, Гкал</t>
  </si>
  <si>
    <t>Суммарный расход тепловой энергии по ИПУ, Гкал</t>
  </si>
  <si>
    <t>9=7/2</t>
  </si>
  <si>
    <t>Показания на июнь 2023</t>
  </si>
  <si>
    <t>Сумма начислений по отоплению 1/12 январь-апрель 2023 г.</t>
  </si>
  <si>
    <t>Расчетная сумма по отоплению исходя из фактического расхода за 2023 г.</t>
  </si>
  <si>
    <t xml:space="preserve"> - В случае если в данной ячейке указан "0", при наличии показания на декабрь 2022 года, то расчет ИПУ в первом полугодии произведен по среднему потреблению.</t>
  </si>
  <si>
    <t xml:space="preserve"> - Формула расчета = ("Показания на июнь 2023" - "Показания на декабрь 2022 г") * Коэффициент трансформации</t>
  </si>
  <si>
    <t>Общий расход тепловой энергии за 2023 г., Гкал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</si>
</sst>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0.000"/>
    <numFmt numFmtId="165" formatCode="[$-419]mmmm\ yyyy;@"/>
    <numFmt numFmtId="166" formatCode="0.00000"/>
    <numFmt numFmtId="167" formatCode="0.0000"/>
    <numFmt numFmtId="168" formatCode="0.0000000"/>
    <numFmt numFmtId="169" formatCode="0.00000000"/>
    <numFmt numFmtId="170" formatCode="0.000000"/>
  </numFmts>
  <fonts count="17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8"/>
      <color indexed="8"/>
      <name val="Arial"/>
      <family val="2"/>
    </font>
    <font>
      <b/>
      <sz val="8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indexed="59"/>
      <name val="Arial"/>
      <family val="2"/>
    </font>
    <font>
      <b/>
      <sz val="8"/>
      <color indexed="8"/>
      <name val="Arial"/>
      <family val="2"/>
    </font>
    <font>
      <sz val="11"/>
      <color indexed="59"/>
      <name val="Arial"/>
      <family val="2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Calibri"/>
      <family val="2"/>
      <scheme val="minor"/>
    </font>
    <font>
      <sz val="8"/>
      <name val="Arial"/>
      <family val="2"/>
      <charset val="204"/>
    </font>
    <font>
      <sz val="8"/>
      <color indexed="59"/>
      <name val="Arial"/>
      <family val="2"/>
      <charset val="204"/>
    </font>
    <font>
      <sz val="8"/>
      <color theme="1"/>
      <name val="Arial"/>
      <family val="2"/>
      <charset val="204"/>
    </font>
    <font>
      <b/>
      <sz val="8"/>
      <color indexed="59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5D9F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C00000"/>
        <bgColor indexed="64"/>
      </patternFill>
    </fill>
  </fills>
  <borders count="19">
    <border>
      <left/>
      <right/>
      <top/>
      <bottom/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0"/>
      </left>
      <right style="thin">
        <color indexed="6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6"/>
      </left>
      <right style="thin">
        <color indexed="26"/>
      </right>
      <top style="thin">
        <color indexed="26"/>
      </top>
      <bottom style="thin">
        <color indexed="26"/>
      </bottom>
      <diagonal/>
    </border>
    <border>
      <left style="thin">
        <color indexed="24"/>
      </left>
      <right style="thin">
        <color indexed="2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/>
      <diagonal/>
    </border>
    <border>
      <left style="thin">
        <color indexed="60"/>
      </left>
      <right style="thin">
        <color indexed="60"/>
      </right>
      <top/>
      <bottom style="thin">
        <color indexed="6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0"/>
      </right>
      <top/>
      <bottom/>
      <diagonal/>
    </border>
  </borders>
  <cellStyleXfs count="12">
    <xf numFmtId="0" fontId="0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46">
    <xf numFmtId="0" fontId="0" fillId="0" borderId="0" xfId="0"/>
    <xf numFmtId="0" fontId="2" fillId="2" borderId="1" xfId="1" applyNumberFormat="1" applyFont="1" applyFill="1" applyBorder="1" applyAlignment="1">
      <alignment vertical="top" wrapText="1"/>
    </xf>
    <xf numFmtId="14" fontId="0" fillId="0" borderId="0" xfId="0" applyNumberFormat="1"/>
    <xf numFmtId="0" fontId="0" fillId="0" borderId="0" xfId="0" applyFill="1"/>
    <xf numFmtId="0" fontId="3" fillId="3" borderId="3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vertical="center" wrapText="1"/>
    </xf>
    <xf numFmtId="0" fontId="0" fillId="0" borderId="3" xfId="0" applyNumberFormat="1" applyFont="1" applyFill="1" applyBorder="1" applyAlignment="1">
      <alignment vertical="top" wrapText="1"/>
    </xf>
    <xf numFmtId="0" fontId="4" fillId="5" borderId="3" xfId="0" applyFont="1" applyFill="1" applyBorder="1" applyAlignment="1">
      <alignment horizontal="center" vertical="center" wrapText="1"/>
    </xf>
    <xf numFmtId="4" fontId="4" fillId="5" borderId="3" xfId="0" applyNumberFormat="1" applyFont="1" applyFill="1" applyBorder="1" applyAlignment="1">
      <alignment horizontal="center" vertical="center" wrapText="1"/>
    </xf>
    <xf numFmtId="164" fontId="4" fillId="5" borderId="3" xfId="0" applyNumberFormat="1" applyFont="1" applyFill="1" applyBorder="1" applyAlignment="1">
      <alignment horizontal="center" vertical="center" wrapText="1"/>
    </xf>
    <xf numFmtId="164" fontId="0" fillId="0" borderId="0" xfId="0" applyNumberFormat="1"/>
    <xf numFmtId="165" fontId="0" fillId="0" borderId="0" xfId="0" applyNumberFormat="1"/>
    <xf numFmtId="166" fontId="0" fillId="0" borderId="0" xfId="0" applyNumberFormat="1"/>
    <xf numFmtId="167" fontId="0" fillId="0" borderId="0" xfId="0" applyNumberFormat="1"/>
    <xf numFmtId="14" fontId="6" fillId="6" borderId="5" xfId="2" applyNumberFormat="1" applyFont="1" applyFill="1" applyBorder="1" applyAlignment="1">
      <alignment vertical="top" wrapText="1"/>
    </xf>
    <xf numFmtId="0" fontId="6" fillId="6" borderId="5" xfId="2" applyNumberFormat="1" applyFont="1" applyFill="1" applyBorder="1" applyAlignment="1">
      <alignment vertical="top" wrapText="1"/>
    </xf>
    <xf numFmtId="0" fontId="6" fillId="6" borderId="5" xfId="0" applyNumberFormat="1" applyFont="1" applyFill="1" applyBorder="1" applyAlignment="1">
      <alignment vertical="top" wrapText="1"/>
    </xf>
    <xf numFmtId="0" fontId="5" fillId="0" borderId="0" xfId="2"/>
    <xf numFmtId="0" fontId="5" fillId="0" borderId="0" xfId="2" applyAlignment="1">
      <alignment wrapText="1"/>
    </xf>
    <xf numFmtId="0" fontId="5" fillId="0" borderId="0" xfId="2" applyAlignment="1">
      <alignment horizontal="center" vertical="center" wrapText="1"/>
    </xf>
    <xf numFmtId="0" fontId="6" fillId="7" borderId="5" xfId="2" applyNumberFormat="1" applyFont="1" applyFill="1" applyBorder="1" applyAlignment="1">
      <alignment vertical="top" wrapText="1"/>
    </xf>
    <xf numFmtId="0" fontId="0" fillId="8" borderId="0" xfId="0" applyFill="1"/>
    <xf numFmtId="0" fontId="5" fillId="0" borderId="0" xfId="2" applyFill="1"/>
    <xf numFmtId="167" fontId="0" fillId="8" borderId="0" xfId="0" applyNumberFormat="1" applyFill="1"/>
    <xf numFmtId="0" fontId="8" fillId="2" borderId="4" xfId="0" applyNumberFormat="1" applyFont="1" applyFill="1" applyBorder="1" applyAlignment="1">
      <alignment vertical="top" wrapText="1"/>
    </xf>
    <xf numFmtId="167" fontId="0" fillId="0" borderId="0" xfId="0" applyNumberFormat="1" applyFill="1"/>
    <xf numFmtId="167" fontId="6" fillId="6" borderId="5" xfId="2" applyNumberFormat="1" applyFont="1" applyFill="1" applyBorder="1" applyAlignment="1">
      <alignment vertical="top" wrapText="1"/>
    </xf>
    <xf numFmtId="167" fontId="6" fillId="8" borderId="5" xfId="2" applyNumberFormat="1" applyFont="1" applyFill="1" applyBorder="1" applyAlignment="1">
      <alignment vertical="top" wrapText="1"/>
    </xf>
    <xf numFmtId="167" fontId="6" fillId="9" borderId="5" xfId="2" applyNumberFormat="1" applyFont="1" applyFill="1" applyBorder="1" applyAlignment="1">
      <alignment vertical="top" wrapText="1"/>
    </xf>
    <xf numFmtId="49" fontId="0" fillId="0" borderId="3" xfId="0" applyNumberFormat="1" applyFont="1" applyFill="1" applyBorder="1" applyAlignment="1">
      <alignment horizontal="right" vertical="top"/>
    </xf>
    <xf numFmtId="2" fontId="0" fillId="0" borderId="0" xfId="0" applyNumberFormat="1"/>
    <xf numFmtId="0" fontId="9" fillId="2" borderId="3" xfId="1" applyNumberFormat="1" applyFont="1" applyFill="1" applyBorder="1" applyAlignment="1">
      <alignment horizontal="center" vertical="center" wrapText="1"/>
    </xf>
    <xf numFmtId="0" fontId="0" fillId="10" borderId="0" xfId="0" applyFill="1"/>
    <xf numFmtId="0" fontId="2" fillId="2" borderId="0" xfId="1" applyNumberFormat="1" applyFont="1" applyFill="1" applyBorder="1" applyAlignment="1">
      <alignment vertical="top" wrapText="1"/>
    </xf>
    <xf numFmtId="0" fontId="0" fillId="0" borderId="3" xfId="0" applyNumberFormat="1" applyFont="1" applyFill="1" applyBorder="1" applyAlignment="1">
      <alignment vertical="top" wrapText="1" indent="2"/>
    </xf>
    <xf numFmtId="0" fontId="0" fillId="0" borderId="3" xfId="0" applyNumberFormat="1" applyFont="1" applyFill="1" applyBorder="1" applyAlignment="1">
      <alignment vertical="top" wrapText="1" indent="4"/>
    </xf>
    <xf numFmtId="2" fontId="0" fillId="0" borderId="3" xfId="0" applyNumberFormat="1" applyFont="1" applyFill="1" applyBorder="1" applyAlignment="1">
      <alignment horizontal="right" vertical="top"/>
    </xf>
    <xf numFmtId="167" fontId="0" fillId="0" borderId="3" xfId="0" applyNumberFormat="1" applyFont="1" applyFill="1" applyBorder="1" applyAlignment="1">
      <alignment horizontal="right" vertical="top"/>
    </xf>
    <xf numFmtId="4" fontId="0" fillId="8" borderId="0" xfId="0" applyNumberFormat="1" applyFill="1"/>
    <xf numFmtId="4" fontId="0" fillId="0" borderId="0" xfId="0" applyNumberFormat="1"/>
    <xf numFmtId="164" fontId="5" fillId="0" borderId="0" xfId="2" applyNumberFormat="1" applyFill="1"/>
    <xf numFmtId="0" fontId="0" fillId="0" borderId="3" xfId="0" applyNumberFormat="1" applyFont="1" applyFill="1" applyBorder="1" applyAlignment="1">
      <alignment horizontal="right" vertical="top"/>
    </xf>
    <xf numFmtId="14" fontId="0" fillId="0" borderId="0" xfId="0" applyNumberFormat="1" applyFill="1"/>
    <xf numFmtId="0" fontId="7" fillId="2" borderId="3" xfId="5" applyNumberFormat="1" applyFont="1" applyFill="1" applyBorder="1" applyAlignment="1">
      <alignment horizontal="center" vertical="top"/>
    </xf>
    <xf numFmtId="0" fontId="2" fillId="2" borderId="1" xfId="6" applyNumberFormat="1" applyFont="1" applyFill="1" applyBorder="1" applyAlignment="1">
      <alignment horizontal="left" vertical="top"/>
    </xf>
    <xf numFmtId="4" fontId="1" fillId="13" borderId="1" xfId="7" applyNumberFormat="1" applyFont="1" applyFill="1" applyBorder="1" applyAlignment="1">
      <alignment horizontal="right" vertical="top"/>
    </xf>
    <xf numFmtId="0" fontId="6" fillId="12" borderId="1" xfId="8" applyNumberFormat="1" applyFont="1" applyFill="1" applyBorder="1" applyAlignment="1">
      <alignment vertical="top" wrapText="1"/>
    </xf>
    <xf numFmtId="0" fontId="1" fillId="13" borderId="1" xfId="8" applyNumberFormat="1" applyFont="1" applyFill="1" applyBorder="1" applyAlignment="1">
      <alignment vertical="top" wrapText="1"/>
    </xf>
    <xf numFmtId="4" fontId="1" fillId="13" borderId="1" xfId="8" applyNumberFormat="1" applyFont="1" applyFill="1" applyBorder="1" applyAlignment="1">
      <alignment horizontal="right" vertical="top"/>
    </xf>
    <xf numFmtId="0" fontId="1" fillId="6" borderId="1" xfId="8" applyNumberFormat="1" applyFont="1" applyFill="1" applyBorder="1" applyAlignment="1">
      <alignment vertical="top" wrapText="1" indent="2"/>
    </xf>
    <xf numFmtId="4" fontId="1" fillId="6" borderId="1" xfId="8" applyNumberFormat="1" applyFont="1" applyFill="1" applyBorder="1" applyAlignment="1">
      <alignment horizontal="right" vertical="top"/>
    </xf>
    <xf numFmtId="0" fontId="1" fillId="0" borderId="1" xfId="8" applyNumberFormat="1" applyFont="1" applyBorder="1" applyAlignment="1">
      <alignment vertical="top" wrapText="1" indent="4"/>
    </xf>
    <xf numFmtId="2" fontId="1" fillId="0" borderId="1" xfId="8" applyNumberFormat="1" applyFont="1" applyBorder="1" applyAlignment="1">
      <alignment horizontal="right" vertical="top"/>
    </xf>
    <xf numFmtId="2" fontId="1" fillId="6" borderId="1" xfId="8" applyNumberFormat="1" applyFont="1" applyFill="1" applyBorder="1" applyAlignment="1">
      <alignment horizontal="right" vertical="top"/>
    </xf>
    <xf numFmtId="0" fontId="6" fillId="12" borderId="1" xfId="8" applyNumberFormat="1" applyFont="1" applyFill="1" applyBorder="1" applyAlignment="1">
      <alignment vertical="top"/>
    </xf>
    <xf numFmtId="4" fontId="6" fillId="12" borderId="1" xfId="8" applyNumberFormat="1" applyFont="1" applyFill="1" applyBorder="1" applyAlignment="1">
      <alignment horizontal="right" vertical="top"/>
    </xf>
    <xf numFmtId="0" fontId="1" fillId="0" borderId="0" xfId="8"/>
    <xf numFmtId="0" fontId="9" fillId="2" borderId="15" xfId="1" applyNumberFormat="1" applyFont="1" applyFill="1" applyBorder="1" applyAlignment="1">
      <alignment horizontal="center" vertical="center" wrapText="1"/>
    </xf>
    <xf numFmtId="168" fontId="0" fillId="10" borderId="0" xfId="0" applyNumberFormat="1" applyFill="1"/>
    <xf numFmtId="164" fontId="9" fillId="2" borderId="3" xfId="1" applyNumberFormat="1" applyFont="1" applyFill="1" applyBorder="1" applyAlignment="1">
      <alignment horizontal="center" vertical="center" wrapText="1"/>
    </xf>
    <xf numFmtId="164" fontId="2" fillId="2" borderId="1" xfId="1" applyNumberFormat="1" applyFont="1" applyFill="1" applyBorder="1" applyAlignment="1">
      <alignment vertical="top" wrapText="1"/>
    </xf>
    <xf numFmtId="164" fontId="9" fillId="2" borderId="15" xfId="1" applyNumberFormat="1" applyFont="1" applyFill="1" applyBorder="1" applyAlignment="1">
      <alignment horizontal="center" vertical="center" wrapText="1"/>
    </xf>
    <xf numFmtId="169" fontId="0" fillId="0" borderId="0" xfId="0" applyNumberFormat="1"/>
    <xf numFmtId="164" fontId="0" fillId="0" borderId="0" xfId="0" applyNumberFormat="1" applyFill="1"/>
    <xf numFmtId="2" fontId="12" fillId="14" borderId="3" xfId="0" applyNumberFormat="1" applyFont="1" applyFill="1" applyBorder="1"/>
    <xf numFmtId="0" fontId="13" fillId="0" borderId="0" xfId="0" applyFont="1"/>
    <xf numFmtId="0" fontId="14" fillId="2" borderId="3" xfId="1" applyNumberFormat="1" applyFont="1" applyFill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167" fontId="13" fillId="0" borderId="3" xfId="9" applyNumberFormat="1" applyFont="1" applyFill="1" applyBorder="1" applyAlignment="1">
      <alignment horizontal="center" vertical="center" wrapText="1"/>
    </xf>
    <xf numFmtId="2" fontId="4" fillId="0" borderId="3" xfId="0" applyNumberFormat="1" applyFont="1" applyFill="1" applyBorder="1" applyAlignment="1">
      <alignment horizontal="center" vertical="center" wrapText="1"/>
    </xf>
    <xf numFmtId="0" fontId="13" fillId="0" borderId="0" xfId="0" applyFont="1" applyFill="1"/>
    <xf numFmtId="0" fontId="13" fillId="0" borderId="3" xfId="0" applyFont="1" applyBorder="1"/>
    <xf numFmtId="167" fontId="13" fillId="0" borderId="0" xfId="0" applyNumberFormat="1" applyFont="1"/>
    <xf numFmtId="4" fontId="13" fillId="0" borderId="0" xfId="0" applyNumberFormat="1" applyFont="1"/>
    <xf numFmtId="164" fontId="13" fillId="0" borderId="0" xfId="0" applyNumberFormat="1" applyFont="1"/>
    <xf numFmtId="167" fontId="6" fillId="9" borderId="0" xfId="2" applyNumberFormat="1" applyFont="1" applyFill="1" applyBorder="1" applyAlignment="1">
      <alignment vertical="top" wrapText="1"/>
    </xf>
    <xf numFmtId="0" fontId="16" fillId="2" borderId="1" xfId="10" applyNumberFormat="1" applyFont="1" applyFill="1" applyBorder="1" applyAlignment="1">
      <alignment vertical="top" wrapText="1"/>
    </xf>
    <xf numFmtId="4" fontId="16" fillId="2" borderId="1" xfId="10" applyNumberFormat="1" applyFont="1" applyFill="1" applyBorder="1" applyAlignment="1">
      <alignment horizontal="right" vertical="top" wrapText="1"/>
    </xf>
    <xf numFmtId="0" fontId="2" fillId="2" borderId="1" xfId="10" applyNumberFormat="1" applyFont="1" applyFill="1" applyBorder="1" applyAlignment="1">
      <alignment vertical="top" wrapText="1"/>
    </xf>
    <xf numFmtId="4" fontId="2" fillId="2" borderId="1" xfId="10" applyNumberFormat="1" applyFont="1" applyFill="1" applyBorder="1" applyAlignment="1">
      <alignment horizontal="right" vertical="top" wrapText="1"/>
    </xf>
    <xf numFmtId="2" fontId="2" fillId="2" borderId="1" xfId="10" applyNumberFormat="1" applyFont="1" applyFill="1" applyBorder="1" applyAlignment="1">
      <alignment horizontal="right" vertical="top" wrapText="1"/>
    </xf>
    <xf numFmtId="167" fontId="6" fillId="9" borderId="16" xfId="2" applyNumberFormat="1" applyFont="1" applyFill="1" applyBorder="1" applyAlignment="1">
      <alignment vertical="top" wrapText="1"/>
    </xf>
    <xf numFmtId="0" fontId="0" fillId="11" borderId="0" xfId="0" applyFill="1"/>
    <xf numFmtId="2" fontId="12" fillId="0" borderId="11" xfId="0" applyNumberFormat="1" applyFont="1" applyFill="1" applyBorder="1"/>
    <xf numFmtId="164" fontId="12" fillId="0" borderId="3" xfId="0" applyNumberFormat="1" applyFont="1" applyFill="1" applyBorder="1"/>
    <xf numFmtId="0" fontId="12" fillId="0" borderId="6" xfId="0" applyFont="1" applyFill="1" applyBorder="1"/>
    <xf numFmtId="2" fontId="12" fillId="0" borderId="3" xfId="0" applyNumberFormat="1" applyFont="1" applyFill="1" applyBorder="1"/>
    <xf numFmtId="164" fontId="4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12" fillId="0" borderId="3" xfId="0" applyFont="1" applyFill="1" applyBorder="1"/>
    <xf numFmtId="4" fontId="2" fillId="0" borderId="1" xfId="0" applyNumberFormat="1" applyFont="1" applyFill="1" applyBorder="1" applyAlignment="1">
      <alignment horizontal="right" wrapText="1"/>
    </xf>
    <xf numFmtId="2" fontId="12" fillId="0" borderId="12" xfId="0" applyNumberFormat="1" applyFont="1" applyFill="1" applyBorder="1"/>
    <xf numFmtId="0" fontId="12" fillId="0" borderId="17" xfId="0" applyFont="1" applyFill="1" applyBorder="1"/>
    <xf numFmtId="2" fontId="12" fillId="0" borderId="3" xfId="0" applyNumberFormat="1" applyFont="1" applyFill="1" applyBorder="1" applyAlignment="1"/>
    <xf numFmtId="14" fontId="2" fillId="0" borderId="1" xfId="1" applyNumberFormat="1" applyFont="1" applyFill="1" applyBorder="1" applyAlignment="1">
      <alignment vertical="top" wrapText="1"/>
    </xf>
    <xf numFmtId="0" fontId="2" fillId="0" borderId="1" xfId="1" applyNumberFormat="1" applyFont="1" applyFill="1" applyBorder="1" applyAlignment="1">
      <alignment vertical="top" wrapText="1"/>
    </xf>
    <xf numFmtId="0" fontId="8" fillId="0" borderId="4" xfId="0" applyNumberFormat="1" applyFont="1" applyFill="1" applyBorder="1" applyAlignment="1">
      <alignment vertical="top" wrapText="1" indent="2"/>
    </xf>
    <xf numFmtId="2" fontId="0" fillId="0" borderId="0" xfId="0" applyNumberFormat="1" applyFill="1"/>
    <xf numFmtId="0" fontId="0" fillId="0" borderId="9" xfId="0" applyNumberFormat="1" applyFont="1" applyFill="1" applyBorder="1" applyAlignment="1">
      <alignment horizontal="right" vertical="center"/>
    </xf>
    <xf numFmtId="0" fontId="2" fillId="0" borderId="1" xfId="1" applyNumberFormat="1" applyFont="1" applyFill="1" applyBorder="1" applyAlignment="1">
      <alignment horizontal="left" vertical="top"/>
    </xf>
    <xf numFmtId="0" fontId="2" fillId="0" borderId="1" xfId="3" applyNumberFormat="1" applyFont="1" applyFill="1" applyBorder="1" applyAlignment="1">
      <alignment horizontal="left" vertical="top"/>
    </xf>
    <xf numFmtId="16" fontId="0" fillId="0" borderId="0" xfId="0" applyNumberFormat="1" applyFill="1"/>
    <xf numFmtId="0" fontId="1" fillId="0" borderId="0" xfId="4" applyFill="1"/>
    <xf numFmtId="0" fontId="0" fillId="0" borderId="0" xfId="0" applyNumberFormat="1" applyFont="1" applyFill="1" applyBorder="1" applyAlignment="1">
      <alignment horizontal="right" vertical="center"/>
    </xf>
    <xf numFmtId="14" fontId="0" fillId="0" borderId="0" xfId="0" applyNumberFormat="1" applyAlignment="1">
      <alignment horizontal="right"/>
    </xf>
    <xf numFmtId="14" fontId="6" fillId="6" borderId="5" xfId="2" applyNumberFormat="1" applyFont="1" applyFill="1" applyBorder="1" applyAlignment="1">
      <alignment horizontal="right" vertical="top" wrapText="1"/>
    </xf>
    <xf numFmtId="14" fontId="2" fillId="0" borderId="1" xfId="1" applyNumberFormat="1" applyFont="1" applyFill="1" applyBorder="1" applyAlignment="1">
      <alignment horizontal="right" vertical="top" wrapText="1"/>
    </xf>
    <xf numFmtId="14" fontId="2" fillId="2" borderId="1" xfId="1" applyNumberFormat="1" applyFont="1" applyFill="1" applyBorder="1" applyAlignment="1">
      <alignment horizontal="right" vertical="top" wrapText="1"/>
    </xf>
    <xf numFmtId="14" fontId="0" fillId="8" borderId="0" xfId="0" applyNumberFormat="1" applyFill="1" applyAlignment="1">
      <alignment horizontal="right"/>
    </xf>
    <xf numFmtId="14" fontId="2" fillId="15" borderId="1" xfId="1" applyNumberFormat="1" applyFont="1" applyFill="1" applyBorder="1" applyAlignment="1">
      <alignment horizontal="right" vertical="top" wrapText="1"/>
    </xf>
    <xf numFmtId="0" fontId="0" fillId="15" borderId="0" xfId="0" applyFill="1"/>
    <xf numFmtId="0" fontId="2" fillId="15" borderId="1" xfId="1" applyNumberFormat="1" applyFont="1" applyFill="1" applyBorder="1" applyAlignment="1">
      <alignment vertical="top" wrapText="1"/>
    </xf>
    <xf numFmtId="2" fontId="0" fillId="15" borderId="0" xfId="0" applyNumberFormat="1" applyFill="1"/>
    <xf numFmtId="164" fontId="9" fillId="10" borderId="3" xfId="1" applyNumberFormat="1" applyFont="1" applyFill="1" applyBorder="1" applyAlignment="1">
      <alignment horizontal="center" vertical="center" wrapText="1"/>
    </xf>
    <xf numFmtId="0" fontId="9" fillId="0" borderId="3" xfId="1" applyNumberFormat="1" applyFont="1" applyFill="1" applyBorder="1" applyAlignment="1">
      <alignment horizontal="center" vertical="center" wrapText="1"/>
    </xf>
    <xf numFmtId="0" fontId="0" fillId="0" borderId="3" xfId="0" applyFill="1" applyBorder="1"/>
    <xf numFmtId="0" fontId="11" fillId="0" borderId="3" xfId="0" applyFont="1" applyFill="1" applyBorder="1"/>
    <xf numFmtId="164" fontId="11" fillId="0" borderId="10" xfId="0" applyNumberFormat="1" applyFont="1" applyFill="1" applyBorder="1" applyAlignment="1">
      <alignment horizontal="right" vertical="center"/>
    </xf>
    <xf numFmtId="0" fontId="10" fillId="0" borderId="3" xfId="0" applyFont="1" applyFill="1" applyBorder="1"/>
    <xf numFmtId="164" fontId="0" fillId="0" borderId="10" xfId="0" applyNumberFormat="1" applyFont="1" applyFill="1" applyBorder="1" applyAlignment="1">
      <alignment horizontal="right" vertical="center"/>
    </xf>
    <xf numFmtId="164" fontId="2" fillId="2" borderId="18" xfId="1" applyNumberFormat="1" applyFont="1" applyFill="1" applyBorder="1" applyAlignment="1">
      <alignment vertical="top" wrapText="1"/>
    </xf>
    <xf numFmtId="164" fontId="6" fillId="6" borderId="0" xfId="2" applyNumberFormat="1" applyFont="1" applyFill="1" applyBorder="1" applyAlignment="1">
      <alignment vertical="top" wrapText="1"/>
    </xf>
    <xf numFmtId="164" fontId="0" fillId="8" borderId="0" xfId="0" applyNumberFormat="1" applyFill="1"/>
    <xf numFmtId="4" fontId="2" fillId="2" borderId="1" xfId="5" applyNumberFormat="1" applyFont="1" applyFill="1" applyBorder="1" applyAlignment="1">
      <alignment horizontal="right" vertical="top" wrapText="1"/>
    </xf>
    <xf numFmtId="4" fontId="2" fillId="2" borderId="1" xfId="1" applyNumberFormat="1" applyFont="1" applyFill="1" applyBorder="1" applyAlignment="1">
      <alignment horizontal="right" vertical="top" wrapText="1"/>
    </xf>
    <xf numFmtId="0" fontId="2" fillId="2" borderId="1" xfId="11" applyNumberFormat="1" applyFont="1" applyFill="1" applyBorder="1" applyAlignment="1">
      <alignment horizontal="left" vertical="top"/>
    </xf>
    <xf numFmtId="164" fontId="0" fillId="0" borderId="0" xfId="0" applyNumberFormat="1" applyAlignment="1">
      <alignment horizontal="right"/>
    </xf>
    <xf numFmtId="170" fontId="0" fillId="0" borderId="0" xfId="0" applyNumberFormat="1"/>
    <xf numFmtId="0" fontId="3" fillId="4" borderId="3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6" fillId="12" borderId="13" xfId="8" applyNumberFormat="1" applyFont="1" applyFill="1" applyBorder="1" applyAlignment="1">
      <alignment vertical="top" wrapText="1"/>
    </xf>
    <xf numFmtId="0" fontId="6" fillId="12" borderId="2" xfId="8" applyNumberFormat="1" applyFont="1" applyFill="1" applyBorder="1" applyAlignment="1">
      <alignment vertical="top" wrapText="1"/>
    </xf>
    <xf numFmtId="0" fontId="6" fillId="12" borderId="14" xfId="8" applyNumberFormat="1" applyFont="1" applyFill="1" applyBorder="1" applyAlignment="1">
      <alignment vertical="top" wrapText="1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left" wrapText="1"/>
    </xf>
    <xf numFmtId="0" fontId="2" fillId="2" borderId="1" xfId="10" applyNumberFormat="1" applyFont="1" applyFill="1" applyBorder="1" applyAlignment="1">
      <alignment horizontal="right" vertical="top" wrapText="1"/>
    </xf>
    <xf numFmtId="0" fontId="1" fillId="0" borderId="0" xfId="10"/>
    <xf numFmtId="0" fontId="16" fillId="2" borderId="1" xfId="10" applyNumberFormat="1" applyFont="1" applyFill="1" applyBorder="1" applyAlignment="1">
      <alignment horizontal="left" vertical="top" wrapText="1"/>
    </xf>
    <xf numFmtId="0" fontId="0" fillId="10" borderId="0" xfId="0" applyFill="1" applyAlignment="1">
      <alignment horizontal="right"/>
    </xf>
    <xf numFmtId="0" fontId="13" fillId="0" borderId="3" xfId="0" applyFont="1" applyBorder="1" applyAlignment="1">
      <alignment horizontal="right"/>
    </xf>
    <xf numFmtId="167" fontId="13" fillId="0" borderId="3" xfId="0" applyNumberFormat="1" applyFont="1" applyBorder="1" applyAlignment="1">
      <alignment horizontal="right"/>
    </xf>
    <xf numFmtId="166" fontId="13" fillId="0" borderId="3" xfId="0" applyNumberFormat="1" applyFont="1" applyBorder="1" applyAlignment="1">
      <alignment horizontal="right"/>
    </xf>
    <xf numFmtId="4" fontId="13" fillId="0" borderId="3" xfId="0" applyNumberFormat="1" applyFont="1" applyBorder="1" applyAlignment="1">
      <alignment horizontal="right"/>
    </xf>
    <xf numFmtId="0" fontId="13" fillId="0" borderId="0" xfId="0" applyFont="1" applyAlignment="1">
      <alignment horizontal="right"/>
    </xf>
  </cellXfs>
  <cellStyles count="12">
    <cellStyle name="Обычный" xfId="0" builtinId="0"/>
    <cellStyle name="Обычный 2" xfId="2"/>
    <cellStyle name="Обычный_ЖП ФАКТ" xfId="3"/>
    <cellStyle name="Обычный_Лист1" xfId="1"/>
    <cellStyle name="Обычный_Лист2" xfId="6"/>
    <cellStyle name="Обычный_Лист3" xfId="10"/>
    <cellStyle name="Обычный_Лист4" xfId="7"/>
    <cellStyle name="Обычный_Лист5" xfId="9"/>
    <cellStyle name="Обычный_Лист6" xfId="11"/>
    <cellStyle name="Обычный_Лист8" xfId="4"/>
    <cellStyle name="Обычный_Площадь" xfId="8"/>
    <cellStyle name="Обычный_Свод" xfId="5"/>
  </cellStyles>
  <dxfs count="1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cs-fs01.vc.local\UserDocs\naumova.m\My%20Documents\&#1076;&#1086;&#1082;&#1091;&#1084;&#1077;&#1085;&#1090;&#1099;%20&#1089;%20&#1088;&#1072;&#1073;&#1086;&#1095;&#1077;&#1075;&#1086;%20&#1089;&#1090;&#1086;&#1083;&#1072;\&#1056;&#1072;&#1073;&#1086;&#1095;&#1080;&#1077;%20&#1076;&#1086;&#1082;&#1091;&#1084;&#1077;&#1085;&#1090;&#1099;\&#1055;&#1077;&#1088;&#1077;&#1088;&#1072;&#1089;&#1095;&#1077;&#1090;%20&#1086;&#1090;&#1086;&#1087;&#1083;&#1077;&#1085;&#1080;&#1077;%20&#1060;&#1040;&#1050;&#1058;\&#1079;&#1072;%202020\&#1046;&#1050;%20&#1057;&#1082;&#1072;&#1085;&#1076;&#1080;&#1085;&#1072;&#1074;&#1089;&#1082;&#1080;&#1081;\&#8470;%20&#1089;&#1095;&#1077;&#1090;&#1095;&#1080;&#1082;&#1086;&#1074;\&#1057;&#1082;&#1072;&#1085;&#1076;&#1080;&#1085;&#1072;&#1074;&#1089;&#1082;&#1080;&#1081;%20-%20&#1087;&#1077;&#1088;&#1077;&#1095;&#1077;&#1085;&#1100;%20&#1089;&#1095;&#1077;&#1090;&#1095;&#1080;&#1082;&#1086;&#107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1"/>
      <sheetName val="1-2"/>
      <sheetName val="1-3"/>
      <sheetName val="1-4"/>
    </sheetNames>
    <sheetDataSet>
      <sheetData sheetId="0"/>
      <sheetData sheetId="1">
        <row r="8">
          <cell r="A8" t="str">
            <v>Квартира</v>
          </cell>
        </row>
        <row r="9">
          <cell r="A9" t="str">
            <v>Кв. 1</v>
          </cell>
        </row>
        <row r="10">
          <cell r="A10" t="str">
            <v>Кв. 10</v>
          </cell>
          <cell r="B10">
            <v>1475523</v>
          </cell>
        </row>
        <row r="11">
          <cell r="A11" t="str">
            <v>Кв. 100</v>
          </cell>
          <cell r="B11">
            <v>1475398</v>
          </cell>
        </row>
        <row r="12">
          <cell r="A12" t="str">
            <v>Кв. 101</v>
          </cell>
          <cell r="B12">
            <v>1475405</v>
          </cell>
        </row>
        <row r="13">
          <cell r="A13" t="str">
            <v>Кв. 102</v>
          </cell>
          <cell r="B13">
            <v>1475994</v>
          </cell>
        </row>
        <row r="14">
          <cell r="A14" t="str">
            <v>Кв. 103</v>
          </cell>
          <cell r="B14">
            <v>1475989</v>
          </cell>
        </row>
        <row r="15">
          <cell r="A15" t="str">
            <v>Кв. 104</v>
          </cell>
          <cell r="B15">
            <v>1475991</v>
          </cell>
        </row>
        <row r="16">
          <cell r="A16" t="str">
            <v>Кв. 105</v>
          </cell>
          <cell r="B16">
            <v>1475985</v>
          </cell>
        </row>
        <row r="17">
          <cell r="A17" t="str">
            <v>Кв. 106</v>
          </cell>
          <cell r="B17">
            <v>1475579</v>
          </cell>
        </row>
        <row r="18">
          <cell r="A18" t="str">
            <v>Кв. 107</v>
          </cell>
          <cell r="B18">
            <v>1475391</v>
          </cell>
        </row>
        <row r="19">
          <cell r="A19" t="str">
            <v>Кв. 108</v>
          </cell>
          <cell r="B19">
            <v>1475584</v>
          </cell>
        </row>
        <row r="20">
          <cell r="A20" t="str">
            <v>Кв. 109</v>
          </cell>
          <cell r="B20">
            <v>1475392</v>
          </cell>
        </row>
        <row r="21">
          <cell r="A21" t="str">
            <v>Кв. 11</v>
          </cell>
          <cell r="B21">
            <v>1475253</v>
          </cell>
        </row>
        <row r="22">
          <cell r="A22" t="str">
            <v>Кв. 110</v>
          </cell>
        </row>
        <row r="23">
          <cell r="A23" t="str">
            <v>Кв. 111</v>
          </cell>
          <cell r="B23">
            <v>1475399</v>
          </cell>
        </row>
        <row r="24">
          <cell r="A24" t="str">
            <v>Кв. 112</v>
          </cell>
          <cell r="B24">
            <v>1475400</v>
          </cell>
        </row>
        <row r="25">
          <cell r="A25" t="str">
            <v>Кв. 113</v>
          </cell>
          <cell r="B25">
            <v>1475403</v>
          </cell>
        </row>
        <row r="26">
          <cell r="A26" t="str">
            <v>Кв. 114</v>
          </cell>
          <cell r="B26">
            <v>1742545</v>
          </cell>
        </row>
        <row r="27">
          <cell r="A27" t="str">
            <v>Кв. 115</v>
          </cell>
          <cell r="B27">
            <v>1742548</v>
          </cell>
        </row>
        <row r="28">
          <cell r="A28" t="str">
            <v>Кв. 116</v>
          </cell>
          <cell r="B28">
            <v>1742543</v>
          </cell>
        </row>
        <row r="29">
          <cell r="A29" t="str">
            <v>Кв. 117</v>
          </cell>
          <cell r="B29">
            <v>1742550</v>
          </cell>
        </row>
        <row r="30">
          <cell r="A30" t="str">
            <v>Кв. 118</v>
          </cell>
          <cell r="B30">
            <v>1475987</v>
          </cell>
        </row>
        <row r="31">
          <cell r="A31" t="str">
            <v>Кв. 119</v>
          </cell>
          <cell r="B31">
            <v>1475988</v>
          </cell>
        </row>
        <row r="32">
          <cell r="A32" t="str">
            <v>Кв. 12</v>
          </cell>
          <cell r="B32">
            <v>1475592</v>
          </cell>
        </row>
        <row r="33">
          <cell r="A33" t="str">
            <v>Кв. 120</v>
          </cell>
          <cell r="B33">
            <v>1475984</v>
          </cell>
        </row>
        <row r="34">
          <cell r="A34" t="str">
            <v>Кв. 121</v>
          </cell>
          <cell r="B34">
            <v>1475981</v>
          </cell>
        </row>
        <row r="35">
          <cell r="A35" t="str">
            <v>Кв. 122</v>
          </cell>
          <cell r="B35">
            <v>1742556</v>
          </cell>
        </row>
        <row r="36">
          <cell r="A36" t="str">
            <v>Кв. 123</v>
          </cell>
          <cell r="B36">
            <v>1742546</v>
          </cell>
        </row>
        <row r="37">
          <cell r="A37" t="str">
            <v>Кв. 124</v>
          </cell>
          <cell r="B37">
            <v>1742549</v>
          </cell>
        </row>
        <row r="38">
          <cell r="A38" t="str">
            <v>Кв. 125</v>
          </cell>
          <cell r="B38">
            <v>1742547</v>
          </cell>
        </row>
        <row r="39">
          <cell r="A39" t="str">
            <v>Кв. 126</v>
          </cell>
          <cell r="B39">
            <v>1475487</v>
          </cell>
        </row>
        <row r="40">
          <cell r="A40" t="str">
            <v>Кв. 127</v>
          </cell>
          <cell r="B40">
            <v>1475486</v>
          </cell>
        </row>
        <row r="41">
          <cell r="A41" t="str">
            <v>Кв. 128</v>
          </cell>
          <cell r="B41">
            <v>1475491</v>
          </cell>
        </row>
        <row r="42">
          <cell r="A42" t="str">
            <v>Кв. 129</v>
          </cell>
          <cell r="B42">
            <v>1475483</v>
          </cell>
        </row>
        <row r="43">
          <cell r="A43" t="str">
            <v>Кв. 13</v>
          </cell>
          <cell r="B43">
            <v>147525251</v>
          </cell>
        </row>
        <row r="44">
          <cell r="A44" t="str">
            <v>Кв. 130</v>
          </cell>
          <cell r="B44">
            <v>1475325</v>
          </cell>
        </row>
        <row r="45">
          <cell r="A45" t="str">
            <v>Кв. 131</v>
          </cell>
          <cell r="B45">
            <v>1475319</v>
          </cell>
        </row>
        <row r="46">
          <cell r="A46" t="str">
            <v>Кв. 132</v>
          </cell>
          <cell r="B46">
            <v>1475322</v>
          </cell>
        </row>
        <row r="47">
          <cell r="A47" t="str">
            <v>Кв. 133</v>
          </cell>
          <cell r="B47">
            <v>1475419</v>
          </cell>
        </row>
        <row r="48">
          <cell r="A48" t="str">
            <v>Кв. 134</v>
          </cell>
          <cell r="B48">
            <v>1475408</v>
          </cell>
        </row>
        <row r="49">
          <cell r="A49" t="str">
            <v>Кв. 135</v>
          </cell>
          <cell r="B49">
            <v>1475316</v>
          </cell>
        </row>
        <row r="50">
          <cell r="A50" t="str">
            <v>Кв. 136</v>
          </cell>
          <cell r="B50">
            <v>1475409</v>
          </cell>
        </row>
        <row r="51">
          <cell r="A51" t="str">
            <v>Кв. 137</v>
          </cell>
          <cell r="B51">
            <v>1475318</v>
          </cell>
        </row>
        <row r="52">
          <cell r="A52" t="str">
            <v>Кв. 138</v>
          </cell>
          <cell r="B52">
            <v>1475418</v>
          </cell>
        </row>
        <row r="53">
          <cell r="A53" t="str">
            <v>Кв. 139</v>
          </cell>
          <cell r="B53">
            <v>1475414</v>
          </cell>
        </row>
        <row r="54">
          <cell r="A54" t="str">
            <v>Кв. 14</v>
          </cell>
          <cell r="B54">
            <v>1475593</v>
          </cell>
        </row>
        <row r="55">
          <cell r="A55" t="str">
            <v>Кв. 140</v>
          </cell>
          <cell r="B55">
            <v>1475410</v>
          </cell>
        </row>
        <row r="56">
          <cell r="A56" t="str">
            <v>Кв. 141</v>
          </cell>
          <cell r="B56">
            <v>1475413</v>
          </cell>
        </row>
        <row r="57">
          <cell r="A57" t="str">
            <v>Кв. 142</v>
          </cell>
          <cell r="B57">
            <v>1487738</v>
          </cell>
        </row>
        <row r="58">
          <cell r="A58" t="str">
            <v>Кв. 143</v>
          </cell>
          <cell r="B58">
            <v>1475924</v>
          </cell>
        </row>
        <row r="59">
          <cell r="A59" t="str">
            <v>Кв. 144</v>
          </cell>
          <cell r="B59">
            <v>1742544</v>
          </cell>
        </row>
        <row r="60">
          <cell r="A60" t="str">
            <v>Кв. 145</v>
          </cell>
          <cell r="B60">
            <v>1475364</v>
          </cell>
        </row>
        <row r="61">
          <cell r="A61" t="str">
            <v>Кв. 146</v>
          </cell>
          <cell r="B61">
            <v>1475620</v>
          </cell>
        </row>
        <row r="62">
          <cell r="A62" t="str">
            <v>Кв. 147</v>
          </cell>
          <cell r="B62">
            <v>1479422</v>
          </cell>
        </row>
        <row r="63">
          <cell r="A63" t="str">
            <v>Кв. 148</v>
          </cell>
          <cell r="B63">
            <v>1479770</v>
          </cell>
        </row>
        <row r="64">
          <cell r="A64" t="str">
            <v>Кв. 149</v>
          </cell>
          <cell r="B64" t="str">
            <v xml:space="preserve">1742515.  </v>
          </cell>
        </row>
        <row r="65">
          <cell r="A65" t="str">
            <v>Кв. 15</v>
          </cell>
          <cell r="B65">
            <v>1475248</v>
          </cell>
        </row>
        <row r="66">
          <cell r="A66" t="str">
            <v>Кв. 150</v>
          </cell>
          <cell r="B66">
            <v>1475481</v>
          </cell>
        </row>
        <row r="67">
          <cell r="A67" t="str">
            <v>Кв. 151</v>
          </cell>
          <cell r="B67">
            <v>1475493</v>
          </cell>
        </row>
        <row r="68">
          <cell r="A68" t="str">
            <v>Кв. 152</v>
          </cell>
          <cell r="B68">
            <v>1475482</v>
          </cell>
        </row>
        <row r="69">
          <cell r="A69" t="str">
            <v>Кв. 153</v>
          </cell>
          <cell r="B69">
            <v>1475489</v>
          </cell>
        </row>
        <row r="70">
          <cell r="A70" t="str">
            <v>Кв. 154</v>
          </cell>
          <cell r="B70">
            <v>1475492</v>
          </cell>
        </row>
        <row r="71">
          <cell r="A71" t="str">
            <v>Кв. 155</v>
          </cell>
          <cell r="B71">
            <v>1475488</v>
          </cell>
        </row>
        <row r="72">
          <cell r="A72" t="str">
            <v>Кв. 156</v>
          </cell>
          <cell r="B72">
            <v>1475485</v>
          </cell>
        </row>
        <row r="73">
          <cell r="A73" t="str">
            <v>Кв. 157</v>
          </cell>
          <cell r="B73">
            <v>1475494</v>
          </cell>
        </row>
        <row r="74">
          <cell r="A74" t="str">
            <v>Кв. 158</v>
          </cell>
          <cell r="B74">
            <v>1739224</v>
          </cell>
        </row>
        <row r="75">
          <cell r="A75" t="str">
            <v>Кв. 159</v>
          </cell>
          <cell r="B75">
            <v>1742158</v>
          </cell>
        </row>
        <row r="76">
          <cell r="A76" t="str">
            <v>Кв. 16</v>
          </cell>
          <cell r="B76">
            <v>1475241</v>
          </cell>
        </row>
        <row r="77">
          <cell r="A77" t="str">
            <v>Кв. 160</v>
          </cell>
        </row>
        <row r="78">
          <cell r="A78" t="str">
            <v>Кв. 161</v>
          </cell>
          <cell r="B78">
            <v>1475573</v>
          </cell>
        </row>
        <row r="79">
          <cell r="A79" t="str">
            <v>Кв. 162</v>
          </cell>
          <cell r="B79">
            <v>1475576</v>
          </cell>
        </row>
        <row r="80">
          <cell r="A80" t="str">
            <v>Кв. 163</v>
          </cell>
          <cell r="B80">
            <v>1475585</v>
          </cell>
        </row>
        <row r="81">
          <cell r="A81" t="str">
            <v>Кв. 164</v>
          </cell>
          <cell r="B81">
            <v>1475581</v>
          </cell>
        </row>
        <row r="82">
          <cell r="A82" t="str">
            <v>Кв. 165</v>
          </cell>
          <cell r="B82">
            <v>1475575</v>
          </cell>
        </row>
        <row r="83">
          <cell r="A83" t="str">
            <v>Кв. 166</v>
          </cell>
          <cell r="B83">
            <v>1475435</v>
          </cell>
        </row>
        <row r="84">
          <cell r="A84" t="str">
            <v>Кв. 167</v>
          </cell>
          <cell r="B84">
            <v>1475578</v>
          </cell>
        </row>
        <row r="85">
          <cell r="A85" t="str">
            <v>Кв. 168</v>
          </cell>
          <cell r="B85">
            <v>1475580</v>
          </cell>
        </row>
        <row r="86">
          <cell r="A86" t="str">
            <v>Кв. 169</v>
          </cell>
          <cell r="B86">
            <v>1475572</v>
          </cell>
        </row>
        <row r="87">
          <cell r="A87" t="str">
            <v>Кв. 17</v>
          </cell>
          <cell r="B87">
            <v>1475245</v>
          </cell>
        </row>
        <row r="88">
          <cell r="A88" t="str">
            <v>Кв. 170</v>
          </cell>
          <cell r="B88">
            <v>1475574</v>
          </cell>
        </row>
        <row r="89">
          <cell r="A89" t="str">
            <v>Кв. 171</v>
          </cell>
          <cell r="B89">
            <v>1475583</v>
          </cell>
        </row>
        <row r="90">
          <cell r="A90" t="str">
            <v>Кв. 172</v>
          </cell>
          <cell r="B90">
            <v>1475582</v>
          </cell>
        </row>
        <row r="91">
          <cell r="A91" t="str">
            <v>Кв. 173</v>
          </cell>
          <cell r="B91">
            <v>1475995</v>
          </cell>
        </row>
        <row r="92">
          <cell r="A92" t="str">
            <v>Кв. 174</v>
          </cell>
          <cell r="B92">
            <v>1475992</v>
          </cell>
        </row>
        <row r="93">
          <cell r="A93" t="str">
            <v>Кв. 175</v>
          </cell>
          <cell r="B93">
            <v>1475993</v>
          </cell>
        </row>
        <row r="94">
          <cell r="A94" t="str">
            <v>Кв. 176</v>
          </cell>
        </row>
        <row r="95">
          <cell r="A95" t="str">
            <v>Кв. 177</v>
          </cell>
          <cell r="B95">
            <v>1475670</v>
          </cell>
        </row>
        <row r="96">
          <cell r="A96" t="str">
            <v>Кв. 178</v>
          </cell>
          <cell r="B96">
            <v>1475664</v>
          </cell>
        </row>
        <row r="97">
          <cell r="A97" t="str">
            <v>Кв. 179</v>
          </cell>
          <cell r="B97">
            <v>1475675</v>
          </cell>
        </row>
        <row r="98">
          <cell r="A98" t="str">
            <v>Кв. 18</v>
          </cell>
          <cell r="B98">
            <v>1475249</v>
          </cell>
        </row>
        <row r="99">
          <cell r="A99" t="str">
            <v>Кв. 180</v>
          </cell>
          <cell r="B99">
            <v>1475668</v>
          </cell>
        </row>
        <row r="100">
          <cell r="A100" t="str">
            <v>Кв. 181</v>
          </cell>
          <cell r="B100">
            <v>1475587</v>
          </cell>
        </row>
        <row r="101">
          <cell r="A101" t="str">
            <v>Кв. 182</v>
          </cell>
          <cell r="B101">
            <v>1475590</v>
          </cell>
        </row>
        <row r="102">
          <cell r="A102" t="str">
            <v>Кв. 183</v>
          </cell>
          <cell r="B102">
            <v>1475666</v>
          </cell>
        </row>
        <row r="103">
          <cell r="A103" t="str">
            <v>Кв. 184</v>
          </cell>
          <cell r="B103">
            <v>1475591</v>
          </cell>
        </row>
        <row r="104">
          <cell r="A104" t="str">
            <v>Кв. 185</v>
          </cell>
          <cell r="B104">
            <v>1475596</v>
          </cell>
        </row>
        <row r="105">
          <cell r="A105" t="str">
            <v>Кв. 186</v>
          </cell>
          <cell r="B105">
            <v>1475598</v>
          </cell>
        </row>
        <row r="106">
          <cell r="A106" t="str">
            <v>Кв. 187</v>
          </cell>
          <cell r="B106">
            <v>1475597</v>
          </cell>
        </row>
        <row r="107">
          <cell r="A107" t="str">
            <v>Кв. 188</v>
          </cell>
          <cell r="B107">
            <v>1475600</v>
          </cell>
        </row>
        <row r="108">
          <cell r="A108" t="str">
            <v>Кв. 189</v>
          </cell>
          <cell r="B108">
            <v>1739097</v>
          </cell>
        </row>
        <row r="109">
          <cell r="A109" t="str">
            <v>Кв. 19</v>
          </cell>
          <cell r="B109">
            <v>1475254</v>
          </cell>
        </row>
        <row r="110">
          <cell r="A110" t="str">
            <v>Кв. 190</v>
          </cell>
          <cell r="B110">
            <v>1739100</v>
          </cell>
        </row>
        <row r="111">
          <cell r="A111" t="str">
            <v>Кв. 191</v>
          </cell>
          <cell r="B111">
            <v>1739101</v>
          </cell>
        </row>
        <row r="112">
          <cell r="A112" t="str">
            <v>Кв. 192</v>
          </cell>
          <cell r="B112">
            <v>1739103</v>
          </cell>
        </row>
        <row r="113">
          <cell r="A113" t="str">
            <v>Кв. 193</v>
          </cell>
          <cell r="B113">
            <v>1739219</v>
          </cell>
        </row>
        <row r="114">
          <cell r="A114" t="str">
            <v>Кв. 194</v>
          </cell>
          <cell r="B114">
            <v>1742154</v>
          </cell>
        </row>
        <row r="115">
          <cell r="A115" t="str">
            <v>Кв. 195</v>
          </cell>
          <cell r="B115">
            <v>1739225</v>
          </cell>
        </row>
        <row r="116">
          <cell r="A116" t="str">
            <v>Кв. 196</v>
          </cell>
          <cell r="B116">
            <v>1739214</v>
          </cell>
        </row>
        <row r="117">
          <cell r="A117" t="str">
            <v>Кв. 197</v>
          </cell>
          <cell r="B117">
            <v>1739098</v>
          </cell>
        </row>
        <row r="118">
          <cell r="A118" t="str">
            <v>Кв. 198</v>
          </cell>
          <cell r="B118" t="str">
            <v xml:space="preserve">1742145.  </v>
          </cell>
        </row>
        <row r="119">
          <cell r="A119" t="str">
            <v>Кв. 199</v>
          </cell>
          <cell r="B119" t="str">
            <v xml:space="preserve">1742151.  </v>
          </cell>
        </row>
        <row r="120">
          <cell r="A120" t="str">
            <v>Кв. 2</v>
          </cell>
          <cell r="B120">
            <v>1479410</v>
          </cell>
        </row>
        <row r="121">
          <cell r="A121" t="str">
            <v>Кв. 20</v>
          </cell>
          <cell r="B121">
            <v>1475247</v>
          </cell>
        </row>
        <row r="122">
          <cell r="A122" t="str">
            <v>Кв. 200</v>
          </cell>
          <cell r="B122">
            <v>1742139</v>
          </cell>
        </row>
        <row r="123">
          <cell r="A123" t="str">
            <v>Кв. 201</v>
          </cell>
          <cell r="B123">
            <v>1742165</v>
          </cell>
        </row>
        <row r="124">
          <cell r="A124" t="str">
            <v>Кв. 202</v>
          </cell>
          <cell r="B124" t="str">
            <v xml:space="preserve">1742156.  </v>
          </cell>
        </row>
        <row r="125">
          <cell r="A125" t="str">
            <v>Кв. 203</v>
          </cell>
          <cell r="B125">
            <v>1742166</v>
          </cell>
        </row>
        <row r="126">
          <cell r="A126" t="str">
            <v>Кв. 204</v>
          </cell>
          <cell r="B126" t="str">
            <v xml:space="preserve">1742155.  </v>
          </cell>
        </row>
        <row r="127">
          <cell r="A127" t="str">
            <v>Кв. 205</v>
          </cell>
          <cell r="B127">
            <v>1739095</v>
          </cell>
        </row>
        <row r="128">
          <cell r="A128" t="str">
            <v>Кв. 206</v>
          </cell>
          <cell r="B128">
            <v>1739250</v>
          </cell>
        </row>
        <row r="129">
          <cell r="A129" t="str">
            <v>Кв. 207</v>
          </cell>
          <cell r="B129">
            <v>1739099</v>
          </cell>
        </row>
        <row r="130">
          <cell r="A130" t="str">
            <v>Кв. 208</v>
          </cell>
          <cell r="B130">
            <v>1739106</v>
          </cell>
        </row>
        <row r="131">
          <cell r="A131" t="str">
            <v>Кв. 209</v>
          </cell>
          <cell r="B131">
            <v>1487619</v>
          </cell>
        </row>
        <row r="132">
          <cell r="A132" t="str">
            <v>Кв. 21</v>
          </cell>
          <cell r="B132">
            <v>1475242</v>
          </cell>
        </row>
        <row r="133">
          <cell r="A133" t="str">
            <v>Кв. 210</v>
          </cell>
          <cell r="B133">
            <v>1487629</v>
          </cell>
        </row>
        <row r="134">
          <cell r="A134" t="str">
            <v>Кв. 211</v>
          </cell>
          <cell r="B134">
            <v>1739096</v>
          </cell>
        </row>
        <row r="135">
          <cell r="A135" t="str">
            <v>Кв. 212</v>
          </cell>
          <cell r="B135">
            <v>1487621</v>
          </cell>
        </row>
        <row r="136">
          <cell r="A136" t="str">
            <v>Кв. 213</v>
          </cell>
          <cell r="B136">
            <v>1739247</v>
          </cell>
        </row>
        <row r="137">
          <cell r="A137" t="str">
            <v>Кв. 214</v>
          </cell>
          <cell r="B137">
            <v>1739238</v>
          </cell>
        </row>
        <row r="138">
          <cell r="A138" t="str">
            <v>Кв. 215</v>
          </cell>
          <cell r="B138">
            <v>1739254</v>
          </cell>
        </row>
        <row r="139">
          <cell r="A139" t="str">
            <v>Кв. 216</v>
          </cell>
          <cell r="B139">
            <v>1739235</v>
          </cell>
        </row>
        <row r="140">
          <cell r="A140" t="str">
            <v>Кв. 217</v>
          </cell>
          <cell r="B140">
            <v>1475321</v>
          </cell>
        </row>
        <row r="141">
          <cell r="A141" t="str">
            <v>Кв. 218</v>
          </cell>
          <cell r="B141">
            <v>1745485</v>
          </cell>
        </row>
        <row r="142">
          <cell r="A142" t="str">
            <v>Кв. 219</v>
          </cell>
          <cell r="B142">
            <v>1475673</v>
          </cell>
        </row>
        <row r="143">
          <cell r="A143" t="str">
            <v>Кв. 22</v>
          </cell>
          <cell r="B143">
            <v>1475255</v>
          </cell>
        </row>
        <row r="144">
          <cell r="A144" t="str">
            <v>Кв. 220</v>
          </cell>
          <cell r="B144">
            <v>1475496</v>
          </cell>
        </row>
        <row r="145">
          <cell r="A145" t="str">
            <v>Кв. 221</v>
          </cell>
          <cell r="B145">
            <v>1475928</v>
          </cell>
        </row>
        <row r="146">
          <cell r="A146" t="str">
            <v>Кв. 222</v>
          </cell>
          <cell r="B146">
            <v>1739242</v>
          </cell>
        </row>
        <row r="147">
          <cell r="A147" t="str">
            <v>Кв. 223</v>
          </cell>
          <cell r="B147">
            <v>1689554</v>
          </cell>
        </row>
        <row r="148">
          <cell r="A148" t="str">
            <v>Кв. 224</v>
          </cell>
          <cell r="B148">
            <v>1689550</v>
          </cell>
        </row>
        <row r="149">
          <cell r="A149" t="str">
            <v>Кв. 225</v>
          </cell>
          <cell r="B149">
            <v>1739232</v>
          </cell>
        </row>
        <row r="150">
          <cell r="A150" t="str">
            <v>Кв. 226</v>
          </cell>
          <cell r="B150">
            <v>1739228</v>
          </cell>
        </row>
        <row r="151">
          <cell r="A151" t="str">
            <v>Кв. 227</v>
          </cell>
          <cell r="B151">
            <v>1739234</v>
          </cell>
        </row>
        <row r="152">
          <cell r="A152" t="str">
            <v>Кв. 228</v>
          </cell>
          <cell r="B152">
            <v>1739233</v>
          </cell>
        </row>
        <row r="153">
          <cell r="A153" t="str">
            <v>Кв. 229</v>
          </cell>
          <cell r="B153">
            <v>1739231</v>
          </cell>
        </row>
        <row r="154">
          <cell r="A154" t="str">
            <v>Кв. 23</v>
          </cell>
          <cell r="B154">
            <v>1475434</v>
          </cell>
        </row>
        <row r="155">
          <cell r="A155" t="str">
            <v>Кв. 230</v>
          </cell>
          <cell r="B155">
            <v>1739239</v>
          </cell>
        </row>
        <row r="156">
          <cell r="A156" t="str">
            <v>Кв. 231</v>
          </cell>
          <cell r="B156">
            <v>1689560</v>
          </cell>
        </row>
        <row r="157">
          <cell r="A157" t="str">
            <v>Кв. 232</v>
          </cell>
          <cell r="B157">
            <v>1745392</v>
          </cell>
        </row>
        <row r="158">
          <cell r="A158" t="str">
            <v>Кв. 233</v>
          </cell>
          <cell r="B158">
            <v>1742776</v>
          </cell>
        </row>
        <row r="159">
          <cell r="A159" t="str">
            <v>Кв. 234</v>
          </cell>
          <cell r="B159">
            <v>1745383</v>
          </cell>
        </row>
        <row r="160">
          <cell r="A160" t="str">
            <v>Кв. 235</v>
          </cell>
          <cell r="B160">
            <v>1745385</v>
          </cell>
        </row>
        <row r="161">
          <cell r="A161" t="str">
            <v>Кв. 236</v>
          </cell>
          <cell r="B161">
            <v>1742772</v>
          </cell>
        </row>
        <row r="162">
          <cell r="A162" t="str">
            <v>Кв. 237</v>
          </cell>
        </row>
        <row r="163">
          <cell r="A163" t="str">
            <v>Кв. 238</v>
          </cell>
          <cell r="B163">
            <v>1742770</v>
          </cell>
        </row>
        <row r="164">
          <cell r="A164" t="str">
            <v>Кв. 239</v>
          </cell>
        </row>
        <row r="165">
          <cell r="A165" t="str">
            <v>Кв. 24</v>
          </cell>
          <cell r="B165">
            <v>1475430</v>
          </cell>
        </row>
        <row r="166">
          <cell r="A166" t="str">
            <v>Кв. 240</v>
          </cell>
          <cell r="B166">
            <v>1742781</v>
          </cell>
        </row>
        <row r="167">
          <cell r="A167" t="str">
            <v>Кв. 241</v>
          </cell>
          <cell r="B167">
            <v>1742780</v>
          </cell>
        </row>
        <row r="168">
          <cell r="A168" t="str">
            <v>Кв. 242</v>
          </cell>
        </row>
        <row r="169">
          <cell r="A169" t="str">
            <v>Кв. 243</v>
          </cell>
          <cell r="B169">
            <v>1738919</v>
          </cell>
        </row>
        <row r="170">
          <cell r="A170" t="str">
            <v>Кв. 244</v>
          </cell>
          <cell r="B170">
            <v>1738924</v>
          </cell>
        </row>
        <row r="171">
          <cell r="A171" t="str">
            <v>Кв. 245</v>
          </cell>
          <cell r="B171">
            <v>1738923</v>
          </cell>
        </row>
        <row r="172">
          <cell r="A172" t="str">
            <v>Кв. 246</v>
          </cell>
          <cell r="B172">
            <v>1738925</v>
          </cell>
        </row>
        <row r="173">
          <cell r="A173" t="str">
            <v>Кв. 247</v>
          </cell>
        </row>
        <row r="174">
          <cell r="A174" t="str">
            <v>Кв. 248</v>
          </cell>
          <cell r="B174">
            <v>1739075</v>
          </cell>
        </row>
        <row r="175">
          <cell r="A175" t="str">
            <v>Кв. 249</v>
          </cell>
          <cell r="B175">
            <v>1738912</v>
          </cell>
        </row>
        <row r="176">
          <cell r="A176" t="str">
            <v>Кв. 25</v>
          </cell>
          <cell r="B176">
            <v>1475432</v>
          </cell>
        </row>
        <row r="177">
          <cell r="A177" t="str">
            <v>Кв. 250</v>
          </cell>
          <cell r="B177">
            <v>1738917</v>
          </cell>
        </row>
        <row r="178">
          <cell r="A178" t="str">
            <v>Кв. 251</v>
          </cell>
          <cell r="B178">
            <v>1739063</v>
          </cell>
        </row>
        <row r="179">
          <cell r="A179" t="str">
            <v>Кв. 252</v>
          </cell>
          <cell r="B179">
            <v>1738921</v>
          </cell>
        </row>
        <row r="180">
          <cell r="A180" t="str">
            <v>Кв. 253</v>
          </cell>
          <cell r="B180">
            <v>1738916</v>
          </cell>
        </row>
        <row r="181">
          <cell r="A181" t="str">
            <v>Кв. 254</v>
          </cell>
          <cell r="B181">
            <v>1739060</v>
          </cell>
        </row>
        <row r="182">
          <cell r="A182" t="str">
            <v>Кв. 255</v>
          </cell>
          <cell r="B182">
            <v>1739048</v>
          </cell>
        </row>
        <row r="183">
          <cell r="A183" t="str">
            <v>Кв. 256</v>
          </cell>
          <cell r="B183">
            <v>1739053</v>
          </cell>
        </row>
        <row r="184">
          <cell r="A184" t="str">
            <v>Кв. 257</v>
          </cell>
          <cell r="B184">
            <v>1738813</v>
          </cell>
        </row>
        <row r="185">
          <cell r="A185" t="str">
            <v>Кв. 258</v>
          </cell>
          <cell r="B185">
            <v>1739057</v>
          </cell>
        </row>
        <row r="186">
          <cell r="A186" t="str">
            <v>Кв. 259</v>
          </cell>
          <cell r="B186">
            <v>1739061</v>
          </cell>
        </row>
        <row r="187">
          <cell r="A187" t="str">
            <v>Кв. 26</v>
          </cell>
          <cell r="B187">
            <v>1475428</v>
          </cell>
        </row>
        <row r="188">
          <cell r="A188" t="str">
            <v>Кв. 260</v>
          </cell>
          <cell r="B188">
            <v>1739051</v>
          </cell>
        </row>
        <row r="189">
          <cell r="A189" t="str">
            <v>Кв. 261</v>
          </cell>
          <cell r="B189">
            <v>1738819</v>
          </cell>
        </row>
        <row r="190">
          <cell r="A190" t="str">
            <v>Кв. 262</v>
          </cell>
        </row>
        <row r="191">
          <cell r="A191" t="str">
            <v>Кв. 263</v>
          </cell>
          <cell r="B191">
            <v>1739050</v>
          </cell>
        </row>
        <row r="192">
          <cell r="A192" t="str">
            <v>Кв. 264</v>
          </cell>
          <cell r="B192">
            <v>1739055</v>
          </cell>
        </row>
        <row r="193">
          <cell r="A193" t="str">
            <v>Кв. 265</v>
          </cell>
          <cell r="B193">
            <v>1742477</v>
          </cell>
        </row>
        <row r="194">
          <cell r="A194" t="str">
            <v>Кв. 266</v>
          </cell>
          <cell r="B194">
            <v>1738727</v>
          </cell>
        </row>
        <row r="195">
          <cell r="A195" t="str">
            <v>Кв. 267</v>
          </cell>
          <cell r="B195">
            <v>1742475</v>
          </cell>
        </row>
        <row r="196">
          <cell r="A196" t="str">
            <v>Кв. 268</v>
          </cell>
          <cell r="B196">
            <v>1742478</v>
          </cell>
        </row>
        <row r="197">
          <cell r="A197" t="str">
            <v>Кв. 269</v>
          </cell>
          <cell r="B197">
            <v>1738724</v>
          </cell>
        </row>
        <row r="198">
          <cell r="A198" t="str">
            <v>Кв. 27</v>
          </cell>
          <cell r="B198">
            <v>1475427</v>
          </cell>
        </row>
        <row r="199">
          <cell r="A199" t="str">
            <v>Кв. 270</v>
          </cell>
          <cell r="B199">
            <v>1738726</v>
          </cell>
        </row>
        <row r="200">
          <cell r="A200" t="str">
            <v>Кв. 271</v>
          </cell>
          <cell r="B200">
            <v>1738720</v>
          </cell>
        </row>
        <row r="201">
          <cell r="A201" t="str">
            <v>Кв. 272</v>
          </cell>
          <cell r="B201">
            <v>1738718</v>
          </cell>
        </row>
        <row r="202">
          <cell r="A202" t="str">
            <v>Кв. 273</v>
          </cell>
          <cell r="B202">
            <v>1738731</v>
          </cell>
        </row>
        <row r="203">
          <cell r="A203" t="str">
            <v>Кв. 274</v>
          </cell>
          <cell r="B203">
            <v>1738723</v>
          </cell>
        </row>
        <row r="204">
          <cell r="A204" t="str">
            <v>Кв. 275</v>
          </cell>
        </row>
        <row r="205">
          <cell r="A205" t="str">
            <v>Кв. 276</v>
          </cell>
          <cell r="B205">
            <v>1487624</v>
          </cell>
        </row>
        <row r="206">
          <cell r="A206" t="str">
            <v>Кв. 277</v>
          </cell>
          <cell r="B206">
            <v>1487623</v>
          </cell>
        </row>
        <row r="207">
          <cell r="A207" t="str">
            <v>Кв. 278</v>
          </cell>
          <cell r="B207">
            <v>1487630</v>
          </cell>
        </row>
        <row r="208">
          <cell r="A208" t="str">
            <v>Кв. 279</v>
          </cell>
          <cell r="B208">
            <v>1487622</v>
          </cell>
        </row>
        <row r="209">
          <cell r="A209" t="str">
            <v>Кв. 28</v>
          </cell>
          <cell r="B209">
            <v>1475423</v>
          </cell>
        </row>
        <row r="210">
          <cell r="A210" t="str">
            <v>Кв. 280</v>
          </cell>
          <cell r="B210">
            <v>1739042</v>
          </cell>
        </row>
        <row r="211">
          <cell r="A211" t="str">
            <v>Кв. 281</v>
          </cell>
          <cell r="B211">
            <v>1739033</v>
          </cell>
        </row>
        <row r="212">
          <cell r="A212" t="str">
            <v>Кв. 282</v>
          </cell>
          <cell r="B212">
            <v>1739039</v>
          </cell>
        </row>
        <row r="213">
          <cell r="A213" t="str">
            <v>Кв. 283</v>
          </cell>
          <cell r="B213">
            <v>1739038</v>
          </cell>
        </row>
        <row r="214">
          <cell r="A214" t="str">
            <v>Кв. 284</v>
          </cell>
          <cell r="B214">
            <v>1487631</v>
          </cell>
        </row>
        <row r="215">
          <cell r="A215" t="str">
            <v>Кв. 285</v>
          </cell>
          <cell r="B215">
            <v>1739035</v>
          </cell>
        </row>
        <row r="216">
          <cell r="A216" t="str">
            <v>Кв. 286</v>
          </cell>
          <cell r="B216">
            <v>1739043</v>
          </cell>
        </row>
        <row r="217">
          <cell r="A217" t="str">
            <v>Кв. 287</v>
          </cell>
          <cell r="B217">
            <v>1487632</v>
          </cell>
        </row>
        <row r="218">
          <cell r="A218" t="str">
            <v>Кв. 288</v>
          </cell>
          <cell r="B218">
            <v>1487620</v>
          </cell>
        </row>
        <row r="219">
          <cell r="A219" t="str">
            <v>Кв. 289</v>
          </cell>
          <cell r="B219">
            <v>1742153</v>
          </cell>
        </row>
        <row r="220">
          <cell r="A220" t="str">
            <v>Кв. 29</v>
          </cell>
          <cell r="B220">
            <v>1475721</v>
          </cell>
        </row>
        <row r="221">
          <cell r="A221" t="str">
            <v>Кв. 290</v>
          </cell>
          <cell r="B221">
            <v>1487628</v>
          </cell>
        </row>
        <row r="222">
          <cell r="A222" t="str">
            <v>Кв. 291</v>
          </cell>
          <cell r="B222">
            <v>1745390</v>
          </cell>
        </row>
        <row r="223">
          <cell r="A223" t="str">
            <v>Кв. 292</v>
          </cell>
          <cell r="B223">
            <v>1738914</v>
          </cell>
        </row>
        <row r="224">
          <cell r="A224" t="str">
            <v>Кв. 293</v>
          </cell>
          <cell r="B224">
            <v>1739037</v>
          </cell>
        </row>
        <row r="225">
          <cell r="A225" t="str">
            <v>Кв. 294</v>
          </cell>
          <cell r="B225">
            <v>1738728</v>
          </cell>
        </row>
        <row r="226">
          <cell r="A226" t="str">
            <v>Кв. 295</v>
          </cell>
          <cell r="B226">
            <v>1738719</v>
          </cell>
        </row>
        <row r="227">
          <cell r="A227" t="str">
            <v>Кв. 296</v>
          </cell>
          <cell r="B227">
            <v>1739047</v>
          </cell>
        </row>
        <row r="228">
          <cell r="A228" t="str">
            <v>Кв. 297</v>
          </cell>
          <cell r="B228">
            <v>1487627</v>
          </cell>
        </row>
        <row r="229">
          <cell r="A229" t="str">
            <v>Кв. 298</v>
          </cell>
          <cell r="B229">
            <v>1487786</v>
          </cell>
        </row>
        <row r="230">
          <cell r="A230" t="str">
            <v>Кв. 299</v>
          </cell>
          <cell r="B230">
            <v>1487785</v>
          </cell>
        </row>
        <row r="231">
          <cell r="A231" t="str">
            <v>Кв. 3</v>
          </cell>
          <cell r="B231">
            <v>1475374</v>
          </cell>
        </row>
        <row r="232">
          <cell r="A232" t="str">
            <v>Кв. 30</v>
          </cell>
          <cell r="B232">
            <v>1475561</v>
          </cell>
        </row>
        <row r="233">
          <cell r="A233" t="str">
            <v>Кв. 300</v>
          </cell>
          <cell r="B233">
            <v>1487787</v>
          </cell>
        </row>
        <row r="234">
          <cell r="A234" t="str">
            <v>Кв. 301</v>
          </cell>
          <cell r="B234">
            <v>1487784</v>
          </cell>
        </row>
        <row r="235">
          <cell r="A235" t="str">
            <v>Кв. 302</v>
          </cell>
          <cell r="B235">
            <v>1487796</v>
          </cell>
        </row>
        <row r="236">
          <cell r="A236" t="str">
            <v>Кв. 303</v>
          </cell>
          <cell r="B236">
            <v>1487788</v>
          </cell>
        </row>
        <row r="237">
          <cell r="A237" t="str">
            <v>Кв. 304</v>
          </cell>
          <cell r="B237">
            <v>1487792</v>
          </cell>
        </row>
        <row r="238">
          <cell r="A238" t="str">
            <v>Кв. 305</v>
          </cell>
        </row>
        <row r="239">
          <cell r="A239" t="str">
            <v>Кв. 306</v>
          </cell>
        </row>
        <row r="240">
          <cell r="A240" t="str">
            <v>Кв. 307</v>
          </cell>
          <cell r="B240">
            <v>1487791</v>
          </cell>
        </row>
        <row r="241">
          <cell r="A241" t="str">
            <v>Кв. 308</v>
          </cell>
          <cell r="B241">
            <v>1487794</v>
          </cell>
        </row>
        <row r="242">
          <cell r="A242" t="str">
            <v>Кв. 309</v>
          </cell>
          <cell r="B242">
            <v>1738725</v>
          </cell>
        </row>
        <row r="243">
          <cell r="A243" t="str">
            <v>Кв. 31</v>
          </cell>
          <cell r="B243">
            <v>1475722</v>
          </cell>
        </row>
        <row r="244">
          <cell r="A244" t="str">
            <v>Кв. 310</v>
          </cell>
          <cell r="B244">
            <v>1738729</v>
          </cell>
        </row>
        <row r="245">
          <cell r="A245" t="str">
            <v>Кв. 311</v>
          </cell>
          <cell r="B245">
            <v>17338721</v>
          </cell>
        </row>
        <row r="246">
          <cell r="A246" t="str">
            <v>Кв. 312</v>
          </cell>
          <cell r="B246">
            <v>1738722</v>
          </cell>
        </row>
        <row r="247">
          <cell r="A247" t="str">
            <v>Кв. 313</v>
          </cell>
          <cell r="B247">
            <v>1487773</v>
          </cell>
        </row>
        <row r="248">
          <cell r="A248" t="str">
            <v>Кв. 314</v>
          </cell>
          <cell r="B248">
            <v>1487776</v>
          </cell>
        </row>
        <row r="249">
          <cell r="A249" t="str">
            <v>Кв. 315</v>
          </cell>
          <cell r="B249">
            <v>1487779</v>
          </cell>
        </row>
        <row r="250">
          <cell r="A250" t="str">
            <v>Кв. 316</v>
          </cell>
          <cell r="B250">
            <v>1738717</v>
          </cell>
        </row>
        <row r="251">
          <cell r="A251" t="str">
            <v>Кв. 317</v>
          </cell>
          <cell r="B251">
            <v>1487771</v>
          </cell>
        </row>
        <row r="252">
          <cell r="A252" t="str">
            <v>Кв. 318</v>
          </cell>
          <cell r="B252">
            <v>1487795</v>
          </cell>
        </row>
        <row r="253">
          <cell r="A253" t="str">
            <v>Кв. 319</v>
          </cell>
          <cell r="B253">
            <v>1738730</v>
          </cell>
        </row>
        <row r="254">
          <cell r="A254" t="str">
            <v>Кв. 32</v>
          </cell>
          <cell r="B254">
            <v>1475726</v>
          </cell>
        </row>
        <row r="255">
          <cell r="A255" t="str">
            <v>Кв. 320</v>
          </cell>
          <cell r="B255">
            <v>1742223</v>
          </cell>
        </row>
        <row r="256">
          <cell r="A256" t="str">
            <v>Кв. 321</v>
          </cell>
          <cell r="B256">
            <v>1742213</v>
          </cell>
        </row>
        <row r="257">
          <cell r="A257" t="str">
            <v>Кв. 322</v>
          </cell>
          <cell r="B257">
            <v>1742221</v>
          </cell>
        </row>
        <row r="258">
          <cell r="A258" t="str">
            <v>Кв. 323</v>
          </cell>
          <cell r="B258">
            <v>1742214</v>
          </cell>
        </row>
        <row r="259">
          <cell r="A259" t="str">
            <v>Кв. 324</v>
          </cell>
          <cell r="B259">
            <v>17442219</v>
          </cell>
        </row>
        <row r="260">
          <cell r="A260" t="str">
            <v>Кв. 325</v>
          </cell>
          <cell r="B260">
            <v>1742217</v>
          </cell>
        </row>
        <row r="261">
          <cell r="A261" t="str">
            <v>Кв. 326</v>
          </cell>
          <cell r="B261">
            <v>1742220</v>
          </cell>
        </row>
        <row r="262">
          <cell r="A262" t="str">
            <v>Кв. 327</v>
          </cell>
          <cell r="B262">
            <v>1742224</v>
          </cell>
        </row>
        <row r="263">
          <cell r="A263" t="str">
            <v>Кв. 328</v>
          </cell>
          <cell r="B263">
            <v>1742216</v>
          </cell>
        </row>
        <row r="264">
          <cell r="A264" t="str">
            <v>Кв. 329</v>
          </cell>
          <cell r="B264">
            <v>7742212</v>
          </cell>
        </row>
        <row r="265">
          <cell r="A265" t="str">
            <v>Кв. 33</v>
          </cell>
          <cell r="B265">
            <v>1475733</v>
          </cell>
        </row>
        <row r="266">
          <cell r="A266" t="str">
            <v>Кв. 330</v>
          </cell>
          <cell r="B266">
            <v>1742215</v>
          </cell>
        </row>
        <row r="267">
          <cell r="A267" t="str">
            <v>Кв. 331</v>
          </cell>
          <cell r="B267">
            <v>1487832</v>
          </cell>
        </row>
        <row r="268">
          <cell r="A268" t="str">
            <v>Кв. 332</v>
          </cell>
          <cell r="B268">
            <v>1487828</v>
          </cell>
        </row>
        <row r="269">
          <cell r="A269" t="str">
            <v>Кв. 333</v>
          </cell>
          <cell r="B269">
            <v>1487835</v>
          </cell>
        </row>
        <row r="270">
          <cell r="A270" t="str">
            <v>Кв. 334</v>
          </cell>
          <cell r="B270">
            <v>1487829</v>
          </cell>
        </row>
        <row r="271">
          <cell r="A271" t="str">
            <v>Кв. 335</v>
          </cell>
          <cell r="B271">
            <v>1487838</v>
          </cell>
        </row>
        <row r="272">
          <cell r="A272" t="str">
            <v>Кв. 336</v>
          </cell>
          <cell r="B272">
            <v>1742309</v>
          </cell>
        </row>
        <row r="273">
          <cell r="A273" t="str">
            <v>Кв. 337</v>
          </cell>
          <cell r="B273">
            <v>1742307</v>
          </cell>
        </row>
        <row r="274">
          <cell r="A274" t="str">
            <v>Кв. 338</v>
          </cell>
          <cell r="B274">
            <v>1487840</v>
          </cell>
        </row>
        <row r="275">
          <cell r="A275" t="str">
            <v>Кв. 339</v>
          </cell>
          <cell r="B275">
            <v>1487839</v>
          </cell>
        </row>
        <row r="276">
          <cell r="A276" t="str">
            <v>Кв. 34</v>
          </cell>
          <cell r="B276">
            <v>1475731</v>
          </cell>
        </row>
        <row r="277">
          <cell r="A277" t="str">
            <v>Кв. 340</v>
          </cell>
          <cell r="B277">
            <v>1487833</v>
          </cell>
        </row>
        <row r="278">
          <cell r="A278" t="str">
            <v>Кв. 341</v>
          </cell>
          <cell r="B278">
            <v>1487841</v>
          </cell>
        </row>
        <row r="279">
          <cell r="A279" t="str">
            <v>Кв. 342</v>
          </cell>
          <cell r="B279">
            <v>1487692</v>
          </cell>
        </row>
        <row r="280">
          <cell r="A280" t="str">
            <v>Кв. 343</v>
          </cell>
          <cell r="B280">
            <v>1742313</v>
          </cell>
        </row>
        <row r="281">
          <cell r="A281" t="str">
            <v>Кв. 344</v>
          </cell>
          <cell r="B281">
            <v>1487687</v>
          </cell>
        </row>
        <row r="282">
          <cell r="A282" t="str">
            <v>Кв. 345</v>
          </cell>
          <cell r="B282">
            <v>1487783</v>
          </cell>
        </row>
        <row r="283">
          <cell r="A283" t="str">
            <v>Кв. 346</v>
          </cell>
          <cell r="B283">
            <v>1742420</v>
          </cell>
        </row>
        <row r="284">
          <cell r="A284" t="str">
            <v>Кв. 347</v>
          </cell>
          <cell r="B284">
            <v>1742407</v>
          </cell>
        </row>
        <row r="285">
          <cell r="A285" t="str">
            <v>Кв. 348</v>
          </cell>
          <cell r="B285">
            <v>1742410</v>
          </cell>
        </row>
        <row r="286">
          <cell r="A286" t="str">
            <v>Кв. 349</v>
          </cell>
          <cell r="B286">
            <v>1742409</v>
          </cell>
        </row>
        <row r="287">
          <cell r="A287" t="str">
            <v>Кв. 35</v>
          </cell>
          <cell r="B287">
            <v>1475728</v>
          </cell>
        </row>
        <row r="288">
          <cell r="A288" t="str">
            <v>Кв. 350</v>
          </cell>
          <cell r="B288">
            <v>1487834</v>
          </cell>
        </row>
        <row r="289">
          <cell r="A289" t="str">
            <v>Кв. 351</v>
          </cell>
          <cell r="B289">
            <v>1742267</v>
          </cell>
        </row>
        <row r="290">
          <cell r="A290" t="str">
            <v>Кв. 352</v>
          </cell>
          <cell r="B290" t="str">
            <v xml:space="preserve">1745703.  </v>
          </cell>
        </row>
        <row r="291">
          <cell r="A291" t="str">
            <v>Кв. 353</v>
          </cell>
          <cell r="B291">
            <v>1742271</v>
          </cell>
        </row>
        <row r="292">
          <cell r="A292" t="str">
            <v>Кв. 354</v>
          </cell>
          <cell r="B292">
            <v>1742414</v>
          </cell>
        </row>
        <row r="293">
          <cell r="A293" t="str">
            <v>Кв. 355</v>
          </cell>
          <cell r="B293">
            <v>1742417</v>
          </cell>
        </row>
        <row r="294">
          <cell r="A294" t="str">
            <v>Кв. 356</v>
          </cell>
          <cell r="B294">
            <v>1742260</v>
          </cell>
        </row>
        <row r="295">
          <cell r="A295" t="str">
            <v>Кв. 357</v>
          </cell>
          <cell r="B295">
            <v>1742466</v>
          </cell>
        </row>
        <row r="296">
          <cell r="A296" t="str">
            <v>Кв. 358</v>
          </cell>
          <cell r="B296">
            <v>1742372</v>
          </cell>
        </row>
        <row r="297">
          <cell r="A297" t="str">
            <v>Кв. 359</v>
          </cell>
          <cell r="B297">
            <v>1742373</v>
          </cell>
        </row>
        <row r="298">
          <cell r="A298" t="str">
            <v>Кв. 36</v>
          </cell>
          <cell r="B298">
            <v>1475732</v>
          </cell>
        </row>
        <row r="299">
          <cell r="A299" t="str">
            <v>Кв. 360</v>
          </cell>
          <cell r="B299">
            <v>1742364</v>
          </cell>
        </row>
        <row r="300">
          <cell r="A300" t="str">
            <v>Кв. 361</v>
          </cell>
          <cell r="B300">
            <v>1742365</v>
          </cell>
        </row>
        <row r="301">
          <cell r="A301" t="str">
            <v>Кв. 362</v>
          </cell>
          <cell r="B301">
            <v>1742222</v>
          </cell>
        </row>
        <row r="302">
          <cell r="A302" t="str">
            <v>Кв. 363</v>
          </cell>
          <cell r="B302">
            <v>1742263</v>
          </cell>
        </row>
        <row r="303">
          <cell r="A303" t="str">
            <v>Кв. 364</v>
          </cell>
          <cell r="B303">
            <v>1742363</v>
          </cell>
        </row>
        <row r="304">
          <cell r="A304" t="str">
            <v>Кв. 365</v>
          </cell>
          <cell r="B304">
            <v>1487618</v>
          </cell>
        </row>
        <row r="305">
          <cell r="A305" t="str">
            <v>Кв. 366</v>
          </cell>
          <cell r="B305">
            <v>1742455</v>
          </cell>
        </row>
        <row r="306">
          <cell r="A306" t="str">
            <v>Кв. 367</v>
          </cell>
          <cell r="B306">
            <v>1742366</v>
          </cell>
        </row>
        <row r="307">
          <cell r="A307" t="str">
            <v>Кв. 368</v>
          </cell>
          <cell r="B307">
            <v>1487626</v>
          </cell>
        </row>
        <row r="308">
          <cell r="A308" t="str">
            <v>Кв. 369</v>
          </cell>
          <cell r="B308">
            <v>1742412</v>
          </cell>
        </row>
        <row r="309">
          <cell r="A309" t="str">
            <v>Кв. 37</v>
          </cell>
          <cell r="B309">
            <v>1475735</v>
          </cell>
        </row>
        <row r="310">
          <cell r="A310" t="str">
            <v>Кв. 370</v>
          </cell>
          <cell r="B310">
            <v>1487780</v>
          </cell>
        </row>
        <row r="311">
          <cell r="A311" t="str">
            <v>Кв. 371</v>
          </cell>
          <cell r="B311" t="str">
            <v xml:space="preserve">1742519.  </v>
          </cell>
        </row>
        <row r="312">
          <cell r="A312" t="str">
            <v>Кв. 372</v>
          </cell>
          <cell r="B312" t="str">
            <v xml:space="preserve">1742525. </v>
          </cell>
        </row>
        <row r="313">
          <cell r="A313" t="str">
            <v>Кв. 373</v>
          </cell>
          <cell r="B313">
            <v>1742413</v>
          </cell>
        </row>
        <row r="314">
          <cell r="A314" t="str">
            <v>Кв. 374</v>
          </cell>
          <cell r="B314">
            <v>1742362</v>
          </cell>
        </row>
        <row r="315">
          <cell r="A315" t="str">
            <v>Кв. 375</v>
          </cell>
          <cell r="B315">
            <v>1841707</v>
          </cell>
        </row>
        <row r="316">
          <cell r="A316" t="str">
            <v>Кв. 376</v>
          </cell>
          <cell r="B316">
            <v>1487866</v>
          </cell>
        </row>
        <row r="317">
          <cell r="A317" t="str">
            <v>Кв. 377</v>
          </cell>
          <cell r="B317">
            <v>1475616</v>
          </cell>
        </row>
        <row r="318">
          <cell r="A318" t="str">
            <v>Кв. 378</v>
          </cell>
          <cell r="B318">
            <v>1747372</v>
          </cell>
        </row>
        <row r="319">
          <cell r="A319" t="str">
            <v>Кв. 379</v>
          </cell>
          <cell r="B319">
            <v>1487801</v>
          </cell>
        </row>
        <row r="320">
          <cell r="A320" t="str">
            <v>Кв. 38</v>
          </cell>
          <cell r="B320">
            <v>1475725</v>
          </cell>
        </row>
        <row r="321">
          <cell r="A321" t="str">
            <v>Кв. 380</v>
          </cell>
          <cell r="B321" t="str">
            <v xml:space="preserve">1742524.  </v>
          </cell>
        </row>
        <row r="322">
          <cell r="A322" t="str">
            <v>Кв. 381</v>
          </cell>
          <cell r="B322">
            <v>1487800</v>
          </cell>
        </row>
        <row r="323">
          <cell r="A323" t="str">
            <v>Кв. 382</v>
          </cell>
          <cell r="B323">
            <v>1395862</v>
          </cell>
        </row>
        <row r="324">
          <cell r="A324" t="str">
            <v>Кв. 383</v>
          </cell>
        </row>
        <row r="325">
          <cell r="A325" t="str">
            <v>Кв. 384</v>
          </cell>
          <cell r="B325">
            <v>1738913</v>
          </cell>
        </row>
        <row r="326">
          <cell r="A326" t="str">
            <v>Кв. 385</v>
          </cell>
          <cell r="B326">
            <v>1475621</v>
          </cell>
        </row>
        <row r="327">
          <cell r="A327" t="str">
            <v>Кв. 386</v>
          </cell>
          <cell r="B327">
            <v>1841703</v>
          </cell>
        </row>
        <row r="328">
          <cell r="A328" t="str">
            <v>Кв. 387</v>
          </cell>
          <cell r="B328" t="str">
            <v xml:space="preserve">1742514.  </v>
          </cell>
        </row>
        <row r="329">
          <cell r="A329" t="str">
            <v>Кв. 388</v>
          </cell>
          <cell r="B329">
            <v>1739175</v>
          </cell>
        </row>
        <row r="330">
          <cell r="A330" t="str">
            <v>Кв. 389</v>
          </cell>
          <cell r="B330">
            <v>1739178</v>
          </cell>
        </row>
        <row r="331">
          <cell r="A331" t="str">
            <v>Кв. 39</v>
          </cell>
          <cell r="B331">
            <v>1475729</v>
          </cell>
        </row>
        <row r="332">
          <cell r="A332" t="str">
            <v>Кв. 390</v>
          </cell>
          <cell r="B332">
            <v>1739181</v>
          </cell>
        </row>
        <row r="333">
          <cell r="A333" t="str">
            <v>Кв. 391</v>
          </cell>
          <cell r="B333">
            <v>1739174</v>
          </cell>
        </row>
        <row r="334">
          <cell r="A334" t="str">
            <v>Кв. 392</v>
          </cell>
          <cell r="B334">
            <v>1739170</v>
          </cell>
        </row>
        <row r="335">
          <cell r="A335" t="str">
            <v>Кв. 393</v>
          </cell>
          <cell r="B335">
            <v>1739177</v>
          </cell>
        </row>
        <row r="336">
          <cell r="A336" t="str">
            <v>Кв. 394</v>
          </cell>
          <cell r="B336">
            <v>1739173</v>
          </cell>
        </row>
        <row r="337">
          <cell r="A337" t="str">
            <v>Кв. 395</v>
          </cell>
          <cell r="B337">
            <v>1739176</v>
          </cell>
        </row>
        <row r="338">
          <cell r="A338" t="str">
            <v>Кв. 396</v>
          </cell>
          <cell r="B338">
            <v>1739171</v>
          </cell>
        </row>
        <row r="339">
          <cell r="A339" t="str">
            <v>Кв. 397</v>
          </cell>
          <cell r="B339">
            <v>1739168</v>
          </cell>
        </row>
        <row r="340">
          <cell r="A340" t="str">
            <v>Кв. 398</v>
          </cell>
          <cell r="B340">
            <v>1739167</v>
          </cell>
        </row>
        <row r="341">
          <cell r="A341" t="str">
            <v>Кв. 399</v>
          </cell>
          <cell r="B341">
            <v>1739179</v>
          </cell>
        </row>
        <row r="342">
          <cell r="A342" t="str">
            <v>Кв. 4</v>
          </cell>
          <cell r="B342">
            <v>1487750</v>
          </cell>
        </row>
        <row r="343">
          <cell r="A343" t="str">
            <v>Кв. 40</v>
          </cell>
          <cell r="B343">
            <v>1475723</v>
          </cell>
        </row>
        <row r="344">
          <cell r="A344" t="str">
            <v>Кв. 400</v>
          </cell>
          <cell r="B344">
            <v>1746191</v>
          </cell>
        </row>
        <row r="345">
          <cell r="A345" t="str">
            <v>Кв. 401</v>
          </cell>
          <cell r="B345" t="str">
            <v xml:space="preserve">1742526.  </v>
          </cell>
        </row>
        <row r="346">
          <cell r="A346" t="str">
            <v>Кв. 402</v>
          </cell>
          <cell r="B346">
            <v>1746181</v>
          </cell>
        </row>
        <row r="347">
          <cell r="A347" t="str">
            <v>Кв. 403</v>
          </cell>
          <cell r="B347">
            <v>1841708</v>
          </cell>
        </row>
        <row r="348">
          <cell r="A348" t="str">
            <v>Кв. 404</v>
          </cell>
          <cell r="B348">
            <v>1738778</v>
          </cell>
        </row>
        <row r="349">
          <cell r="A349" t="str">
            <v>Кв. 405</v>
          </cell>
          <cell r="B349">
            <v>1738785</v>
          </cell>
        </row>
        <row r="350">
          <cell r="A350" t="str">
            <v>Кв. 406</v>
          </cell>
          <cell r="B350">
            <v>1738791</v>
          </cell>
        </row>
        <row r="351">
          <cell r="A351" t="str">
            <v>Кв. 407</v>
          </cell>
          <cell r="B351">
            <v>1738788</v>
          </cell>
        </row>
        <row r="352">
          <cell r="A352" t="str">
            <v>Кв. 408</v>
          </cell>
          <cell r="B352">
            <v>1738779</v>
          </cell>
        </row>
        <row r="353">
          <cell r="A353" t="str">
            <v>Кв. 409</v>
          </cell>
          <cell r="B353">
            <v>1738783</v>
          </cell>
        </row>
        <row r="354">
          <cell r="A354" t="str">
            <v>Кв. 41</v>
          </cell>
          <cell r="B354">
            <v>1475243</v>
          </cell>
        </row>
        <row r="355">
          <cell r="A355" t="str">
            <v>Кв. 410</v>
          </cell>
          <cell r="B355">
            <v>1738780</v>
          </cell>
        </row>
        <row r="356">
          <cell r="A356" t="str">
            <v>Кв. 411</v>
          </cell>
          <cell r="B356">
            <v>1738784</v>
          </cell>
        </row>
        <row r="357">
          <cell r="A357" t="str">
            <v>Кв. 412</v>
          </cell>
          <cell r="B357">
            <v>1738777</v>
          </cell>
        </row>
        <row r="358">
          <cell r="A358" t="str">
            <v>Кв. 413</v>
          </cell>
          <cell r="B358">
            <v>1738786</v>
          </cell>
        </row>
        <row r="359">
          <cell r="A359" t="str">
            <v>Кв. 414</v>
          </cell>
          <cell r="B359">
            <v>1738782</v>
          </cell>
        </row>
        <row r="360">
          <cell r="A360" t="str">
            <v>Кв. 415</v>
          </cell>
          <cell r="B360">
            <v>1738790</v>
          </cell>
        </row>
        <row r="361">
          <cell r="A361" t="str">
            <v>Кв. 416</v>
          </cell>
          <cell r="B361">
            <v>1742482</v>
          </cell>
        </row>
        <row r="362">
          <cell r="A362" t="str">
            <v>Кв. 417</v>
          </cell>
          <cell r="B362" t="str">
            <v xml:space="preserve">1742523.  </v>
          </cell>
        </row>
        <row r="363">
          <cell r="A363" t="str">
            <v>Кв. 418</v>
          </cell>
          <cell r="B363">
            <v>1742484</v>
          </cell>
        </row>
        <row r="364">
          <cell r="A364" t="str">
            <v>Кв. 419</v>
          </cell>
          <cell r="B364">
            <v>1742489</v>
          </cell>
        </row>
        <row r="365">
          <cell r="A365" t="str">
            <v>Кв. 42</v>
          </cell>
          <cell r="B365">
            <v>1475246</v>
          </cell>
        </row>
        <row r="366">
          <cell r="A366" t="str">
            <v>Кв. 420</v>
          </cell>
          <cell r="B366">
            <v>1742493</v>
          </cell>
        </row>
        <row r="367">
          <cell r="A367" t="str">
            <v>Кв. 421</v>
          </cell>
          <cell r="B367">
            <v>1742492</v>
          </cell>
        </row>
        <row r="368">
          <cell r="A368" t="str">
            <v>Кв. 422</v>
          </cell>
          <cell r="B368">
            <v>1742486</v>
          </cell>
        </row>
        <row r="369">
          <cell r="A369" t="str">
            <v>Кв. 423</v>
          </cell>
          <cell r="B369">
            <v>1742495</v>
          </cell>
        </row>
        <row r="370">
          <cell r="A370" t="str">
            <v>Кв. 424</v>
          </cell>
          <cell r="B370">
            <v>1742491</v>
          </cell>
        </row>
        <row r="371">
          <cell r="A371" t="str">
            <v>Кв. 425</v>
          </cell>
          <cell r="B371">
            <v>1742483</v>
          </cell>
        </row>
        <row r="372">
          <cell r="A372" t="str">
            <v>Кв. 426</v>
          </cell>
          <cell r="B372">
            <v>1742487</v>
          </cell>
        </row>
        <row r="373">
          <cell r="A373" t="str">
            <v>Кв. 427</v>
          </cell>
          <cell r="B373">
            <v>1742485</v>
          </cell>
        </row>
        <row r="374">
          <cell r="A374" t="str">
            <v>Кв. 428</v>
          </cell>
          <cell r="B374">
            <v>1742494</v>
          </cell>
        </row>
        <row r="375">
          <cell r="A375" t="str">
            <v>Кв. 429</v>
          </cell>
          <cell r="B375">
            <v>1745710</v>
          </cell>
        </row>
        <row r="376">
          <cell r="A376" t="str">
            <v>Кв. 43</v>
          </cell>
          <cell r="B376">
            <v>1475244</v>
          </cell>
        </row>
        <row r="377">
          <cell r="A377" t="str">
            <v>Кв. 430</v>
          </cell>
          <cell r="B377">
            <v>1745709</v>
          </cell>
        </row>
        <row r="378">
          <cell r="A378" t="str">
            <v>Кв. 431</v>
          </cell>
          <cell r="B378" t="str">
            <v xml:space="preserve">1745699.  </v>
          </cell>
        </row>
        <row r="379">
          <cell r="A379" t="str">
            <v>Кв. 432</v>
          </cell>
          <cell r="B379" t="str">
            <v xml:space="preserve">1745706.  </v>
          </cell>
        </row>
        <row r="380">
          <cell r="A380" t="str">
            <v>Кв. 433</v>
          </cell>
          <cell r="B380" t="str">
            <v xml:space="preserve">1745708.  </v>
          </cell>
        </row>
        <row r="381">
          <cell r="A381" t="str">
            <v>Кв. 434</v>
          </cell>
        </row>
        <row r="382">
          <cell r="A382" t="str">
            <v>Кв. 435</v>
          </cell>
          <cell r="B382" t="str">
            <v xml:space="preserve">1745705.  </v>
          </cell>
        </row>
        <row r="383">
          <cell r="A383" t="str">
            <v>Кв. 436</v>
          </cell>
          <cell r="B383">
            <v>1742517</v>
          </cell>
        </row>
        <row r="384">
          <cell r="A384" t="str">
            <v>Кв. 437</v>
          </cell>
          <cell r="B384">
            <v>1487681</v>
          </cell>
        </row>
        <row r="385">
          <cell r="A385" t="str">
            <v>Кв. 438</v>
          </cell>
          <cell r="B385">
            <v>1759205</v>
          </cell>
        </row>
        <row r="386">
          <cell r="A386" t="str">
            <v>Кв. 439</v>
          </cell>
        </row>
        <row r="387">
          <cell r="A387" t="str">
            <v>Кв. 44</v>
          </cell>
          <cell r="B387">
            <v>1475528</v>
          </cell>
        </row>
        <row r="388">
          <cell r="A388" t="str">
            <v>Кв. 440</v>
          </cell>
          <cell r="B388">
            <v>1487682</v>
          </cell>
        </row>
        <row r="389">
          <cell r="A389" t="str">
            <v>Кв. 441</v>
          </cell>
          <cell r="B389">
            <v>1487683</v>
          </cell>
        </row>
        <row r="390">
          <cell r="A390" t="str">
            <v>Кв. 442</v>
          </cell>
          <cell r="B390">
            <v>1487680</v>
          </cell>
        </row>
        <row r="391">
          <cell r="A391" t="str">
            <v>Кв. 443</v>
          </cell>
          <cell r="B391">
            <v>1739204</v>
          </cell>
        </row>
        <row r="392">
          <cell r="A392" t="str">
            <v>Кв. 444</v>
          </cell>
          <cell r="B392">
            <v>1739202</v>
          </cell>
        </row>
        <row r="393">
          <cell r="A393" t="str">
            <v>Кв. 445</v>
          </cell>
          <cell r="B393">
            <v>1739197</v>
          </cell>
        </row>
        <row r="394">
          <cell r="A394" t="str">
            <v>Кв. 446</v>
          </cell>
          <cell r="B394">
            <v>1739198</v>
          </cell>
        </row>
        <row r="395">
          <cell r="A395" t="str">
            <v>Кв. 447</v>
          </cell>
          <cell r="B395">
            <v>1739199</v>
          </cell>
        </row>
        <row r="396">
          <cell r="A396" t="str">
            <v>Кв. 448</v>
          </cell>
          <cell r="B396">
            <v>1739209</v>
          </cell>
        </row>
        <row r="397">
          <cell r="A397" t="str">
            <v>Кв. 449</v>
          </cell>
          <cell r="B397" t="str">
            <v xml:space="preserve">1745701.  </v>
          </cell>
        </row>
        <row r="398">
          <cell r="A398" t="str">
            <v>Кв. 45</v>
          </cell>
          <cell r="B398">
            <v>1475280</v>
          </cell>
        </row>
        <row r="399">
          <cell r="A399" t="str">
            <v>Кв. 450</v>
          </cell>
          <cell r="B399" t="str">
            <v xml:space="preserve">1742138. </v>
          </cell>
        </row>
        <row r="400">
          <cell r="A400" t="str">
            <v>Кв. 451</v>
          </cell>
          <cell r="B400" t="str">
            <v xml:space="preserve">1742520. </v>
          </cell>
        </row>
        <row r="401">
          <cell r="A401" t="str">
            <v>Кв. 452</v>
          </cell>
          <cell r="B401" t="str">
            <v xml:space="preserve">1742148.  </v>
          </cell>
        </row>
        <row r="402">
          <cell r="A402" t="str">
            <v>Кв. 453</v>
          </cell>
          <cell r="B402" t="str">
            <v xml:space="preserve">1742143.  </v>
          </cell>
        </row>
        <row r="403">
          <cell r="A403" t="str">
            <v>Кв. 454</v>
          </cell>
          <cell r="B403">
            <v>1742141</v>
          </cell>
        </row>
        <row r="404">
          <cell r="A404" t="str">
            <v>Кв. 455</v>
          </cell>
          <cell r="B404">
            <v>1742137</v>
          </cell>
        </row>
        <row r="405">
          <cell r="A405" t="str">
            <v>Кв. 456</v>
          </cell>
          <cell r="B405">
            <v>1742142</v>
          </cell>
        </row>
        <row r="406">
          <cell r="A406" t="str">
            <v>Кв. 457</v>
          </cell>
          <cell r="B406">
            <v>1742150</v>
          </cell>
        </row>
        <row r="407">
          <cell r="A407" t="str">
            <v>Кв. 458</v>
          </cell>
          <cell r="B407" t="str">
            <v xml:space="preserve">1742140.  </v>
          </cell>
        </row>
        <row r="408">
          <cell r="A408" t="str">
            <v>Кв. 459</v>
          </cell>
          <cell r="B408" t="str">
            <v xml:space="preserve">1742147.  </v>
          </cell>
        </row>
        <row r="409">
          <cell r="A409" t="str">
            <v>Кв. 46</v>
          </cell>
          <cell r="B409">
            <v>1475252</v>
          </cell>
        </row>
        <row r="410">
          <cell r="A410" t="str">
            <v>Кв. 460</v>
          </cell>
          <cell r="B410" t="str">
            <v xml:space="preserve">1742149.  </v>
          </cell>
        </row>
        <row r="411">
          <cell r="A411" t="str">
            <v>Кв. 461</v>
          </cell>
          <cell r="B411" t="str">
            <v xml:space="preserve">1742146.  </v>
          </cell>
        </row>
        <row r="412">
          <cell r="A412" t="str">
            <v>Кв. 462</v>
          </cell>
          <cell r="B412" t="str">
            <v xml:space="preserve">1742144.  </v>
          </cell>
        </row>
        <row r="413">
          <cell r="A413" t="str">
            <v>Кв. 463</v>
          </cell>
          <cell r="B413">
            <v>1745712</v>
          </cell>
        </row>
        <row r="414">
          <cell r="A414" t="str">
            <v>Кв. 464</v>
          </cell>
          <cell r="B414">
            <v>1745713</v>
          </cell>
        </row>
        <row r="415">
          <cell r="A415" t="str">
            <v>Кв. 465</v>
          </cell>
          <cell r="B415" t="str">
            <v xml:space="preserve">1747412.  </v>
          </cell>
        </row>
        <row r="416">
          <cell r="A416" t="str">
            <v>Кв. 466</v>
          </cell>
          <cell r="B416">
            <v>1747414</v>
          </cell>
        </row>
        <row r="417">
          <cell r="A417" t="str">
            <v>Кв. 467</v>
          </cell>
          <cell r="B417">
            <v>1747426</v>
          </cell>
        </row>
        <row r="418">
          <cell r="A418" t="str">
            <v>Кв. 468</v>
          </cell>
          <cell r="B418">
            <v>1747420</v>
          </cell>
        </row>
        <row r="419">
          <cell r="A419" t="str">
            <v>Кв. 469</v>
          </cell>
          <cell r="B419">
            <v>1747422</v>
          </cell>
        </row>
        <row r="420">
          <cell r="A420" t="str">
            <v>Кв. 47</v>
          </cell>
          <cell r="B420">
            <v>1475502</v>
          </cell>
        </row>
        <row r="421">
          <cell r="A421" t="str">
            <v>Кв. 470</v>
          </cell>
          <cell r="B421">
            <v>1747427</v>
          </cell>
        </row>
        <row r="422">
          <cell r="A422" t="str">
            <v>Кв. 471</v>
          </cell>
          <cell r="B422">
            <v>1747428</v>
          </cell>
        </row>
        <row r="423">
          <cell r="A423" t="str">
            <v>Кв. 472</v>
          </cell>
          <cell r="B423">
            <v>1747425</v>
          </cell>
        </row>
        <row r="424">
          <cell r="A424" t="str">
            <v>Кв. 473</v>
          </cell>
          <cell r="B424">
            <v>1747416</v>
          </cell>
        </row>
        <row r="425">
          <cell r="A425" t="str">
            <v>Кв. 474</v>
          </cell>
          <cell r="B425" t="str">
            <v xml:space="preserve">1745707.  </v>
          </cell>
        </row>
        <row r="426">
          <cell r="A426" t="str">
            <v>Кв. 475</v>
          </cell>
          <cell r="B426">
            <v>1745711</v>
          </cell>
        </row>
        <row r="427">
          <cell r="A427" t="str">
            <v>Кв. 476</v>
          </cell>
          <cell r="B427">
            <v>1747418</v>
          </cell>
        </row>
        <row r="428">
          <cell r="A428" t="str">
            <v>Кв. 477</v>
          </cell>
          <cell r="B428" t="str">
            <v xml:space="preserve">1742522.  </v>
          </cell>
        </row>
        <row r="429">
          <cell r="A429" t="str">
            <v>Кв. 478</v>
          </cell>
          <cell r="B429">
            <v>1739044</v>
          </cell>
        </row>
        <row r="430">
          <cell r="A430" t="str">
            <v>Кв. 479</v>
          </cell>
        </row>
        <row r="431">
          <cell r="A431" t="str">
            <v>Кв. 48</v>
          </cell>
          <cell r="B431" t="str">
            <v xml:space="preserve">1475442.  </v>
          </cell>
        </row>
        <row r="432">
          <cell r="A432" t="str">
            <v>Кв. 480</v>
          </cell>
          <cell r="B432">
            <v>1739036</v>
          </cell>
        </row>
        <row r="433">
          <cell r="A433" t="str">
            <v>Кв. 481</v>
          </cell>
          <cell r="B433">
            <v>1739111</v>
          </cell>
        </row>
        <row r="434">
          <cell r="A434" t="str">
            <v>Кв. 482</v>
          </cell>
          <cell r="B434">
            <v>1739108</v>
          </cell>
        </row>
        <row r="435">
          <cell r="A435" t="str">
            <v>Кв. 483</v>
          </cell>
          <cell r="B435">
            <v>1739120</v>
          </cell>
        </row>
        <row r="436">
          <cell r="A436" t="str">
            <v>Кв. 484</v>
          </cell>
        </row>
        <row r="437">
          <cell r="A437" t="str">
            <v>Кв. 485</v>
          </cell>
          <cell r="B437">
            <v>1739034</v>
          </cell>
        </row>
        <row r="438">
          <cell r="A438" t="str">
            <v>Кв. 486</v>
          </cell>
        </row>
        <row r="439">
          <cell r="A439" t="str">
            <v>Кв. 487</v>
          </cell>
          <cell r="B439">
            <v>1739045</v>
          </cell>
        </row>
        <row r="440">
          <cell r="A440" t="str">
            <v>Кв. 488</v>
          </cell>
          <cell r="B440">
            <v>1739040</v>
          </cell>
        </row>
        <row r="441">
          <cell r="A441" t="str">
            <v>Кв. 489</v>
          </cell>
        </row>
        <row r="442">
          <cell r="A442" t="str">
            <v>Кв. 49</v>
          </cell>
          <cell r="B442">
            <v>1475503</v>
          </cell>
        </row>
        <row r="443">
          <cell r="A443" t="str">
            <v>Кв. 490</v>
          </cell>
          <cell r="B443">
            <v>1475323</v>
          </cell>
        </row>
        <row r="444">
          <cell r="A444" t="str">
            <v>Кв. 491</v>
          </cell>
          <cell r="B444">
            <v>1475329</v>
          </cell>
        </row>
        <row r="445">
          <cell r="A445" t="str">
            <v>Кв. 492</v>
          </cell>
          <cell r="B445">
            <v>1475317</v>
          </cell>
        </row>
        <row r="446">
          <cell r="A446" t="str">
            <v>Кв. 493</v>
          </cell>
          <cell r="B446">
            <v>1475320</v>
          </cell>
        </row>
        <row r="447">
          <cell r="A447" t="str">
            <v>Кв. 494</v>
          </cell>
          <cell r="B447">
            <v>1475495</v>
          </cell>
        </row>
        <row r="448">
          <cell r="A448" t="str">
            <v>Кв. 495</v>
          </cell>
        </row>
        <row r="449">
          <cell r="A449" t="str">
            <v>Кв. 496</v>
          </cell>
          <cell r="B449">
            <v>1475324</v>
          </cell>
        </row>
        <row r="450">
          <cell r="A450" t="str">
            <v>Кв. 497</v>
          </cell>
          <cell r="B450">
            <v>1475484</v>
          </cell>
        </row>
        <row r="451">
          <cell r="A451" t="str">
            <v>Кв. 498</v>
          </cell>
          <cell r="B451">
            <v>1475330</v>
          </cell>
        </row>
        <row r="452">
          <cell r="A452" t="str">
            <v>Кв. 499</v>
          </cell>
          <cell r="B452">
            <v>1475327</v>
          </cell>
        </row>
        <row r="453">
          <cell r="A453" t="str">
            <v>Кв. 5</v>
          </cell>
          <cell r="B453">
            <v>1475757</v>
          </cell>
        </row>
        <row r="454">
          <cell r="A454" t="str">
            <v>Кв. 50</v>
          </cell>
          <cell r="B454">
            <v>1475451</v>
          </cell>
        </row>
        <row r="455">
          <cell r="A455" t="str">
            <v>Кв. 500</v>
          </cell>
          <cell r="B455">
            <v>1475426</v>
          </cell>
        </row>
        <row r="456">
          <cell r="A456" t="str">
            <v>Кв. 501</v>
          </cell>
          <cell r="B456">
            <v>1475421</v>
          </cell>
        </row>
        <row r="457">
          <cell r="A457" t="str">
            <v>Кв. 502</v>
          </cell>
          <cell r="B457">
            <v>1475665</v>
          </cell>
        </row>
        <row r="458">
          <cell r="A458" t="str">
            <v>Кв. 503</v>
          </cell>
          <cell r="B458">
            <v>1475674</v>
          </cell>
        </row>
        <row r="459">
          <cell r="A459" t="str">
            <v>Кв. 504</v>
          </cell>
          <cell r="B459">
            <v>1475661</v>
          </cell>
        </row>
        <row r="460">
          <cell r="A460" t="str">
            <v>Кв. 505</v>
          </cell>
          <cell r="B460">
            <v>1475669</v>
          </cell>
        </row>
        <row r="461">
          <cell r="A461" t="str">
            <v>Кв. 506</v>
          </cell>
          <cell r="B461">
            <v>1475671</v>
          </cell>
        </row>
        <row r="462">
          <cell r="A462" t="str">
            <v>Кв. 507</v>
          </cell>
          <cell r="B462">
            <v>1475662</v>
          </cell>
        </row>
        <row r="463">
          <cell r="A463" t="str">
            <v>Кв. 508</v>
          </cell>
          <cell r="B463">
            <v>1475672</v>
          </cell>
        </row>
        <row r="464">
          <cell r="A464" t="str">
            <v>Кв. 509</v>
          </cell>
          <cell r="B464">
            <v>1475663</v>
          </cell>
        </row>
        <row r="465">
          <cell r="A465" t="str">
            <v>Кв. 51</v>
          </cell>
          <cell r="B465">
            <v>1475497</v>
          </cell>
        </row>
        <row r="466">
          <cell r="A466" t="str">
            <v>Кв. 510</v>
          </cell>
          <cell r="B466">
            <v>1475510</v>
          </cell>
        </row>
        <row r="467">
          <cell r="A467" t="str">
            <v>Кв. 511</v>
          </cell>
          <cell r="B467">
            <v>1475508</v>
          </cell>
        </row>
        <row r="468">
          <cell r="A468" t="str">
            <v>Кв. 512</v>
          </cell>
          <cell r="B468">
            <v>1475507</v>
          </cell>
        </row>
        <row r="469">
          <cell r="A469" t="str">
            <v>Кв. 513</v>
          </cell>
          <cell r="B469">
            <v>1475287</v>
          </cell>
        </row>
        <row r="470">
          <cell r="A470" t="str">
            <v>Кв. 514</v>
          </cell>
          <cell r="B470">
            <v>1475506</v>
          </cell>
        </row>
        <row r="471">
          <cell r="A471" t="str">
            <v>Кв. 515</v>
          </cell>
          <cell r="B471">
            <v>1475299</v>
          </cell>
        </row>
        <row r="472">
          <cell r="A472" t="str">
            <v>Кв. 516</v>
          </cell>
          <cell r="B472">
            <v>1475292</v>
          </cell>
        </row>
        <row r="473">
          <cell r="A473" t="str">
            <v>Кв. 517</v>
          </cell>
          <cell r="B473">
            <v>1475499</v>
          </cell>
        </row>
        <row r="474">
          <cell r="A474" t="str">
            <v>Кв. 518</v>
          </cell>
          <cell r="B474">
            <v>1475500</v>
          </cell>
        </row>
        <row r="475">
          <cell r="A475" t="str">
            <v>Кв. 519</v>
          </cell>
          <cell r="B475">
            <v>1475504</v>
          </cell>
        </row>
        <row r="476">
          <cell r="A476" t="str">
            <v>Кв. 52</v>
          </cell>
          <cell r="B476">
            <v>1475459</v>
          </cell>
        </row>
        <row r="477">
          <cell r="A477" t="str">
            <v>Кв. 520</v>
          </cell>
          <cell r="B477" t="str">
            <v xml:space="preserve">1747435. </v>
          </cell>
        </row>
        <row r="478">
          <cell r="A478" t="str">
            <v>Кв. 521</v>
          </cell>
        </row>
        <row r="479">
          <cell r="A479" t="str">
            <v>Кв. 522</v>
          </cell>
          <cell r="B479" t="str">
            <v xml:space="preserve">1747438.  </v>
          </cell>
        </row>
        <row r="480">
          <cell r="A480" t="str">
            <v>Кв. 523</v>
          </cell>
          <cell r="B480" t="str">
            <v xml:space="preserve">1747436.  </v>
          </cell>
        </row>
        <row r="481">
          <cell r="A481" t="str">
            <v>Кв. 524</v>
          </cell>
        </row>
        <row r="482">
          <cell r="A482" t="str">
            <v>Кв. 525</v>
          </cell>
          <cell r="B482" t="str">
            <v xml:space="preserve">1747437.  </v>
          </cell>
        </row>
        <row r="483">
          <cell r="A483" t="str">
            <v>Кв. 526</v>
          </cell>
          <cell r="B483">
            <v>1747432</v>
          </cell>
        </row>
        <row r="484">
          <cell r="A484" t="str">
            <v>Кв. 527</v>
          </cell>
          <cell r="B484">
            <v>1747430</v>
          </cell>
        </row>
        <row r="485">
          <cell r="A485" t="str">
            <v>Кв. 528</v>
          </cell>
          <cell r="B485">
            <v>1745478</v>
          </cell>
        </row>
        <row r="486">
          <cell r="A486" t="str">
            <v>Кв. 529</v>
          </cell>
        </row>
        <row r="487">
          <cell r="A487" t="str">
            <v>Кв. 53</v>
          </cell>
          <cell r="B487">
            <v>1475424</v>
          </cell>
        </row>
        <row r="488">
          <cell r="A488" t="str">
            <v>Кв. 54</v>
          </cell>
          <cell r="B488">
            <v>1475433</v>
          </cell>
        </row>
        <row r="489">
          <cell r="A489" t="str">
            <v>Кв. 55</v>
          </cell>
          <cell r="B489">
            <v>1475431</v>
          </cell>
        </row>
        <row r="490">
          <cell r="A490" t="str">
            <v>Кв. 56</v>
          </cell>
          <cell r="B490">
            <v>1475425</v>
          </cell>
        </row>
        <row r="491">
          <cell r="A491" t="str">
            <v>Кв. 57</v>
          </cell>
          <cell r="B491">
            <v>1475422</v>
          </cell>
        </row>
        <row r="492">
          <cell r="A492" t="str">
            <v>Кв. 58</v>
          </cell>
          <cell r="B492">
            <v>1475429</v>
          </cell>
        </row>
        <row r="493">
          <cell r="A493" t="str">
            <v>Кв. 59</v>
          </cell>
          <cell r="B493">
            <v>1475465</v>
          </cell>
        </row>
        <row r="494">
          <cell r="A494" t="str">
            <v>Кв. 6</v>
          </cell>
        </row>
        <row r="495">
          <cell r="A495" t="str">
            <v>Кв. 60</v>
          </cell>
          <cell r="B495">
            <v>1475456</v>
          </cell>
        </row>
        <row r="496">
          <cell r="A496" t="str">
            <v>Кв. 61</v>
          </cell>
          <cell r="B496">
            <v>1475453</v>
          </cell>
        </row>
        <row r="497">
          <cell r="A497" t="str">
            <v>Кв. 62</v>
          </cell>
          <cell r="B497">
            <v>1475461</v>
          </cell>
        </row>
        <row r="498">
          <cell r="A498" t="str">
            <v>Кв. 63</v>
          </cell>
          <cell r="B498">
            <v>1475462</v>
          </cell>
        </row>
        <row r="499">
          <cell r="A499" t="str">
            <v>Кв. 64</v>
          </cell>
          <cell r="B499">
            <v>1475458</v>
          </cell>
        </row>
        <row r="500">
          <cell r="A500" t="str">
            <v>Кв. 65</v>
          </cell>
          <cell r="B500">
            <v>1475909</v>
          </cell>
        </row>
        <row r="501">
          <cell r="A501" t="str">
            <v>Кв. 66</v>
          </cell>
          <cell r="B501">
            <v>1475908</v>
          </cell>
        </row>
        <row r="502">
          <cell r="A502" t="str">
            <v>Кв. 67</v>
          </cell>
          <cell r="B502">
            <v>1475912</v>
          </cell>
        </row>
        <row r="503">
          <cell r="A503" t="str">
            <v>Кв. 68</v>
          </cell>
          <cell r="B503">
            <v>1475907</v>
          </cell>
        </row>
        <row r="504">
          <cell r="A504" t="str">
            <v>Кв. 69</v>
          </cell>
          <cell r="B504">
            <v>1475916</v>
          </cell>
        </row>
        <row r="505">
          <cell r="A505" t="str">
            <v>Кв. 7</v>
          </cell>
          <cell r="B505">
            <v>1475515</v>
          </cell>
        </row>
        <row r="506">
          <cell r="A506" t="str">
            <v>Кв. 70</v>
          </cell>
          <cell r="B506">
            <v>1475920</v>
          </cell>
        </row>
        <row r="507">
          <cell r="A507" t="str">
            <v>Кв. 71</v>
          </cell>
          <cell r="B507">
            <v>1475460</v>
          </cell>
        </row>
        <row r="508">
          <cell r="A508" t="str">
            <v>Кв. 72</v>
          </cell>
          <cell r="B508">
            <v>1475457</v>
          </cell>
        </row>
        <row r="509">
          <cell r="A509" t="str">
            <v>Кв. 73</v>
          </cell>
          <cell r="B509">
            <v>1475455</v>
          </cell>
        </row>
        <row r="510">
          <cell r="A510" t="str">
            <v>Кв. 74</v>
          </cell>
          <cell r="B510">
            <v>1475519</v>
          </cell>
        </row>
        <row r="511">
          <cell r="A511" t="str">
            <v>Кв. 75</v>
          </cell>
          <cell r="B511">
            <v>1475454</v>
          </cell>
        </row>
        <row r="512">
          <cell r="A512" t="str">
            <v>Кв. 76</v>
          </cell>
          <cell r="B512">
            <v>1475464</v>
          </cell>
        </row>
        <row r="513">
          <cell r="A513" t="str">
            <v>Кв. 77</v>
          </cell>
          <cell r="B513">
            <v>1475594</v>
          </cell>
        </row>
        <row r="514">
          <cell r="A514" t="str">
            <v>Кв. 78</v>
          </cell>
          <cell r="B514">
            <v>1475595</v>
          </cell>
        </row>
        <row r="515">
          <cell r="A515" t="str">
            <v>Кв. 79</v>
          </cell>
          <cell r="B515">
            <v>1475588</v>
          </cell>
        </row>
        <row r="516">
          <cell r="A516" t="str">
            <v>Кв. 8</v>
          </cell>
          <cell r="B516">
            <v>1475522</v>
          </cell>
        </row>
        <row r="517">
          <cell r="A517" t="str">
            <v>Кв. 80</v>
          </cell>
          <cell r="B517">
            <v>1475586</v>
          </cell>
        </row>
        <row r="518">
          <cell r="A518" t="str">
            <v>Кв. 81</v>
          </cell>
          <cell r="B518">
            <v>1475599</v>
          </cell>
        </row>
        <row r="519">
          <cell r="A519" t="str">
            <v>Кв. 82</v>
          </cell>
          <cell r="B519">
            <v>1475589</v>
          </cell>
        </row>
        <row r="520">
          <cell r="A520" t="str">
            <v>Кв. 83</v>
          </cell>
          <cell r="B520">
            <v>1475667</v>
          </cell>
        </row>
        <row r="521">
          <cell r="A521" t="str">
            <v>Кв. 84</v>
          </cell>
          <cell r="B521">
            <v>1475328</v>
          </cell>
        </row>
        <row r="522">
          <cell r="A522" t="str">
            <v>Кв. 85</v>
          </cell>
          <cell r="B522">
            <v>1475509</v>
          </cell>
        </row>
        <row r="523">
          <cell r="A523" t="str">
            <v>Кв. 86</v>
          </cell>
          <cell r="B523">
            <v>1475531</v>
          </cell>
        </row>
        <row r="524">
          <cell r="A524" t="str">
            <v>Кв. 87</v>
          </cell>
          <cell r="B524">
            <v>1475520</v>
          </cell>
        </row>
        <row r="525">
          <cell r="A525" t="str">
            <v>Кв. 88</v>
          </cell>
          <cell r="B525">
            <v>1475516</v>
          </cell>
        </row>
        <row r="526">
          <cell r="A526" t="str">
            <v>Кв. 89</v>
          </cell>
          <cell r="B526">
            <v>1475915</v>
          </cell>
        </row>
        <row r="527">
          <cell r="A527" t="str">
            <v>Кв. 9</v>
          </cell>
          <cell r="B527">
            <v>1475524</v>
          </cell>
        </row>
        <row r="528">
          <cell r="A528" t="str">
            <v>Кв. 90</v>
          </cell>
          <cell r="B528">
            <v>1475910</v>
          </cell>
        </row>
        <row r="529">
          <cell r="A529" t="str">
            <v>Кв. 91</v>
          </cell>
          <cell r="B529">
            <v>1475541</v>
          </cell>
        </row>
        <row r="530">
          <cell r="A530" t="str">
            <v>Кв. 92</v>
          </cell>
          <cell r="B530">
            <v>1475917</v>
          </cell>
        </row>
        <row r="531">
          <cell r="A531" t="str">
            <v>Кв. 93</v>
          </cell>
          <cell r="B531">
            <v>1475913</v>
          </cell>
        </row>
        <row r="532">
          <cell r="A532" t="str">
            <v>Кв. 94</v>
          </cell>
          <cell r="B532">
            <v>1475919</v>
          </cell>
        </row>
        <row r="533">
          <cell r="A533" t="str">
            <v>Кв. 95</v>
          </cell>
          <cell r="B533">
            <v>1742552</v>
          </cell>
        </row>
        <row r="534">
          <cell r="A534" t="str">
            <v>Кв. 96</v>
          </cell>
          <cell r="B534">
            <v>1746186</v>
          </cell>
        </row>
        <row r="535">
          <cell r="A535" t="str">
            <v>Кв. 97</v>
          </cell>
          <cell r="B535">
            <v>1742555</v>
          </cell>
        </row>
        <row r="536">
          <cell r="A536" t="str">
            <v>Кв. 98</v>
          </cell>
          <cell r="B536">
            <v>1475577</v>
          </cell>
        </row>
        <row r="537">
          <cell r="A537" t="str">
            <v>Кв. 99</v>
          </cell>
          <cell r="B537">
            <v>1475571</v>
          </cell>
        </row>
        <row r="538">
          <cell r="A538" t="str">
            <v>Офис</v>
          </cell>
        </row>
        <row r="539">
          <cell r="A539" t="str">
            <v>Оф. 1</v>
          </cell>
          <cell r="B539">
            <v>1487685</v>
          </cell>
        </row>
        <row r="540">
          <cell r="A540" t="str">
            <v>Оф. 2</v>
          </cell>
          <cell r="B540">
            <v>1487684</v>
          </cell>
        </row>
        <row r="541">
          <cell r="A541" t="str">
            <v>Оф. 3</v>
          </cell>
          <cell r="B541">
            <v>1487690</v>
          </cell>
        </row>
        <row r="542">
          <cell r="A542" t="str">
            <v>Оф. 4</v>
          </cell>
        </row>
        <row r="543">
          <cell r="A543" t="str">
            <v>Оф. 5</v>
          </cell>
          <cell r="B543">
            <v>1487889</v>
          </cell>
        </row>
        <row r="544">
          <cell r="A544" t="str">
            <v>Оф. 6</v>
          </cell>
          <cell r="B544">
            <v>1487688</v>
          </cell>
        </row>
        <row r="545">
          <cell r="A545" t="str">
            <v>Оф. 7</v>
          </cell>
          <cell r="B545">
            <v>1745704</v>
          </cell>
        </row>
        <row r="546">
          <cell r="A546" t="str">
            <v>Оф. 8</v>
          </cell>
          <cell r="B546">
            <v>1487679</v>
          </cell>
        </row>
        <row r="547">
          <cell r="A547" t="str">
            <v>Оф. 9</v>
          </cell>
          <cell r="B547">
            <v>1487678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K72"/>
  <sheetViews>
    <sheetView workbookViewId="0">
      <selection activeCell="G20" sqref="G20"/>
    </sheetView>
  </sheetViews>
  <sheetFormatPr defaultRowHeight="14.4" x14ac:dyDescent="0.3"/>
  <cols>
    <col min="1" max="1" width="63.88671875" customWidth="1"/>
    <col min="2" max="3" width="16.44140625" customWidth="1"/>
    <col min="4" max="5" width="20" customWidth="1"/>
    <col min="6" max="6" width="12.6640625" customWidth="1"/>
    <col min="8" max="8" width="11.44140625" customWidth="1"/>
    <col min="10" max="10" width="11.44140625" bestFit="1" customWidth="1"/>
    <col min="11" max="11" width="10.5546875" bestFit="1" customWidth="1"/>
    <col min="12" max="12" width="12" customWidth="1"/>
  </cols>
  <sheetData>
    <row r="1" spans="1:10" ht="40.799999999999997" x14ac:dyDescent="0.3">
      <c r="A1" s="4" t="s">
        <v>35</v>
      </c>
      <c r="B1" s="4" t="s">
        <v>36</v>
      </c>
      <c r="C1" s="4" t="s">
        <v>37</v>
      </c>
      <c r="D1" s="4" t="s">
        <v>38</v>
      </c>
      <c r="E1" s="4" t="s">
        <v>39</v>
      </c>
      <c r="F1" s="4" t="s">
        <v>40</v>
      </c>
      <c r="G1" s="4" t="s">
        <v>41</v>
      </c>
      <c r="H1" s="4" t="s">
        <v>42</v>
      </c>
      <c r="I1" s="4" t="s">
        <v>43</v>
      </c>
    </row>
    <row r="2" spans="1:10" x14ac:dyDescent="0.3">
      <c r="A2" s="5" t="s">
        <v>166</v>
      </c>
      <c r="B2" s="4">
        <v>1</v>
      </c>
      <c r="C2" s="4">
        <v>2</v>
      </c>
      <c r="D2" s="4" t="s">
        <v>44</v>
      </c>
      <c r="E2" s="4">
        <v>4</v>
      </c>
      <c r="F2" s="4" t="s">
        <v>45</v>
      </c>
      <c r="G2" s="4" t="s">
        <v>46</v>
      </c>
      <c r="H2" s="4">
        <v>7</v>
      </c>
      <c r="I2" s="4" t="s">
        <v>47</v>
      </c>
    </row>
    <row r="3" spans="1:10" hidden="1" x14ac:dyDescent="0.3">
      <c r="A3" s="128" t="s">
        <v>26</v>
      </c>
      <c r="B3" s="128"/>
      <c r="C3" s="128"/>
      <c r="D3" s="128"/>
      <c r="E3" s="128"/>
      <c r="F3" s="128"/>
      <c r="G3" s="128"/>
      <c r="H3" s="128"/>
      <c r="I3" s="128"/>
    </row>
    <row r="4" spans="1:10" ht="28.8" hidden="1" x14ac:dyDescent="0.3">
      <c r="A4" s="6" t="s">
        <v>167</v>
      </c>
      <c r="B4" s="7">
        <v>2325.17</v>
      </c>
      <c r="C4" s="83">
        <v>1956209.7</v>
      </c>
      <c r="D4" s="84">
        <f>C4/B4</f>
        <v>841.31900033115858</v>
      </c>
      <c r="E4" s="84">
        <v>289458.34999999998</v>
      </c>
      <c r="F4" s="84">
        <f>E4/B4</f>
        <v>124.48911262402318</v>
      </c>
      <c r="G4" s="85">
        <f>D4-F4</f>
        <v>716.82988770713541</v>
      </c>
      <c r="H4" s="9"/>
      <c r="I4" s="9">
        <f>G4-H4</f>
        <v>716.82988770713541</v>
      </c>
    </row>
    <row r="5" spans="1:10" ht="28.8" x14ac:dyDescent="0.3">
      <c r="A5" s="6" t="s">
        <v>168</v>
      </c>
      <c r="B5" s="88">
        <v>2718.82</v>
      </c>
      <c r="C5" s="89">
        <v>1800130.72</v>
      </c>
      <c r="D5" s="84">
        <f>C5/B5</f>
        <v>662.09999926438672</v>
      </c>
      <c r="E5" s="124">
        <v>253297.19</v>
      </c>
      <c r="F5" s="84">
        <f>E5/B5</f>
        <v>93.164383813566175</v>
      </c>
      <c r="G5" s="85">
        <f>D5-F5</f>
        <v>568.93561545082059</v>
      </c>
      <c r="H5" s="87">
        <f>Свод!V730</f>
        <v>316.80224191154434</v>
      </c>
      <c r="I5" s="87">
        <f t="shared" ref="I5:I7" si="0">G5-H5</f>
        <v>252.13337353927625</v>
      </c>
      <c r="J5" s="39">
        <f>ROUND(B5*G5,2)</f>
        <v>1546833.53</v>
      </c>
    </row>
    <row r="6" spans="1:10" ht="28.8" hidden="1" x14ac:dyDescent="0.3">
      <c r="A6" s="6" t="s">
        <v>169</v>
      </c>
      <c r="B6" s="7">
        <v>2325.17</v>
      </c>
      <c r="C6" s="83">
        <v>1124142.97</v>
      </c>
      <c r="D6" s="83">
        <f t="shared" ref="D6:D7" si="1">C6/B6</f>
        <v>483.4670024127268</v>
      </c>
      <c r="E6" s="83">
        <v>207371.97</v>
      </c>
      <c r="F6" s="83">
        <f t="shared" ref="F6:F7" si="2">E6/B6</f>
        <v>89.185724054585251</v>
      </c>
      <c r="G6" s="85">
        <f>D6-F6</f>
        <v>394.28127835814155</v>
      </c>
      <c r="H6" s="9"/>
      <c r="I6" s="9">
        <f t="shared" si="0"/>
        <v>394.28127835814155</v>
      </c>
    </row>
    <row r="7" spans="1:10" ht="28.8" hidden="1" x14ac:dyDescent="0.3">
      <c r="A7" s="6" t="s">
        <v>170</v>
      </c>
      <c r="B7" s="7">
        <v>2325.17</v>
      </c>
      <c r="C7" s="83">
        <v>312172.68</v>
      </c>
      <c r="D7" s="83">
        <f t="shared" si="1"/>
        <v>134.25800264066712</v>
      </c>
      <c r="E7" s="83">
        <v>32954.230000000003</v>
      </c>
      <c r="F7" s="83">
        <f t="shared" si="2"/>
        <v>14.172826072932303</v>
      </c>
      <c r="G7" s="85">
        <f>D7-F7</f>
        <v>120.08517656773481</v>
      </c>
      <c r="H7" s="9"/>
      <c r="I7" s="9">
        <f t="shared" si="0"/>
        <v>120.08517656773481</v>
      </c>
    </row>
    <row r="8" spans="1:10" hidden="1" x14ac:dyDescent="0.3">
      <c r="A8" s="128" t="s">
        <v>27</v>
      </c>
      <c r="B8" s="128"/>
      <c r="C8" s="128"/>
      <c r="D8" s="128"/>
      <c r="E8" s="128"/>
      <c r="F8" s="128"/>
      <c r="G8" s="128"/>
      <c r="H8" s="128"/>
      <c r="I8" s="128"/>
    </row>
    <row r="9" spans="1:10" ht="28.8" hidden="1" x14ac:dyDescent="0.3">
      <c r="A9" s="6" t="s">
        <v>167</v>
      </c>
      <c r="B9" s="7">
        <v>2325.17</v>
      </c>
      <c r="C9" s="86">
        <v>1677621.78</v>
      </c>
      <c r="D9" s="86">
        <f>C9/B9</f>
        <v>721.50499963443531</v>
      </c>
      <c r="E9" s="86">
        <v>310555.15999999997</v>
      </c>
      <c r="F9" s="86">
        <f>E9/B9</f>
        <v>133.56234597900368</v>
      </c>
      <c r="G9" s="87">
        <f>D9-F9</f>
        <v>587.94265365543163</v>
      </c>
      <c r="H9" s="9"/>
      <c r="I9" s="9">
        <f>G9-H9</f>
        <v>587.94265365543163</v>
      </c>
    </row>
    <row r="10" spans="1:10" ht="28.8" x14ac:dyDescent="0.3">
      <c r="A10" s="6" t="s">
        <v>168</v>
      </c>
      <c r="B10" s="88">
        <v>2718.82</v>
      </c>
      <c r="C10" s="89">
        <v>1725678.55</v>
      </c>
      <c r="D10" s="84">
        <f>C10/B10</f>
        <v>634.71599811683006</v>
      </c>
      <c r="E10" s="124">
        <v>299693.51</v>
      </c>
      <c r="F10" s="84">
        <f>E10/B10</f>
        <v>110.22925754555284</v>
      </c>
      <c r="G10" s="87">
        <f t="shared" ref="G10:G12" si="3">D10-F10</f>
        <v>524.48674057127721</v>
      </c>
      <c r="H10" s="87">
        <f>Свод!W730</f>
        <v>297.50146313511806</v>
      </c>
      <c r="I10" s="87">
        <f t="shared" ref="I10:I12" si="4">G10-H10</f>
        <v>226.98527743615915</v>
      </c>
      <c r="J10" s="39">
        <f>ROUND(B10*G10,2)</f>
        <v>1425985.04</v>
      </c>
    </row>
    <row r="11" spans="1:10" ht="28.8" hidden="1" x14ac:dyDescent="0.3">
      <c r="A11" s="6" t="s">
        <v>169</v>
      </c>
      <c r="B11" s="7">
        <v>2325.17</v>
      </c>
      <c r="C11" s="85">
        <v>967719.48</v>
      </c>
      <c r="D11" s="86">
        <f t="shared" ref="D11:D12" si="5">C11/B11</f>
        <v>416.19300094186661</v>
      </c>
      <c r="E11" s="85">
        <v>199554.22</v>
      </c>
      <c r="F11" s="86">
        <f t="shared" ref="F11:F12" si="6">E11/B11</f>
        <v>85.823496776579773</v>
      </c>
      <c r="G11" s="87">
        <f t="shared" si="3"/>
        <v>330.36950416528686</v>
      </c>
      <c r="H11" s="9"/>
      <c r="I11" s="9">
        <f t="shared" si="4"/>
        <v>330.36950416528686</v>
      </c>
    </row>
    <row r="12" spans="1:10" ht="28.8" hidden="1" x14ac:dyDescent="0.3">
      <c r="A12" s="6" t="s">
        <v>170</v>
      </c>
      <c r="B12" s="7">
        <v>2325.17</v>
      </c>
      <c r="C12" s="85">
        <v>259816.82</v>
      </c>
      <c r="D12" s="86">
        <f t="shared" si="5"/>
        <v>111.74099958282621</v>
      </c>
      <c r="E12" s="85">
        <v>21993.35</v>
      </c>
      <c r="F12" s="86">
        <f t="shared" si="6"/>
        <v>9.4588137641548773</v>
      </c>
      <c r="G12" s="87">
        <f t="shared" si="3"/>
        <v>102.28218581867132</v>
      </c>
      <c r="H12" s="9"/>
      <c r="I12" s="9">
        <f t="shared" si="4"/>
        <v>102.28218581867132</v>
      </c>
    </row>
    <row r="13" spans="1:10" hidden="1" x14ac:dyDescent="0.3">
      <c r="A13" s="129" t="s">
        <v>28</v>
      </c>
      <c r="B13" s="130"/>
      <c r="C13" s="130"/>
      <c r="D13" s="130"/>
      <c r="E13" s="130"/>
      <c r="F13" s="130"/>
      <c r="G13" s="130"/>
      <c r="H13" s="130"/>
      <c r="I13" s="131"/>
    </row>
    <row r="14" spans="1:10" ht="28.8" hidden="1" x14ac:dyDescent="0.3">
      <c r="A14" s="6" t="s">
        <v>167</v>
      </c>
      <c r="B14" s="7">
        <v>2325.17</v>
      </c>
      <c r="C14" s="86">
        <v>1394218.44</v>
      </c>
      <c r="D14" s="86">
        <f>C14/B14</f>
        <v>599.62000197834993</v>
      </c>
      <c r="E14" s="85">
        <v>235802.83</v>
      </c>
      <c r="F14" s="86">
        <f>E14/B14</f>
        <v>101.41315688745338</v>
      </c>
      <c r="G14" s="87">
        <f>D14-F14</f>
        <v>498.20684509089654</v>
      </c>
      <c r="H14" s="9"/>
      <c r="I14" s="9">
        <f>G14-H14</f>
        <v>498.20684509089654</v>
      </c>
    </row>
    <row r="15" spans="1:10" ht="28.8" x14ac:dyDescent="0.3">
      <c r="A15" s="6" t="s">
        <v>168</v>
      </c>
      <c r="B15" s="88">
        <v>2718.82</v>
      </c>
      <c r="C15" s="89">
        <v>1379444.98</v>
      </c>
      <c r="D15" s="84">
        <f>C15/B15</f>
        <v>507.36899831544565</v>
      </c>
      <c r="E15" s="124">
        <v>290224.15000000002</v>
      </c>
      <c r="F15" s="84">
        <f>E15/B15</f>
        <v>106.74636423154163</v>
      </c>
      <c r="G15" s="87">
        <f t="shared" ref="G15:G17" si="7">D15-F15</f>
        <v>400.62263408390402</v>
      </c>
      <c r="H15" s="87">
        <f>Свод!X730</f>
        <v>268.905034257529</v>
      </c>
      <c r="I15" s="87">
        <f t="shared" ref="I15:I17" si="8">G15-H15</f>
        <v>131.71759982637502</v>
      </c>
      <c r="J15" s="39">
        <f>ROUND(B15*G15,2)</f>
        <v>1089220.83</v>
      </c>
    </row>
    <row r="16" spans="1:10" ht="28.8" hidden="1" x14ac:dyDescent="0.3">
      <c r="A16" s="6" t="s">
        <v>169</v>
      </c>
      <c r="B16" s="7">
        <v>2325.17</v>
      </c>
      <c r="C16" s="86">
        <v>811344.82</v>
      </c>
      <c r="D16" s="86">
        <f t="shared" ref="D16:D17" si="9">C16/B16</f>
        <v>348.94000008601517</v>
      </c>
      <c r="E16" s="85">
        <v>215059.59</v>
      </c>
      <c r="F16" s="86">
        <f t="shared" ref="F16:F17" si="10">E16/B16</f>
        <v>92.491985532240648</v>
      </c>
      <c r="G16" s="87">
        <f t="shared" si="7"/>
        <v>256.44801455377456</v>
      </c>
      <c r="H16" s="9"/>
      <c r="I16" s="9">
        <f t="shared" si="8"/>
        <v>256.44801455377456</v>
      </c>
    </row>
    <row r="17" spans="1:11" ht="28.8" hidden="1" x14ac:dyDescent="0.3">
      <c r="A17" s="6" t="s">
        <v>170</v>
      </c>
      <c r="B17" s="7">
        <v>2325.17</v>
      </c>
      <c r="C17" s="86">
        <v>218307.89</v>
      </c>
      <c r="D17" s="86">
        <f t="shared" si="9"/>
        <v>93.889001664394428</v>
      </c>
      <c r="E17" s="85">
        <v>30613.67</v>
      </c>
      <c r="F17" s="86">
        <f t="shared" si="10"/>
        <v>13.166207202054043</v>
      </c>
      <c r="G17" s="87">
        <f t="shared" si="7"/>
        <v>80.722794462340389</v>
      </c>
      <c r="H17" s="9"/>
      <c r="I17" s="9">
        <f t="shared" si="8"/>
        <v>80.722794462340389</v>
      </c>
    </row>
    <row r="18" spans="1:11" hidden="1" x14ac:dyDescent="0.3">
      <c r="A18" s="129" t="s">
        <v>29</v>
      </c>
      <c r="B18" s="130"/>
      <c r="C18" s="130"/>
      <c r="D18" s="130"/>
      <c r="E18" s="130"/>
      <c r="F18" s="130"/>
      <c r="G18" s="130"/>
      <c r="H18" s="130"/>
      <c r="I18" s="131"/>
    </row>
    <row r="19" spans="1:11" ht="28.8" hidden="1" x14ac:dyDescent="0.3">
      <c r="A19" s="6" t="s">
        <v>167</v>
      </c>
      <c r="B19" s="7">
        <v>2325.17</v>
      </c>
      <c r="C19" s="86">
        <v>1309438.0900000001</v>
      </c>
      <c r="D19" s="86">
        <f>C19/B19</f>
        <v>563.15800135043889</v>
      </c>
      <c r="E19" s="86">
        <v>282765.42</v>
      </c>
      <c r="F19" s="86">
        <f>E19/B19</f>
        <v>121.61064352283918</v>
      </c>
      <c r="G19" s="87">
        <f>D19-F19</f>
        <v>441.54735782759974</v>
      </c>
      <c r="H19" s="9"/>
      <c r="I19" s="9">
        <f>G19-H19</f>
        <v>441.54735782759974</v>
      </c>
    </row>
    <row r="20" spans="1:11" ht="28.8" x14ac:dyDescent="0.3">
      <c r="A20" s="6" t="s">
        <v>168</v>
      </c>
      <c r="B20" s="88">
        <v>2718.82</v>
      </c>
      <c r="C20" s="89">
        <v>1054877.69</v>
      </c>
      <c r="D20" s="84">
        <f>C20/B20</f>
        <v>387.99099977195988</v>
      </c>
      <c r="E20" s="124">
        <v>218729.64</v>
      </c>
      <c r="F20" s="84">
        <f>E20/B20</f>
        <v>80.450210017581156</v>
      </c>
      <c r="G20" s="87">
        <f t="shared" ref="G20:G22" si="11">D20-F20</f>
        <v>307.54078975437869</v>
      </c>
      <c r="H20" s="87">
        <f>Свод!Y730</f>
        <v>228.34339314917369</v>
      </c>
      <c r="I20" s="87">
        <f t="shared" ref="I20:I22" si="12">G20-H20</f>
        <v>79.197396605205</v>
      </c>
      <c r="J20" s="39">
        <f>ROUND(B20*G20,2)</f>
        <v>836148.05</v>
      </c>
    </row>
    <row r="21" spans="1:11" ht="28.8" hidden="1" x14ac:dyDescent="0.3">
      <c r="A21" s="6" t="s">
        <v>169</v>
      </c>
      <c r="B21" s="7">
        <v>2325.17</v>
      </c>
      <c r="C21" s="86">
        <v>757056.75</v>
      </c>
      <c r="D21" s="86">
        <f t="shared" ref="D21:D22" si="13">C21/B21</f>
        <v>325.5919997247513</v>
      </c>
      <c r="E21" s="86">
        <v>178926.04</v>
      </c>
      <c r="F21" s="86">
        <f t="shared" ref="F21:F22" si="14">E21/B21</f>
        <v>76.951809975184617</v>
      </c>
      <c r="G21" s="87">
        <f t="shared" si="11"/>
        <v>248.64018974956667</v>
      </c>
      <c r="H21" s="9"/>
      <c r="I21" s="9">
        <f t="shared" si="12"/>
        <v>248.64018974956667</v>
      </c>
    </row>
    <row r="22" spans="1:11" ht="28.8" hidden="1" x14ac:dyDescent="0.3">
      <c r="A22" s="6" t="s">
        <v>170</v>
      </c>
      <c r="B22" s="7">
        <v>2325.17</v>
      </c>
      <c r="C22" s="86">
        <v>197074.44</v>
      </c>
      <c r="D22" s="86">
        <f t="shared" si="13"/>
        <v>84.757002713780068</v>
      </c>
      <c r="E22" s="86">
        <v>42837.75</v>
      </c>
      <c r="F22" s="86">
        <f t="shared" si="14"/>
        <v>18.423491615666812</v>
      </c>
      <c r="G22" s="87">
        <f t="shared" si="11"/>
        <v>66.333511098113263</v>
      </c>
      <c r="H22" s="9"/>
      <c r="I22" s="9">
        <f t="shared" si="12"/>
        <v>66.333511098113263</v>
      </c>
    </row>
    <row r="23" spans="1:11" hidden="1" x14ac:dyDescent="0.3">
      <c r="A23" s="129" t="s">
        <v>30</v>
      </c>
      <c r="B23" s="130"/>
      <c r="C23" s="130"/>
      <c r="D23" s="130"/>
      <c r="E23" s="130"/>
      <c r="F23" s="130"/>
      <c r="G23" s="130"/>
      <c r="H23" s="130"/>
      <c r="I23" s="131"/>
    </row>
    <row r="24" spans="1:11" ht="28.8" hidden="1" x14ac:dyDescent="0.3">
      <c r="A24" s="6" t="s">
        <v>167</v>
      </c>
      <c r="B24" s="88">
        <v>2325.17</v>
      </c>
      <c r="C24" s="86">
        <v>854216.31</v>
      </c>
      <c r="D24" s="86">
        <f>C24/B24</f>
        <v>367.37800246863674</v>
      </c>
      <c r="E24" s="86">
        <v>253735.66</v>
      </c>
      <c r="F24" s="86">
        <f>E24/B24</f>
        <v>109.12563812538438</v>
      </c>
      <c r="G24" s="87">
        <f>D24-F24</f>
        <v>258.25236434325234</v>
      </c>
      <c r="H24" s="9">
        <v>0</v>
      </c>
      <c r="I24" s="9">
        <f>G24-H24</f>
        <v>258.25236434325234</v>
      </c>
    </row>
    <row r="25" spans="1:11" hidden="1" x14ac:dyDescent="0.3">
      <c r="A25" s="6"/>
      <c r="B25" s="88"/>
      <c r="C25" s="86"/>
      <c r="D25" s="86"/>
      <c r="E25" s="86"/>
      <c r="F25" s="86"/>
      <c r="G25" s="87"/>
      <c r="H25" s="87"/>
      <c r="I25" s="87"/>
      <c r="J25" s="39">
        <f>ROUND(B25*G25,2)</f>
        <v>0</v>
      </c>
    </row>
    <row r="26" spans="1:11" ht="28.8" hidden="1" x14ac:dyDescent="0.3">
      <c r="A26" s="6" t="s">
        <v>169</v>
      </c>
      <c r="B26" s="88">
        <v>2325.17</v>
      </c>
      <c r="C26" s="86">
        <v>505703.55</v>
      </c>
      <c r="D26" s="86">
        <f t="shared" ref="D26:D27" si="15">C26/B26</f>
        <v>217.49100065801639</v>
      </c>
      <c r="E26" s="86">
        <v>166482.06</v>
      </c>
      <c r="F26" s="86">
        <f t="shared" ref="F26:F27" si="16">E26/B26</f>
        <v>71.59995183147899</v>
      </c>
      <c r="G26" s="87">
        <f t="shared" ref="G26:G27" si="17">D26-F26</f>
        <v>145.8910488265374</v>
      </c>
      <c r="H26" s="9">
        <v>0</v>
      </c>
      <c r="I26" s="9">
        <f t="shared" ref="I26:I27" si="18">G26-H26</f>
        <v>145.8910488265374</v>
      </c>
    </row>
    <row r="27" spans="1:11" ht="28.8" hidden="1" x14ac:dyDescent="0.3">
      <c r="A27" s="6" t="s">
        <v>170</v>
      </c>
      <c r="B27" s="88">
        <v>2325.17</v>
      </c>
      <c r="C27" s="86">
        <v>127977.36</v>
      </c>
      <c r="D27" s="86">
        <f t="shared" si="15"/>
        <v>55.040001376243453</v>
      </c>
      <c r="E27" s="86">
        <v>33865.72</v>
      </c>
      <c r="F27" s="86">
        <f t="shared" si="16"/>
        <v>14.564836119509541</v>
      </c>
      <c r="G27" s="87">
        <f t="shared" si="17"/>
        <v>40.475165256733909</v>
      </c>
      <c r="H27" s="9">
        <v>0</v>
      </c>
      <c r="I27" s="9">
        <f t="shared" si="18"/>
        <v>40.475165256733909</v>
      </c>
    </row>
    <row r="28" spans="1:11" hidden="1" x14ac:dyDescent="0.3">
      <c r="A28" s="129" t="s">
        <v>31</v>
      </c>
      <c r="B28" s="130"/>
      <c r="C28" s="130"/>
      <c r="D28" s="130"/>
      <c r="E28" s="130"/>
      <c r="F28" s="130"/>
      <c r="G28" s="130"/>
      <c r="H28" s="130"/>
      <c r="I28" s="131"/>
    </row>
    <row r="29" spans="1:11" ht="28.8" hidden="1" x14ac:dyDescent="0.3">
      <c r="A29" s="6" t="s">
        <v>167</v>
      </c>
      <c r="B29" s="88">
        <v>2325.17</v>
      </c>
      <c r="C29" s="86">
        <v>381651.08</v>
      </c>
      <c r="D29" s="86">
        <f>C29/B29</f>
        <v>164.13900058920424</v>
      </c>
      <c r="E29" s="86">
        <v>244095.29</v>
      </c>
      <c r="F29" s="86">
        <f>E29/B29</f>
        <v>104.97954558161339</v>
      </c>
      <c r="G29" s="87">
        <f>D29-F29</f>
        <v>59.15945500759085</v>
      </c>
      <c r="H29" s="9">
        <v>0</v>
      </c>
      <c r="I29" s="9">
        <f>G29-H29</f>
        <v>59.15945500759085</v>
      </c>
      <c r="K29" s="10"/>
    </row>
    <row r="30" spans="1:11" hidden="1" x14ac:dyDescent="0.3">
      <c r="A30" s="6"/>
      <c r="B30" s="88"/>
      <c r="C30" s="86"/>
      <c r="D30" s="86"/>
      <c r="E30" s="86"/>
      <c r="F30" s="86"/>
      <c r="G30" s="87"/>
      <c r="H30" s="9"/>
      <c r="I30" s="9"/>
      <c r="J30" s="39">
        <f>ROUND(B30*G30,2)</f>
        <v>0</v>
      </c>
    </row>
    <row r="31" spans="1:11" ht="28.8" hidden="1" x14ac:dyDescent="0.3">
      <c r="A31" s="6" t="s">
        <v>169</v>
      </c>
      <c r="B31" s="88">
        <v>2325.17</v>
      </c>
      <c r="C31" s="86">
        <v>250576.6</v>
      </c>
      <c r="D31" s="86">
        <f t="shared" ref="D31:D32" si="19">C31/B31</f>
        <v>107.76700198265073</v>
      </c>
      <c r="E31" s="86">
        <v>171874.32</v>
      </c>
      <c r="F31" s="86">
        <f t="shared" ref="F31:F32" si="20">E31/B31</f>
        <v>73.919033877092858</v>
      </c>
      <c r="G31" s="87">
        <f t="shared" ref="G31:G32" si="21">D31-F31</f>
        <v>33.847968105557868</v>
      </c>
      <c r="H31" s="9">
        <v>0</v>
      </c>
      <c r="I31" s="9">
        <f t="shared" ref="I31:I32" si="22">G31-H31</f>
        <v>33.847968105557868</v>
      </c>
    </row>
    <row r="32" spans="1:11" ht="28.8" hidden="1" x14ac:dyDescent="0.3">
      <c r="A32" s="6" t="s">
        <v>170</v>
      </c>
      <c r="B32" s="88">
        <v>2325.17</v>
      </c>
      <c r="C32" s="86">
        <v>59691.77</v>
      </c>
      <c r="D32" s="86">
        <f t="shared" si="19"/>
        <v>25.67200247723822</v>
      </c>
      <c r="E32" s="86">
        <v>41991.17</v>
      </c>
      <c r="F32" s="86">
        <f t="shared" si="20"/>
        <v>18.059397807472141</v>
      </c>
      <c r="G32" s="87">
        <f t="shared" si="21"/>
        <v>7.6126046697660783</v>
      </c>
      <c r="H32" s="9">
        <v>0</v>
      </c>
      <c r="I32" s="9">
        <f t="shared" si="22"/>
        <v>7.6126046697660783</v>
      </c>
    </row>
    <row r="33" spans="1:10" hidden="1" x14ac:dyDescent="0.3">
      <c r="A33" s="129" t="s">
        <v>32</v>
      </c>
      <c r="B33" s="130"/>
      <c r="C33" s="130"/>
      <c r="D33" s="130"/>
      <c r="E33" s="130"/>
      <c r="F33" s="130"/>
      <c r="G33" s="130"/>
      <c r="H33" s="130"/>
      <c r="I33" s="131"/>
    </row>
    <row r="34" spans="1:10" ht="28.8" hidden="1" x14ac:dyDescent="0.3">
      <c r="A34" s="6" t="s">
        <v>167</v>
      </c>
      <c r="B34" s="88">
        <v>2438.36</v>
      </c>
      <c r="C34" s="89">
        <v>314231.45</v>
      </c>
      <c r="D34" s="86">
        <f>C34/B34</f>
        <v>128.86999868764252</v>
      </c>
      <c r="E34" s="90">
        <v>267908.67</v>
      </c>
      <c r="F34" s="86">
        <f>E34/B34</f>
        <v>109.87248396463195</v>
      </c>
      <c r="G34" s="87">
        <f>D34-F34</f>
        <v>18.997514723010568</v>
      </c>
      <c r="H34" s="9">
        <v>0</v>
      </c>
      <c r="I34" s="9">
        <f>G34-H34</f>
        <v>18.997514723010568</v>
      </c>
    </row>
    <row r="35" spans="1:10" hidden="1" x14ac:dyDescent="0.3">
      <c r="A35" s="6"/>
      <c r="B35" s="88"/>
      <c r="C35" s="86"/>
      <c r="D35" s="86"/>
      <c r="E35" s="86"/>
      <c r="F35" s="86"/>
      <c r="G35" s="87"/>
      <c r="H35" s="9"/>
      <c r="I35" s="9"/>
      <c r="J35" s="39">
        <f>ROUND(B35*G35,2)</f>
        <v>0</v>
      </c>
    </row>
    <row r="36" spans="1:10" ht="28.8" hidden="1" x14ac:dyDescent="0.3">
      <c r="A36" s="6" t="s">
        <v>169</v>
      </c>
      <c r="B36" s="88">
        <v>2438.36</v>
      </c>
      <c r="C36" s="89">
        <v>199972.34</v>
      </c>
      <c r="D36" s="86">
        <f t="shared" ref="D36:D37" si="23">C36/B36</f>
        <v>82.010999196181032</v>
      </c>
      <c r="E36" s="90">
        <v>188612.98</v>
      </c>
      <c r="F36" s="86">
        <f t="shared" ref="F36:F37" si="24">E36/B36</f>
        <v>77.352392591741989</v>
      </c>
      <c r="G36" s="87">
        <f t="shared" ref="G36:G37" si="25">D36-F36</f>
        <v>4.6586066044390435</v>
      </c>
      <c r="H36" s="9">
        <v>0</v>
      </c>
      <c r="I36" s="9">
        <f t="shared" ref="I36:I37" si="26">G36-H36</f>
        <v>4.6586066044390435</v>
      </c>
    </row>
    <row r="37" spans="1:10" ht="28.8" hidden="1" x14ac:dyDescent="0.3">
      <c r="A37" s="6" t="s">
        <v>170</v>
      </c>
      <c r="B37" s="88">
        <v>2438.36</v>
      </c>
      <c r="C37" s="89">
        <v>47335.88</v>
      </c>
      <c r="D37" s="86">
        <f t="shared" si="23"/>
        <v>19.412998900900604</v>
      </c>
      <c r="E37" s="90">
        <v>26435.49</v>
      </c>
      <c r="F37" s="86">
        <f t="shared" si="24"/>
        <v>10.841504125723848</v>
      </c>
      <c r="G37" s="87">
        <f t="shared" si="25"/>
        <v>8.5714947751767561</v>
      </c>
      <c r="H37" s="9">
        <v>0</v>
      </c>
      <c r="I37" s="9">
        <f t="shared" si="26"/>
        <v>8.5714947751767561</v>
      </c>
    </row>
    <row r="38" spans="1:10" hidden="1" x14ac:dyDescent="0.3">
      <c r="A38" s="128" t="s">
        <v>33</v>
      </c>
      <c r="B38" s="128"/>
      <c r="C38" s="128"/>
      <c r="D38" s="128"/>
      <c r="E38" s="128"/>
      <c r="F38" s="128"/>
      <c r="G38" s="128"/>
      <c r="H38" s="128"/>
      <c r="I38" s="128"/>
    </row>
    <row r="39" spans="1:10" ht="28.8" hidden="1" x14ac:dyDescent="0.3">
      <c r="A39" s="6" t="s">
        <v>167</v>
      </c>
      <c r="B39" s="88">
        <v>2438.36</v>
      </c>
      <c r="C39" s="83">
        <v>403324.25</v>
      </c>
      <c r="D39" s="86">
        <f>C39/B39</f>
        <v>165.40799963910169</v>
      </c>
      <c r="E39" s="89">
        <v>240906.17</v>
      </c>
      <c r="F39" s="86">
        <f>E39/B39</f>
        <v>98.798442395708591</v>
      </c>
      <c r="G39" s="87">
        <f>D39-F39</f>
        <v>66.609557243393098</v>
      </c>
      <c r="H39" s="9">
        <v>0</v>
      </c>
      <c r="I39" s="9">
        <f>G39-H39</f>
        <v>66.609557243393098</v>
      </c>
    </row>
    <row r="40" spans="1:10" hidden="1" x14ac:dyDescent="0.3">
      <c r="A40" s="6"/>
      <c r="B40" s="88"/>
      <c r="C40" s="86"/>
      <c r="D40" s="86"/>
      <c r="E40" s="86"/>
      <c r="F40" s="86"/>
      <c r="G40" s="87"/>
      <c r="H40" s="9"/>
      <c r="I40" s="9"/>
      <c r="J40" s="39">
        <f>ROUND(B40*G40,2)</f>
        <v>0</v>
      </c>
    </row>
    <row r="41" spans="1:10" ht="28.8" hidden="1" x14ac:dyDescent="0.3">
      <c r="A41" s="6" t="s">
        <v>169</v>
      </c>
      <c r="B41" s="88">
        <v>2438.36</v>
      </c>
      <c r="C41" s="83">
        <v>243636.05</v>
      </c>
      <c r="D41" s="86">
        <f t="shared" ref="D41:D42" si="27">C41/B41</f>
        <v>99.917998162699504</v>
      </c>
      <c r="E41" s="89">
        <v>181074.92</v>
      </c>
      <c r="F41" s="86">
        <f t="shared" ref="F41:F42" si="28">E41/B41</f>
        <v>74.260945881658159</v>
      </c>
      <c r="G41" s="87">
        <f t="shared" ref="G41:G42" si="29">D41-F41</f>
        <v>25.657052281041345</v>
      </c>
      <c r="H41" s="9">
        <v>0</v>
      </c>
      <c r="I41" s="9">
        <f t="shared" ref="I41:I42" si="30">G41-H41</f>
        <v>25.657052281041345</v>
      </c>
    </row>
    <row r="42" spans="1:10" ht="29.4" hidden="1" thickBot="1" x14ac:dyDescent="0.35">
      <c r="A42" s="6" t="s">
        <v>170</v>
      </c>
      <c r="B42" s="88">
        <v>2438.36</v>
      </c>
      <c r="C42" s="91">
        <v>60851.71</v>
      </c>
      <c r="D42" s="86">
        <f t="shared" si="27"/>
        <v>24.955999114158693</v>
      </c>
      <c r="E42" s="92">
        <v>39417.06</v>
      </c>
      <c r="F42" s="86">
        <f t="shared" si="28"/>
        <v>16.165398054430025</v>
      </c>
      <c r="G42" s="87">
        <f t="shared" si="29"/>
        <v>8.7906010597286688</v>
      </c>
      <c r="H42" s="9">
        <v>0</v>
      </c>
      <c r="I42" s="9">
        <f t="shared" si="30"/>
        <v>8.7906010597286688</v>
      </c>
    </row>
    <row r="43" spans="1:10" hidden="1" x14ac:dyDescent="0.3">
      <c r="A43" s="128" t="s">
        <v>34</v>
      </c>
      <c r="B43" s="128"/>
      <c r="C43" s="128"/>
      <c r="D43" s="128"/>
      <c r="E43" s="128"/>
      <c r="F43" s="128"/>
      <c r="G43" s="128"/>
      <c r="H43" s="128"/>
      <c r="I43" s="128"/>
    </row>
    <row r="44" spans="1:10" ht="28.8" hidden="1" x14ac:dyDescent="0.3">
      <c r="A44" s="6" t="s">
        <v>167</v>
      </c>
      <c r="B44" s="88">
        <v>2438.36</v>
      </c>
      <c r="C44" s="84">
        <v>593126.18999999994</v>
      </c>
      <c r="D44" s="86">
        <f>C44/B44</f>
        <v>243.24799865483354</v>
      </c>
      <c r="E44" s="84">
        <v>248657.79</v>
      </c>
      <c r="F44" s="86">
        <f>E44/B44</f>
        <v>101.97747256352631</v>
      </c>
      <c r="G44" s="87">
        <f>D44-F44</f>
        <v>141.27052609130723</v>
      </c>
      <c r="H44" s="9">
        <v>0</v>
      </c>
      <c r="I44" s="9">
        <f>G44-H44</f>
        <v>141.27052609130723</v>
      </c>
    </row>
    <row r="45" spans="1:10" hidden="1" x14ac:dyDescent="0.3">
      <c r="A45" s="6"/>
      <c r="B45" s="88"/>
      <c r="C45" s="86"/>
      <c r="D45" s="86"/>
      <c r="E45" s="86"/>
      <c r="F45" s="86"/>
      <c r="G45" s="87"/>
      <c r="H45" s="9"/>
      <c r="I45" s="9"/>
      <c r="J45" s="39">
        <f>ROUND(B45*G45,2)</f>
        <v>0</v>
      </c>
    </row>
    <row r="46" spans="1:10" ht="28.8" hidden="1" x14ac:dyDescent="0.3">
      <c r="A46" s="6" t="s">
        <v>169</v>
      </c>
      <c r="B46" s="88">
        <v>2438.36</v>
      </c>
      <c r="C46" s="84">
        <v>346483.64</v>
      </c>
      <c r="D46" s="86">
        <f t="shared" ref="D46:D47" si="31">C46/B46</f>
        <v>142.09699962269721</v>
      </c>
      <c r="E46" s="84">
        <v>174935.64</v>
      </c>
      <c r="F46" s="86">
        <f t="shared" ref="F46:F47" si="32">E46/B46</f>
        <v>71.743155235486142</v>
      </c>
      <c r="G46" s="87">
        <f t="shared" ref="G46:G47" si="33">D46-F46</f>
        <v>70.353844387211069</v>
      </c>
      <c r="H46" s="9">
        <v>0</v>
      </c>
      <c r="I46" s="9">
        <f t="shared" ref="I46:I47" si="34">G46-H46</f>
        <v>70.353844387211069</v>
      </c>
    </row>
    <row r="47" spans="1:10" ht="28.8" hidden="1" x14ac:dyDescent="0.3">
      <c r="A47" s="6" t="s">
        <v>170</v>
      </c>
      <c r="B47" s="88">
        <v>2438.36</v>
      </c>
      <c r="C47" s="84">
        <v>89582.91</v>
      </c>
      <c r="D47" s="86">
        <f t="shared" si="31"/>
        <v>36.739000803818961</v>
      </c>
      <c r="E47" s="84">
        <v>35641.22</v>
      </c>
      <c r="F47" s="86">
        <f t="shared" si="32"/>
        <v>14.616881838612837</v>
      </c>
      <c r="G47" s="87">
        <f t="shared" si="33"/>
        <v>22.122118965206123</v>
      </c>
      <c r="H47" s="9">
        <v>0</v>
      </c>
      <c r="I47" s="9">
        <f t="shared" si="34"/>
        <v>22.122118965206123</v>
      </c>
    </row>
    <row r="48" spans="1:10" hidden="1" x14ac:dyDescent="0.3">
      <c r="A48" s="129" t="s">
        <v>2</v>
      </c>
      <c r="B48" s="130"/>
      <c r="C48" s="130"/>
      <c r="D48" s="130"/>
      <c r="E48" s="130"/>
      <c r="F48" s="130"/>
      <c r="G48" s="130"/>
      <c r="H48" s="130"/>
      <c r="I48" s="131"/>
    </row>
    <row r="49" spans="1:10" ht="28.8" hidden="1" x14ac:dyDescent="0.3">
      <c r="A49" s="6" t="s">
        <v>167</v>
      </c>
      <c r="B49" s="7">
        <v>2438.36</v>
      </c>
      <c r="C49" s="93">
        <v>1074624.26</v>
      </c>
      <c r="D49" s="86">
        <f>C49/B49</f>
        <v>440.71599763775652</v>
      </c>
      <c r="E49" s="93">
        <v>273994.42</v>
      </c>
      <c r="F49" s="86">
        <f>E49/B49</f>
        <v>112.36832133073048</v>
      </c>
      <c r="G49" s="9">
        <f>D49-F49</f>
        <v>328.34767630702606</v>
      </c>
      <c r="H49" s="9"/>
      <c r="I49" s="9">
        <f>G49-H49</f>
        <v>328.34767630702606</v>
      </c>
    </row>
    <row r="50" spans="1:10" hidden="1" x14ac:dyDescent="0.3">
      <c r="A50" s="6"/>
      <c r="B50" s="88"/>
      <c r="C50" s="86"/>
      <c r="D50" s="86"/>
      <c r="E50" s="86"/>
      <c r="F50" s="86"/>
      <c r="G50" s="87"/>
      <c r="H50" s="9"/>
      <c r="I50" s="9"/>
      <c r="J50" s="39">
        <f>ROUND(B50*G50,2)</f>
        <v>0</v>
      </c>
    </row>
    <row r="51" spans="1:10" ht="28.8" hidden="1" x14ac:dyDescent="0.3">
      <c r="A51" s="6" t="s">
        <v>169</v>
      </c>
      <c r="B51" s="7">
        <v>2438.36</v>
      </c>
      <c r="C51" s="93">
        <v>630798.86</v>
      </c>
      <c r="D51" s="86">
        <f t="shared" ref="D51:D52" si="35">C51/B51</f>
        <v>258.69800193572729</v>
      </c>
      <c r="E51" s="93">
        <v>199837.15</v>
      </c>
      <c r="F51" s="86">
        <f t="shared" ref="F51:F52" si="36">E51/B51</f>
        <v>81.955556193507107</v>
      </c>
      <c r="G51" s="9">
        <f t="shared" ref="G51:G52" si="37">D51-F51</f>
        <v>176.74244574222018</v>
      </c>
      <c r="H51" s="9"/>
      <c r="I51" s="9">
        <f t="shared" ref="I51:I52" si="38">G51-H51</f>
        <v>176.74244574222018</v>
      </c>
    </row>
    <row r="52" spans="1:10" ht="28.8" hidden="1" x14ac:dyDescent="0.3">
      <c r="A52" s="6" t="s">
        <v>170</v>
      </c>
      <c r="B52" s="7">
        <v>2438.36</v>
      </c>
      <c r="C52" s="93">
        <v>160763.51</v>
      </c>
      <c r="D52" s="86">
        <f t="shared" si="35"/>
        <v>65.930998704046985</v>
      </c>
      <c r="E52" s="93">
        <v>36030.94</v>
      </c>
      <c r="F52" s="86">
        <f t="shared" si="36"/>
        <v>14.776710575960893</v>
      </c>
      <c r="G52" s="9">
        <f t="shared" si="37"/>
        <v>51.154288128086094</v>
      </c>
      <c r="H52" s="9"/>
      <c r="I52" s="9">
        <f t="shared" si="38"/>
        <v>51.154288128086094</v>
      </c>
    </row>
    <row r="53" spans="1:10" hidden="1" x14ac:dyDescent="0.3">
      <c r="A53" s="128" t="s">
        <v>3</v>
      </c>
      <c r="B53" s="128"/>
      <c r="C53" s="128"/>
      <c r="D53" s="128"/>
      <c r="E53" s="128"/>
      <c r="F53" s="128"/>
      <c r="G53" s="128"/>
      <c r="H53" s="128"/>
      <c r="I53" s="128"/>
    </row>
    <row r="54" spans="1:10" ht="28.8" hidden="1" x14ac:dyDescent="0.3">
      <c r="A54" s="6" t="s">
        <v>167</v>
      </c>
      <c r="B54" s="7">
        <v>2325.17</v>
      </c>
      <c r="C54" s="64">
        <v>1398103.8</v>
      </c>
      <c r="D54" s="64">
        <f>C54/B54</f>
        <v>601.29100237832074</v>
      </c>
      <c r="E54" s="64">
        <v>249619.75</v>
      </c>
      <c r="F54" s="64">
        <f>E54/B54</f>
        <v>107.35548368506389</v>
      </c>
      <c r="G54" s="9">
        <f>D54-F54</f>
        <v>493.93551869325688</v>
      </c>
      <c r="H54" s="9"/>
      <c r="I54" s="9">
        <f>G54-H54</f>
        <v>493.93551869325688</v>
      </c>
    </row>
    <row r="55" spans="1:10" hidden="1" x14ac:dyDescent="0.3">
      <c r="A55" s="6"/>
      <c r="B55" s="88"/>
      <c r="C55" s="86"/>
      <c r="D55" s="86"/>
      <c r="E55" s="86"/>
      <c r="F55" s="86"/>
      <c r="G55" s="87"/>
      <c r="H55" s="9"/>
      <c r="I55" s="9"/>
      <c r="J55" s="39">
        <f>ROUND(B55*G55,2)</f>
        <v>0</v>
      </c>
    </row>
    <row r="56" spans="1:10" ht="28.8" hidden="1" x14ac:dyDescent="0.3">
      <c r="A56" s="6" t="s">
        <v>169</v>
      </c>
      <c r="B56" s="7">
        <v>2325.17</v>
      </c>
      <c r="C56" s="64">
        <v>841683.64</v>
      </c>
      <c r="D56" s="64">
        <f t="shared" ref="D56:D57" si="39">C56/B56</f>
        <v>361.9880008773552</v>
      </c>
      <c r="E56" s="64">
        <v>178045.24</v>
      </c>
      <c r="F56" s="64">
        <f t="shared" ref="F56:F57" si="40">E56/B56</f>
        <v>76.572998963516639</v>
      </c>
      <c r="G56" s="9">
        <f t="shared" ref="G56:G57" si="41">D56-F56</f>
        <v>285.41500191383858</v>
      </c>
      <c r="H56" s="9"/>
      <c r="I56" s="9">
        <f t="shared" ref="I56:I57" si="42">G56-H56</f>
        <v>285.41500191383858</v>
      </c>
    </row>
    <row r="57" spans="1:10" ht="28.8" hidden="1" x14ac:dyDescent="0.3">
      <c r="A57" s="6" t="s">
        <v>170</v>
      </c>
      <c r="B57" s="7">
        <v>2325.17</v>
      </c>
      <c r="C57" s="64">
        <v>223748.79</v>
      </c>
      <c r="D57" s="64">
        <f t="shared" si="39"/>
        <v>96.229002610561807</v>
      </c>
      <c r="E57" s="64">
        <v>28931.439999999999</v>
      </c>
      <c r="F57" s="64">
        <f t="shared" si="40"/>
        <v>12.442720317224117</v>
      </c>
      <c r="G57" s="9">
        <f t="shared" si="41"/>
        <v>83.786282293337692</v>
      </c>
      <c r="H57" s="9"/>
      <c r="I57" s="9">
        <f t="shared" si="42"/>
        <v>83.786282293337692</v>
      </c>
    </row>
    <row r="58" spans="1:10" hidden="1" x14ac:dyDescent="0.3">
      <c r="A58" s="128" t="s">
        <v>4</v>
      </c>
      <c r="B58" s="128"/>
      <c r="C58" s="128"/>
      <c r="D58" s="128"/>
      <c r="E58" s="128"/>
      <c r="F58" s="128"/>
      <c r="G58" s="128"/>
      <c r="H58" s="128"/>
      <c r="I58" s="128"/>
    </row>
    <row r="59" spans="1:10" ht="28.8" hidden="1" x14ac:dyDescent="0.3">
      <c r="A59" s="6" t="s">
        <v>167</v>
      </c>
      <c r="B59" s="7">
        <v>2325.17</v>
      </c>
      <c r="C59" s="8"/>
      <c r="D59" s="64">
        <v>800.43878262571388</v>
      </c>
      <c r="E59" s="64">
        <v>251131.37</v>
      </c>
      <c r="F59" s="64">
        <f>E59/B59</f>
        <v>108.00559528980676</v>
      </c>
      <c r="G59" s="9">
        <f>D59-F59</f>
        <v>692.43318733590718</v>
      </c>
      <c r="H59" s="9"/>
      <c r="I59" s="9">
        <f>G59-H59</f>
        <v>692.43318733590718</v>
      </c>
    </row>
    <row r="60" spans="1:10" hidden="1" x14ac:dyDescent="0.3">
      <c r="A60" s="6"/>
      <c r="B60" s="88"/>
      <c r="C60" s="86"/>
      <c r="D60" s="86"/>
      <c r="E60" s="86"/>
      <c r="F60" s="86"/>
      <c r="G60" s="87"/>
      <c r="H60" s="9"/>
      <c r="I60" s="9"/>
      <c r="J60" s="39">
        <f>ROUND(B60*G60,2)</f>
        <v>0</v>
      </c>
    </row>
    <row r="61" spans="1:10" ht="28.8" hidden="1" x14ac:dyDescent="0.3">
      <c r="A61" s="6" t="s">
        <v>169</v>
      </c>
      <c r="B61" s="7">
        <v>2325.17</v>
      </c>
      <c r="C61" s="8"/>
      <c r="D61" s="64">
        <v>462.63044349440264</v>
      </c>
      <c r="E61" s="64">
        <v>195914.52</v>
      </c>
      <c r="F61" s="64">
        <f t="shared" ref="F61:F62" si="43">E61/B61</f>
        <v>84.258148866534484</v>
      </c>
      <c r="G61" s="9">
        <f t="shared" ref="G61:G62" si="44">D61-F61</f>
        <v>378.37229462786814</v>
      </c>
      <c r="H61" s="9"/>
      <c r="I61" s="9">
        <f t="shared" ref="I61:I62" si="45">G61-H61</f>
        <v>378.37229462786814</v>
      </c>
    </row>
    <row r="62" spans="1:10" ht="28.8" hidden="1" x14ac:dyDescent="0.3">
      <c r="A62" s="6" t="s">
        <v>170</v>
      </c>
      <c r="B62" s="7">
        <v>2325.17</v>
      </c>
      <c r="C62" s="8"/>
      <c r="D62" s="64">
        <v>126.71290688804147</v>
      </c>
      <c r="E62" s="64">
        <v>45513.5</v>
      </c>
      <c r="F62" s="64">
        <f t="shared" si="43"/>
        <v>19.574267687953999</v>
      </c>
      <c r="G62" s="9">
        <f t="shared" si="44"/>
        <v>107.13863920008748</v>
      </c>
      <c r="H62" s="9"/>
      <c r="I62" s="9">
        <f t="shared" si="45"/>
        <v>107.13863920008748</v>
      </c>
    </row>
    <row r="66" spans="1:5" x14ac:dyDescent="0.3">
      <c r="A66" s="10">
        <f>D66+D74</f>
        <v>2192.1759954686222</v>
      </c>
      <c r="B66" s="21" t="s">
        <v>48</v>
      </c>
      <c r="D66" s="10">
        <f>D5+D10+D15+D20</f>
        <v>2192.1759954686222</v>
      </c>
    </row>
    <row r="67" spans="1:5" x14ac:dyDescent="0.3">
      <c r="A67">
        <f>D66/A66</f>
        <v>1</v>
      </c>
      <c r="B67" s="13">
        <f>D67</f>
        <v>0.30202866951968854</v>
      </c>
      <c r="D67">
        <f>D5/$D$66</f>
        <v>0.30202866951968854</v>
      </c>
      <c r="E67" s="11">
        <v>44197</v>
      </c>
    </row>
    <row r="68" spans="1:5" x14ac:dyDescent="0.3">
      <c r="B68" s="13">
        <f t="shared" ref="B68:B70" si="46">D68</f>
        <v>0.28953697122349276</v>
      </c>
      <c r="D68">
        <f>D10/$D$66</f>
        <v>0.28953697122349276</v>
      </c>
      <c r="E68" s="11">
        <v>44228</v>
      </c>
    </row>
    <row r="69" spans="1:5" x14ac:dyDescent="0.3">
      <c r="B69" s="13">
        <f t="shared" si="46"/>
        <v>0.23144537635856433</v>
      </c>
      <c r="D69">
        <f>D15/$D$66</f>
        <v>0.23144537635856433</v>
      </c>
      <c r="E69" s="11">
        <v>44256</v>
      </c>
    </row>
    <row r="70" spans="1:5" x14ac:dyDescent="0.3">
      <c r="B70" s="13">
        <f t="shared" si="46"/>
        <v>0.17698898289825443</v>
      </c>
      <c r="D70">
        <f>D20/$D$66</f>
        <v>0.17698898289825443</v>
      </c>
      <c r="E70" s="11">
        <v>44287</v>
      </c>
    </row>
    <row r="71" spans="1:5" x14ac:dyDescent="0.3">
      <c r="E71" s="11"/>
    </row>
    <row r="72" spans="1:5" x14ac:dyDescent="0.3">
      <c r="E72" s="11"/>
    </row>
  </sheetData>
  <autoFilter ref="A2:K62">
    <filterColumn colId="0">
      <filters>
        <filter val="141031, Московская обл, Мытищи г, Бородино д, М.Бородинская, дом № 1, корпус 2"/>
      </filters>
    </filterColumn>
  </autoFilter>
  <mergeCells count="12">
    <mergeCell ref="A58:I58"/>
    <mergeCell ref="A3:I3"/>
    <mergeCell ref="A8:I8"/>
    <mergeCell ref="A13:I13"/>
    <mergeCell ref="A18:I18"/>
    <mergeCell ref="A23:I23"/>
    <mergeCell ref="A28:I28"/>
    <mergeCell ref="A33:I33"/>
    <mergeCell ref="A38:I38"/>
    <mergeCell ref="A43:I43"/>
    <mergeCell ref="A48:I48"/>
    <mergeCell ref="A53:I5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737"/>
  <sheetViews>
    <sheetView workbookViewId="0">
      <pane ySplit="1" topLeftCell="A2" activePane="bottomLeft" state="frozen"/>
      <selection activeCell="G20" sqref="G20"/>
      <selection pane="bottomLeft" activeCell="G20" sqref="G20"/>
    </sheetView>
  </sheetViews>
  <sheetFormatPr defaultRowHeight="14.4" x14ac:dyDescent="0.3"/>
  <cols>
    <col min="1" max="1" width="31.33203125" customWidth="1"/>
    <col min="2" max="2" width="14.33203125" customWidth="1"/>
    <col min="3" max="3" width="9.88671875" style="104" customWidth="1"/>
    <col min="4" max="4" width="7.5546875" customWidth="1"/>
    <col min="6" max="6" width="7.109375" customWidth="1"/>
    <col min="11" max="13" width="7.5546875" customWidth="1"/>
    <col min="14" max="17" width="10" customWidth="1"/>
    <col min="18" max="18" width="10.88671875" customWidth="1"/>
    <col min="19" max="19" width="10.33203125" style="10" customWidth="1"/>
    <col min="20" max="20" width="10.44140625" style="10" customWidth="1"/>
    <col min="21" max="21" width="9.77734375" style="10" customWidth="1"/>
    <col min="22" max="24" width="10.44140625" customWidth="1"/>
    <col min="25" max="25" width="12.33203125" customWidth="1"/>
    <col min="26" max="33" width="9.33203125" style="13" bestFit="1" customWidth="1"/>
    <col min="34" max="34" width="14.88671875" style="13" bestFit="1" customWidth="1"/>
    <col min="35" max="35" width="13.5546875" style="13" bestFit="1" customWidth="1"/>
    <col min="36" max="37" width="12" style="13" bestFit="1" customWidth="1"/>
    <col min="39" max="39" width="14.6640625" customWidth="1"/>
  </cols>
  <sheetData>
    <row r="1" spans="1:61" x14ac:dyDescent="0.3">
      <c r="G1" s="1">
        <v>31</v>
      </c>
      <c r="H1" s="1">
        <v>28</v>
      </c>
      <c r="I1" s="1">
        <v>31</v>
      </c>
      <c r="J1" s="1">
        <v>30</v>
      </c>
      <c r="R1" s="2"/>
      <c r="V1" t="s">
        <v>69</v>
      </c>
      <c r="Z1" s="13" t="s">
        <v>66</v>
      </c>
      <c r="AD1" s="13" t="s">
        <v>67</v>
      </c>
      <c r="AH1" s="13" t="s">
        <v>68</v>
      </c>
      <c r="AJ1" s="7">
        <v>2718.82</v>
      </c>
    </row>
    <row r="2" spans="1:61" ht="39.6" x14ac:dyDescent="0.3">
      <c r="A2" s="43" t="s">
        <v>1373</v>
      </c>
      <c r="B2" s="43" t="s">
        <v>1374</v>
      </c>
      <c r="C2" s="105" t="s">
        <v>49</v>
      </c>
      <c r="D2" s="14" t="s">
        <v>50</v>
      </c>
      <c r="E2" s="15" t="s">
        <v>51</v>
      </c>
      <c r="F2" s="15" t="s">
        <v>52</v>
      </c>
      <c r="G2" s="15" t="s">
        <v>54</v>
      </c>
      <c r="H2" s="15" t="s">
        <v>55</v>
      </c>
      <c r="I2" s="15" t="s">
        <v>56</v>
      </c>
      <c r="J2" s="15" t="s">
        <v>57</v>
      </c>
      <c r="K2" s="15" t="s">
        <v>48</v>
      </c>
      <c r="L2" s="16" t="s">
        <v>53</v>
      </c>
      <c r="M2" s="15" t="s">
        <v>0</v>
      </c>
      <c r="N2" s="19" t="s">
        <v>58</v>
      </c>
      <c r="O2" s="19" t="s">
        <v>59</v>
      </c>
      <c r="P2" s="19" t="s">
        <v>60</v>
      </c>
      <c r="Q2" s="19" t="s">
        <v>61</v>
      </c>
      <c r="R2" s="18"/>
      <c r="S2" s="121" t="s">
        <v>1903</v>
      </c>
      <c r="T2" s="121" t="s">
        <v>1904</v>
      </c>
      <c r="U2" s="121" t="s">
        <v>1</v>
      </c>
      <c r="V2" s="20" t="s">
        <v>62</v>
      </c>
      <c r="W2" s="20" t="s">
        <v>63</v>
      </c>
      <c r="X2" s="20" t="s">
        <v>64</v>
      </c>
      <c r="Y2" s="20" t="s">
        <v>65</v>
      </c>
      <c r="Z2" s="26" t="s">
        <v>62</v>
      </c>
      <c r="AA2" s="26" t="s">
        <v>63</v>
      </c>
      <c r="AB2" s="26" t="s">
        <v>64</v>
      </c>
      <c r="AC2" s="26" t="s">
        <v>65</v>
      </c>
      <c r="AD2" s="27" t="s">
        <v>62</v>
      </c>
      <c r="AE2" s="27" t="s">
        <v>63</v>
      </c>
      <c r="AF2" s="27" t="s">
        <v>64</v>
      </c>
      <c r="AG2" s="27" t="s">
        <v>65</v>
      </c>
      <c r="AH2" s="28" t="s">
        <v>62</v>
      </c>
      <c r="AI2" s="28" t="s">
        <v>63</v>
      </c>
      <c r="AJ2" s="28" t="s">
        <v>64</v>
      </c>
      <c r="AK2" s="28" t="s">
        <v>65</v>
      </c>
      <c r="AM2" s="81" t="s">
        <v>1424</v>
      </c>
      <c r="AN2" s="75" t="s">
        <v>1422</v>
      </c>
      <c r="AO2" s="75" t="s">
        <v>1423</v>
      </c>
    </row>
    <row r="3" spans="1:61" x14ac:dyDescent="0.3">
      <c r="A3" s="125" t="s">
        <v>1382</v>
      </c>
      <c r="B3" s="125" t="s">
        <v>5</v>
      </c>
      <c r="C3" s="106"/>
      <c r="D3" s="94"/>
      <c r="E3" s="95">
        <f>VLOOKUP(B3,Площадь!A:B,2,0)</f>
        <v>63.6</v>
      </c>
      <c r="F3" s="3">
        <f t="shared" ref="F3:F66" si="0">SUM(G3:J3)</f>
        <v>120</v>
      </c>
      <c r="G3" s="95">
        <v>31</v>
      </c>
      <c r="H3" s="95">
        <v>28</v>
      </c>
      <c r="I3" s="95">
        <v>31</v>
      </c>
      <c r="J3" s="95">
        <v>30</v>
      </c>
      <c r="K3" s="3"/>
      <c r="L3" s="96"/>
      <c r="M3" s="3"/>
      <c r="N3" s="22">
        <f t="shared" ref="N3" si="1">ROUND($E3/G$37*G3,2)</f>
        <v>63.6</v>
      </c>
      <c r="O3" s="22">
        <f t="shared" ref="O3" si="2">ROUND($E3/H$37*H3,2)</f>
        <v>63.6</v>
      </c>
      <c r="P3" s="22">
        <f t="shared" ref="P3" si="3">ROUND($E3/I$37*I3,2)</f>
        <v>63.6</v>
      </c>
      <c r="Q3" s="22">
        <f t="shared" ref="Q3" si="4">ROUND($E3/J$37*J3,2)</f>
        <v>63.6</v>
      </c>
      <c r="R3" s="3"/>
      <c r="S3" s="40" t="str">
        <f>VLOOKUP(B3,Объем!A:F,6,0)</f>
        <v>24,4535</v>
      </c>
      <c r="T3" s="40">
        <f>VLOOKUP(B3,Объем!A:G,7,0)</f>
        <v>29.3215</v>
      </c>
      <c r="U3" s="40">
        <f>T3-S3</f>
        <v>4.8680000000000021</v>
      </c>
      <c r="V3" s="63">
        <f>$U3*V$728*G3/G$1</f>
        <v>1.4702755632218445</v>
      </c>
      <c r="W3" s="63">
        <f>$U3*W$728*H3/H$1</f>
        <v>1.4094659759159633</v>
      </c>
      <c r="X3" s="63">
        <f>$U3*X$728*I3/I$1</f>
        <v>1.1266760921134915</v>
      </c>
      <c r="Y3" s="63">
        <f>$U3*Y$728*J3/J$1</f>
        <v>0.86158236874870298</v>
      </c>
      <c r="Z3" s="25">
        <f t="shared" ref="Z3:Z66" si="5">Z$728/$N$728*N3</f>
        <v>0.60176610203124337</v>
      </c>
      <c r="AA3" s="25">
        <f t="shared" ref="AA3:AA66" si="6">AA$728/$N$728*O3</f>
        <v>0.54174520296084538</v>
      </c>
      <c r="AB3" s="25">
        <f t="shared" ref="AB3:AB66" si="7">AB$728/$N$728*P3</f>
        <v>0.31437007129911582</v>
      </c>
      <c r="AC3" s="25">
        <f t="shared" ref="AC3:AC66" si="8">AC$728/$N$728*Q3</f>
        <v>0.18902023154309891</v>
      </c>
      <c r="AD3" s="25">
        <f t="shared" ref="AD3:AD66" si="9">Z3+V3</f>
        <v>2.0720416652530877</v>
      </c>
      <c r="AE3" s="25">
        <f t="shared" ref="AE3:AE66" si="10">AA3+W3</f>
        <v>1.9512111788768087</v>
      </c>
      <c r="AF3" s="25">
        <f t="shared" ref="AF3:AF66" si="11">AB3+X3</f>
        <v>1.4410461634126073</v>
      </c>
      <c r="AG3" s="25">
        <f t="shared" ref="AG3:AG66" si="12">AC3+Y3</f>
        <v>1.0506026002918019</v>
      </c>
      <c r="AH3" s="97">
        <f t="shared" ref="AH3:AH66" si="13">ROUND(AD3*$AJ$1,2)</f>
        <v>5633.51</v>
      </c>
      <c r="AI3" s="97">
        <f t="shared" ref="AI3:AI66" si="14">ROUND(AE3*$AJ$1,2)</f>
        <v>5304.99</v>
      </c>
      <c r="AJ3" s="97">
        <f t="shared" ref="AJ3:AJ66" si="15">ROUND(AF3*$AJ$1,2)</f>
        <v>3917.95</v>
      </c>
      <c r="AK3" s="97">
        <f t="shared" ref="AK3:AK66" si="16">ROUND(AG3*$AJ$1,2)</f>
        <v>2856.4</v>
      </c>
      <c r="AL3" s="3"/>
      <c r="AM3" s="97">
        <f>SUM(AH3:AK3)</f>
        <v>17712.850000000002</v>
      </c>
      <c r="AN3" s="25">
        <f>Z3+AA3+AB3+AC3</f>
        <v>1.6469016078343033</v>
      </c>
      <c r="AO3" s="3">
        <f>VLOOKUP(A3,Лист3!A:B,2,0)</f>
        <v>9848.64</v>
      </c>
      <c r="AP3" s="3"/>
      <c r="AQ3" s="97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</row>
    <row r="4" spans="1:61" s="32" customFormat="1" x14ac:dyDescent="0.3">
      <c r="A4" s="125" t="s">
        <v>767</v>
      </c>
      <c r="B4" s="125" t="s">
        <v>6</v>
      </c>
      <c r="C4" s="106"/>
      <c r="D4" s="94"/>
      <c r="E4" s="95">
        <f>VLOOKUP(B4,Площадь!A:B,2,0)</f>
        <v>76</v>
      </c>
      <c r="F4" s="3">
        <f t="shared" si="0"/>
        <v>120</v>
      </c>
      <c r="G4" s="95">
        <v>31</v>
      </c>
      <c r="H4" s="95">
        <v>28</v>
      </c>
      <c r="I4" s="95">
        <v>31</v>
      </c>
      <c r="J4" s="95">
        <v>30</v>
      </c>
      <c r="K4" s="3"/>
      <c r="L4" s="96"/>
      <c r="M4" s="3"/>
      <c r="N4" s="22">
        <f t="shared" ref="N4:N67" si="17">ROUND($E4/G$37*G4,2)</f>
        <v>76</v>
      </c>
      <c r="O4" s="22">
        <f t="shared" ref="O4:O67" si="18">ROUND($E4/H$37*H4,2)</f>
        <v>76</v>
      </c>
      <c r="P4" s="22">
        <f t="shared" ref="P4:P67" si="19">ROUND($E4/I$37*I4,2)</f>
        <v>76</v>
      </c>
      <c r="Q4" s="22">
        <f t="shared" ref="Q4:Q67" si="20">ROUND($E4/J$37*J4,2)</f>
        <v>76</v>
      </c>
      <c r="R4" s="3"/>
      <c r="S4" s="40" t="str">
        <f>VLOOKUP(B4,Объем!A:F,6,0)</f>
        <v>26,347</v>
      </c>
      <c r="T4" s="40">
        <f>VLOOKUP(B4,Объем!A:G,7,0)</f>
        <v>30.216699999999999</v>
      </c>
      <c r="U4" s="40">
        <f t="shared" ref="U4:U67" si="21">T4-S4</f>
        <v>3.8696999999999981</v>
      </c>
      <c r="V4" s="63">
        <f t="shared" ref="V4:V9" si="22">$U4*V$728*G4/G$1</f>
        <v>1.1687603424403381</v>
      </c>
      <c r="W4" s="63">
        <f t="shared" ref="W4:W9" si="23">$U4*W$728*H4/H$1</f>
        <v>1.1204212175435493</v>
      </c>
      <c r="X4" s="63">
        <f t="shared" ref="X4:X9" si="24">$U4*X$728*I4/I$1</f>
        <v>0.89562417289473595</v>
      </c>
      <c r="Y4" s="63">
        <f t="shared" ref="Y4:Y9" si="25">$U4*Y$728*J4/J$1</f>
        <v>0.6848942671213748</v>
      </c>
      <c r="Z4" s="25">
        <f t="shared" si="5"/>
        <v>0.71909156846500777</v>
      </c>
      <c r="AA4" s="25">
        <f t="shared" si="6"/>
        <v>0.6473684815255385</v>
      </c>
      <c r="AB4" s="25">
        <f t="shared" si="7"/>
        <v>0.37566234935114468</v>
      </c>
      <c r="AC4" s="25">
        <f t="shared" si="8"/>
        <v>0.22587323266156473</v>
      </c>
      <c r="AD4" s="25">
        <f t="shared" si="9"/>
        <v>1.8878519109053458</v>
      </c>
      <c r="AE4" s="25">
        <f t="shared" si="10"/>
        <v>1.7677896990690878</v>
      </c>
      <c r="AF4" s="25">
        <f t="shared" si="11"/>
        <v>1.2712865222458807</v>
      </c>
      <c r="AG4" s="25">
        <f t="shared" si="12"/>
        <v>0.91076749978293958</v>
      </c>
      <c r="AH4" s="97">
        <f t="shared" si="13"/>
        <v>5132.7299999999996</v>
      </c>
      <c r="AI4" s="97">
        <f t="shared" si="14"/>
        <v>4806.3</v>
      </c>
      <c r="AJ4" s="97">
        <f t="shared" si="15"/>
        <v>3456.4</v>
      </c>
      <c r="AK4" s="97">
        <f t="shared" si="16"/>
        <v>2476.21</v>
      </c>
      <c r="AL4" s="3"/>
      <c r="AM4" s="97">
        <f t="shared" ref="AM4:AM67" si="26">SUM(AH4:AK4)</f>
        <v>15871.64</v>
      </c>
      <c r="AN4" s="25">
        <f t="shared" ref="AN4:AN67" si="27">Z4+AA4+AB4+AC4</f>
        <v>1.9679956320032557</v>
      </c>
      <c r="AO4" s="3">
        <f>VLOOKUP(A4,Лист3!A:B,2,0)</f>
        <v>8084.68</v>
      </c>
      <c r="AP4" s="3"/>
      <c r="AQ4" s="97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</row>
    <row r="5" spans="1:61" x14ac:dyDescent="0.3">
      <c r="A5" s="125" t="s">
        <v>768</v>
      </c>
      <c r="B5" s="125" t="s">
        <v>174</v>
      </c>
      <c r="C5" s="106"/>
      <c r="D5" s="94"/>
      <c r="E5" s="95">
        <f>VLOOKUP(B5,Площадь!A:B,2,0)</f>
        <v>35.299999999999997</v>
      </c>
      <c r="F5" s="3">
        <f t="shared" si="0"/>
        <v>120</v>
      </c>
      <c r="G5" s="95">
        <v>31</v>
      </c>
      <c r="H5" s="95">
        <v>28</v>
      </c>
      <c r="I5" s="95">
        <v>31</v>
      </c>
      <c r="J5" s="95">
        <v>30</v>
      </c>
      <c r="K5" s="3"/>
      <c r="L5" s="96"/>
      <c r="M5" s="3"/>
      <c r="N5" s="22">
        <f t="shared" si="17"/>
        <v>35.299999999999997</v>
      </c>
      <c r="O5" s="22">
        <f t="shared" si="18"/>
        <v>35.299999999999997</v>
      </c>
      <c r="P5" s="22">
        <f t="shared" si="19"/>
        <v>35.299999999999997</v>
      </c>
      <c r="Q5" s="22">
        <f t="shared" si="20"/>
        <v>35.299999999999997</v>
      </c>
      <c r="R5" s="3"/>
      <c r="S5" s="40" t="str">
        <f>VLOOKUP(B5,Объем!A:F,6,0)</f>
        <v>10,198</v>
      </c>
      <c r="T5" s="40">
        <f>VLOOKUP(B5,Объем!A:G,7,0)</f>
        <v>11.276999999999999</v>
      </c>
      <c r="U5" s="40">
        <f t="shared" si="21"/>
        <v>1.0789999999999988</v>
      </c>
      <c r="V5" s="63">
        <f t="shared" si="22"/>
        <v>0.3258889344117436</v>
      </c>
      <c r="W5" s="63">
        <f t="shared" si="23"/>
        <v>0.31241039195014836</v>
      </c>
      <c r="X5" s="63">
        <f t="shared" si="24"/>
        <v>0.24972956109089064</v>
      </c>
      <c r="Y5" s="63">
        <f t="shared" si="25"/>
        <v>0.19097111254721633</v>
      </c>
      <c r="Z5" s="25">
        <f t="shared" si="5"/>
        <v>0.33399911008966809</v>
      </c>
      <c r="AA5" s="25">
        <f t="shared" si="6"/>
        <v>0.30068562365594087</v>
      </c>
      <c r="AB5" s="25">
        <f t="shared" si="7"/>
        <v>0.17448527542230799</v>
      </c>
      <c r="AC5" s="25">
        <f t="shared" si="8"/>
        <v>0.10491217253885834</v>
      </c>
      <c r="AD5" s="25">
        <f t="shared" si="9"/>
        <v>0.6598880445014117</v>
      </c>
      <c r="AE5" s="25">
        <f t="shared" si="10"/>
        <v>0.61309601560608917</v>
      </c>
      <c r="AF5" s="25">
        <f t="shared" si="11"/>
        <v>0.42421483651319863</v>
      </c>
      <c r="AG5" s="25">
        <f t="shared" si="12"/>
        <v>0.29588328508607464</v>
      </c>
      <c r="AH5" s="97">
        <f t="shared" si="13"/>
        <v>1794.12</v>
      </c>
      <c r="AI5" s="97">
        <f t="shared" si="14"/>
        <v>1666.9</v>
      </c>
      <c r="AJ5" s="97">
        <f t="shared" si="15"/>
        <v>1153.3599999999999</v>
      </c>
      <c r="AK5" s="97">
        <f t="shared" si="16"/>
        <v>804.45</v>
      </c>
      <c r="AL5" s="3"/>
      <c r="AM5" s="97">
        <f t="shared" si="26"/>
        <v>5418.83</v>
      </c>
      <c r="AN5" s="25">
        <f t="shared" si="27"/>
        <v>0.91408218170677524</v>
      </c>
      <c r="AO5" s="3">
        <f>VLOOKUP(A5,Лист3!A:B,2,0)</f>
        <v>2580.7199999999998</v>
      </c>
      <c r="AP5" s="3"/>
      <c r="AQ5" s="97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</row>
    <row r="6" spans="1:61" x14ac:dyDescent="0.3">
      <c r="A6" s="125" t="s">
        <v>769</v>
      </c>
      <c r="B6" s="125" t="s">
        <v>175</v>
      </c>
      <c r="C6" s="106"/>
      <c r="D6" s="94"/>
      <c r="E6" s="95">
        <f>VLOOKUP(B6,Площадь!A:B,2,0)</f>
        <v>54.7</v>
      </c>
      <c r="F6" s="3">
        <f t="shared" si="0"/>
        <v>120</v>
      </c>
      <c r="G6" s="95">
        <v>31</v>
      </c>
      <c r="H6" s="95">
        <v>28</v>
      </c>
      <c r="I6" s="95">
        <v>31</v>
      </c>
      <c r="J6" s="95">
        <v>30</v>
      </c>
      <c r="K6" s="3"/>
      <c r="L6" s="96"/>
      <c r="M6" s="3"/>
      <c r="N6" s="22">
        <f t="shared" si="17"/>
        <v>54.7</v>
      </c>
      <c r="O6" s="22">
        <f t="shared" si="18"/>
        <v>54.7</v>
      </c>
      <c r="P6" s="22">
        <f t="shared" si="19"/>
        <v>54.7</v>
      </c>
      <c r="Q6" s="22">
        <f t="shared" si="20"/>
        <v>54.7</v>
      </c>
      <c r="R6" s="3"/>
      <c r="S6" s="40" t="str">
        <f>VLOOKUP(B6,Объем!A:F,6,0)</f>
        <v>22,890</v>
      </c>
      <c r="T6" s="40">
        <f>VLOOKUP(B6,Объем!A:G,7,0)</f>
        <v>26.838200000000001</v>
      </c>
      <c r="U6" s="40">
        <f t="shared" si="21"/>
        <v>3.9481999999999999</v>
      </c>
      <c r="V6" s="63">
        <f t="shared" si="22"/>
        <v>1.1924695929976343</v>
      </c>
      <c r="W6" s="63">
        <f t="shared" si="23"/>
        <v>1.1431498697845941</v>
      </c>
      <c r="X6" s="63">
        <f t="shared" si="24"/>
        <v>0.91379263493888363</v>
      </c>
      <c r="Y6" s="63">
        <f t="shared" si="25"/>
        <v>0.6987879022788881</v>
      </c>
      <c r="Z6" s="25">
        <f t="shared" si="5"/>
        <v>0.51755669467152543</v>
      </c>
      <c r="AA6" s="25">
        <f t="shared" si="6"/>
        <v>0.46593494657167045</v>
      </c>
      <c r="AB6" s="25">
        <f t="shared" si="7"/>
        <v>0.27037803301983704</v>
      </c>
      <c r="AC6" s="25">
        <f t="shared" si="8"/>
        <v>0.16256928719194197</v>
      </c>
      <c r="AD6" s="25">
        <f t="shared" si="9"/>
        <v>1.7100262876691597</v>
      </c>
      <c r="AE6" s="25">
        <f t="shared" si="10"/>
        <v>1.6090848163562645</v>
      </c>
      <c r="AF6" s="25">
        <f t="shared" si="11"/>
        <v>1.1841706679587207</v>
      </c>
      <c r="AG6" s="25">
        <f t="shared" si="12"/>
        <v>0.86135718947083006</v>
      </c>
      <c r="AH6" s="97">
        <f t="shared" si="13"/>
        <v>4649.25</v>
      </c>
      <c r="AI6" s="97">
        <f t="shared" si="14"/>
        <v>4374.8100000000004</v>
      </c>
      <c r="AJ6" s="97">
        <f t="shared" si="15"/>
        <v>3219.55</v>
      </c>
      <c r="AK6" s="97">
        <f t="shared" si="16"/>
        <v>2341.88</v>
      </c>
      <c r="AL6" s="3"/>
      <c r="AM6" s="97">
        <f t="shared" si="26"/>
        <v>14585.490000000002</v>
      </c>
      <c r="AN6" s="25">
        <f t="shared" si="27"/>
        <v>1.4164389614549748</v>
      </c>
      <c r="AO6" s="3">
        <f>VLOOKUP(A6,Лист3!A:B,2,0)</f>
        <v>8471.84</v>
      </c>
      <c r="AP6" s="3"/>
      <c r="AQ6" s="97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</row>
    <row r="7" spans="1:61" x14ac:dyDescent="0.3">
      <c r="A7" s="125" t="s">
        <v>770</v>
      </c>
      <c r="B7" s="125" t="s">
        <v>176</v>
      </c>
      <c r="C7" s="106"/>
      <c r="D7" s="94"/>
      <c r="E7" s="95">
        <f>VLOOKUP(B7,Площадь!A:B,2,0)</f>
        <v>54.5</v>
      </c>
      <c r="F7" s="3">
        <f t="shared" si="0"/>
        <v>120</v>
      </c>
      <c r="G7" s="95">
        <v>31</v>
      </c>
      <c r="H7" s="95">
        <v>28</v>
      </c>
      <c r="I7" s="95">
        <v>31</v>
      </c>
      <c r="J7" s="95">
        <v>30</v>
      </c>
      <c r="K7" s="3"/>
      <c r="L7" s="96"/>
      <c r="M7" s="3"/>
      <c r="N7" s="22">
        <f t="shared" si="17"/>
        <v>54.5</v>
      </c>
      <c r="O7" s="22">
        <f t="shared" si="18"/>
        <v>54.5</v>
      </c>
      <c r="P7" s="22">
        <f t="shared" si="19"/>
        <v>54.5</v>
      </c>
      <c r="Q7" s="22">
        <f t="shared" si="20"/>
        <v>54.5</v>
      </c>
      <c r="R7" s="3"/>
      <c r="S7" s="40" t="str">
        <f>VLOOKUP(B7,Объем!A:F,6,0)</f>
        <v>16,652</v>
      </c>
      <c r="T7" s="40">
        <f>VLOOKUP(B7,Объем!A:G,7,0)</f>
        <v>18.523</v>
      </c>
      <c r="U7" s="40">
        <f t="shared" si="21"/>
        <v>1.8709999999999987</v>
      </c>
      <c r="V7" s="63">
        <f t="shared" si="22"/>
        <v>0.56509564067133689</v>
      </c>
      <c r="W7" s="63">
        <f t="shared" si="23"/>
        <v>0.5417236731591546</v>
      </c>
      <c r="X7" s="63">
        <f t="shared" si="24"/>
        <v>0.43303429916687353</v>
      </c>
      <c r="Y7" s="63">
        <f t="shared" si="25"/>
        <v>0.33114638700263382</v>
      </c>
      <c r="Z7" s="25">
        <f t="shared" si="5"/>
        <v>0.51566434843872266</v>
      </c>
      <c r="AA7" s="25">
        <f t="shared" si="6"/>
        <v>0.464231345304498</v>
      </c>
      <c r="AB7" s="25">
        <f t="shared" si="7"/>
        <v>0.26938944788996561</v>
      </c>
      <c r="AC7" s="25">
        <f t="shared" si="8"/>
        <v>0.16197488394809575</v>
      </c>
      <c r="AD7" s="25">
        <f t="shared" si="9"/>
        <v>1.0807599891100597</v>
      </c>
      <c r="AE7" s="25">
        <f t="shared" si="10"/>
        <v>1.0059550184636525</v>
      </c>
      <c r="AF7" s="25">
        <f t="shared" si="11"/>
        <v>0.70242374705683908</v>
      </c>
      <c r="AG7" s="25">
        <f t="shared" si="12"/>
        <v>0.49312127095072955</v>
      </c>
      <c r="AH7" s="97">
        <f t="shared" si="13"/>
        <v>2938.39</v>
      </c>
      <c r="AI7" s="97">
        <f t="shared" si="14"/>
        <v>2735.01</v>
      </c>
      <c r="AJ7" s="97">
        <f t="shared" si="15"/>
        <v>1909.76</v>
      </c>
      <c r="AK7" s="97">
        <f t="shared" si="16"/>
        <v>1340.71</v>
      </c>
      <c r="AL7" s="3"/>
      <c r="AM7" s="97">
        <f t="shared" si="26"/>
        <v>8923.869999999999</v>
      </c>
      <c r="AN7" s="25">
        <f t="shared" si="27"/>
        <v>1.4112600255812819</v>
      </c>
      <c r="AO7" s="3">
        <f>VLOOKUP(A7,Лист3!A:B,2,0)</f>
        <v>5530.08</v>
      </c>
      <c r="AP7" s="3"/>
      <c r="AQ7" s="97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</row>
    <row r="8" spans="1:61" x14ac:dyDescent="0.3">
      <c r="A8" s="125" t="s">
        <v>771</v>
      </c>
      <c r="B8" s="125" t="s">
        <v>177</v>
      </c>
      <c r="C8" s="106"/>
      <c r="D8" s="94"/>
      <c r="E8" s="95">
        <f>VLOOKUP(B8,Площадь!A:B,2,0)</f>
        <v>35.5</v>
      </c>
      <c r="F8" s="3">
        <f t="shared" si="0"/>
        <v>120</v>
      </c>
      <c r="G8" s="95">
        <v>31</v>
      </c>
      <c r="H8" s="95">
        <v>28</v>
      </c>
      <c r="I8" s="95">
        <v>31</v>
      </c>
      <c r="J8" s="95">
        <v>30</v>
      </c>
      <c r="K8" s="3"/>
      <c r="L8" s="96"/>
      <c r="M8" s="3"/>
      <c r="N8" s="22">
        <f t="shared" si="17"/>
        <v>35.5</v>
      </c>
      <c r="O8" s="22">
        <f t="shared" si="18"/>
        <v>35.5</v>
      </c>
      <c r="P8" s="22">
        <f t="shared" si="19"/>
        <v>35.5</v>
      </c>
      <c r="Q8" s="22">
        <f t="shared" si="20"/>
        <v>35.5</v>
      </c>
      <c r="R8" s="3"/>
      <c r="S8" s="40" t="str">
        <f>VLOOKUP(B8,Объем!A:F,6,0)</f>
        <v>12,917</v>
      </c>
      <c r="T8" s="40">
        <f>VLOOKUP(B8,Объем!A:G,7,0)</f>
        <v>14.435</v>
      </c>
      <c r="U8" s="40">
        <f t="shared" si="21"/>
        <v>1.5180000000000007</v>
      </c>
      <c r="V8" s="63">
        <f t="shared" si="22"/>
        <v>0.4584795203308874</v>
      </c>
      <c r="W8" s="63">
        <f t="shared" si="23"/>
        <v>0.4395171223172622</v>
      </c>
      <c r="X8" s="63">
        <f t="shared" si="24"/>
        <v>0.35133408131230082</v>
      </c>
      <c r="Y8" s="63">
        <f t="shared" si="25"/>
        <v>0.26866927603955038</v>
      </c>
      <c r="Z8" s="25">
        <f t="shared" si="5"/>
        <v>0.33589145632247075</v>
      </c>
      <c r="AA8" s="25">
        <f t="shared" si="6"/>
        <v>0.30238922492311338</v>
      </c>
      <c r="AB8" s="25">
        <f t="shared" si="7"/>
        <v>0.17547386055217942</v>
      </c>
      <c r="AC8" s="25">
        <f t="shared" si="8"/>
        <v>0.10550657578270457</v>
      </c>
      <c r="AD8" s="25">
        <f t="shared" si="9"/>
        <v>0.79437097665335821</v>
      </c>
      <c r="AE8" s="25">
        <f t="shared" si="10"/>
        <v>0.74190634724037552</v>
      </c>
      <c r="AF8" s="25">
        <f t="shared" si="11"/>
        <v>0.52680794186448021</v>
      </c>
      <c r="AG8" s="25">
        <f t="shared" si="12"/>
        <v>0.37417585182225493</v>
      </c>
      <c r="AH8" s="97">
        <f t="shared" si="13"/>
        <v>2159.75</v>
      </c>
      <c r="AI8" s="97">
        <f t="shared" si="14"/>
        <v>2017.11</v>
      </c>
      <c r="AJ8" s="97">
        <f t="shared" si="15"/>
        <v>1432.3</v>
      </c>
      <c r="AK8" s="97">
        <f t="shared" si="16"/>
        <v>1017.32</v>
      </c>
      <c r="AL8" s="3"/>
      <c r="AM8" s="97">
        <f t="shared" si="26"/>
        <v>6626.48</v>
      </c>
      <c r="AN8" s="25">
        <f t="shared" si="27"/>
        <v>0.91926111758046813</v>
      </c>
      <c r="AO8" s="3">
        <f>VLOOKUP(A8,Лист3!A:B,2,0)</f>
        <v>4674.2</v>
      </c>
      <c r="AP8" s="3"/>
      <c r="AQ8" s="97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</row>
    <row r="9" spans="1:61" x14ac:dyDescent="0.3">
      <c r="A9" s="125" t="s">
        <v>772</v>
      </c>
      <c r="B9" s="125" t="s">
        <v>178</v>
      </c>
      <c r="C9" s="106"/>
      <c r="D9" s="94"/>
      <c r="E9" s="95">
        <f>VLOOKUP(B9,Площадь!A:B,2,0)</f>
        <v>35.4</v>
      </c>
      <c r="F9" s="3">
        <f t="shared" si="0"/>
        <v>120</v>
      </c>
      <c r="G9" s="95">
        <v>31</v>
      </c>
      <c r="H9" s="95">
        <v>28</v>
      </c>
      <c r="I9" s="95">
        <v>31</v>
      </c>
      <c r="J9" s="95">
        <v>30</v>
      </c>
      <c r="K9" s="3"/>
      <c r="L9" s="96"/>
      <c r="M9" s="3"/>
      <c r="N9" s="22">
        <f t="shared" si="17"/>
        <v>35.4</v>
      </c>
      <c r="O9" s="22">
        <f t="shared" si="18"/>
        <v>35.4</v>
      </c>
      <c r="P9" s="22">
        <f t="shared" si="19"/>
        <v>35.4</v>
      </c>
      <c r="Q9" s="22">
        <f t="shared" si="20"/>
        <v>35.4</v>
      </c>
      <c r="R9" s="3"/>
      <c r="S9" s="40" t="str">
        <f>VLOOKUP(B9,Объем!A:F,6,0)</f>
        <v>3,133</v>
      </c>
      <c r="T9" s="40">
        <f>VLOOKUP(B9,Объем!A:G,7,0)</f>
        <v>5.2130000000000001</v>
      </c>
      <c r="U9" s="40">
        <f t="shared" si="21"/>
        <v>2.08</v>
      </c>
      <c r="V9" s="63">
        <f t="shared" si="22"/>
        <v>0.62821963260095215</v>
      </c>
      <c r="W9" s="63">
        <f t="shared" si="23"/>
        <v>0.60223690014486497</v>
      </c>
      <c r="X9" s="63">
        <f t="shared" si="24"/>
        <v>0.48140638282581383</v>
      </c>
      <c r="Y9" s="63">
        <f t="shared" si="25"/>
        <v>0.36813708442836923</v>
      </c>
      <c r="Z9" s="25">
        <f t="shared" si="5"/>
        <v>0.33494528320606942</v>
      </c>
      <c r="AA9" s="25">
        <f t="shared" si="6"/>
        <v>0.30153742428952712</v>
      </c>
      <c r="AB9" s="25">
        <f t="shared" si="7"/>
        <v>0.17497956798724371</v>
      </c>
      <c r="AC9" s="25">
        <f t="shared" si="8"/>
        <v>0.10520937416078145</v>
      </c>
      <c r="AD9" s="25">
        <f t="shared" si="9"/>
        <v>0.96316491580702157</v>
      </c>
      <c r="AE9" s="25">
        <f t="shared" si="10"/>
        <v>0.9037743244343921</v>
      </c>
      <c r="AF9" s="25">
        <f t="shared" si="11"/>
        <v>0.65638595081305751</v>
      </c>
      <c r="AG9" s="25">
        <f t="shared" si="12"/>
        <v>0.4733464585891507</v>
      </c>
      <c r="AH9" s="97">
        <f t="shared" si="13"/>
        <v>2618.67</v>
      </c>
      <c r="AI9" s="97">
        <f t="shared" si="14"/>
        <v>2457.1999999999998</v>
      </c>
      <c r="AJ9" s="97">
        <f t="shared" si="15"/>
        <v>1784.6</v>
      </c>
      <c r="AK9" s="97">
        <f t="shared" si="16"/>
        <v>1286.94</v>
      </c>
      <c r="AL9" s="3"/>
      <c r="AM9" s="97">
        <f t="shared" si="26"/>
        <v>8147.41</v>
      </c>
      <c r="AN9" s="25">
        <f t="shared" si="27"/>
        <v>0.91667164964362169</v>
      </c>
      <c r="AO9" s="3">
        <f>VLOOKUP(A9,Лист3!A:B,2,0)</f>
        <v>4274</v>
      </c>
      <c r="AP9" s="3"/>
      <c r="AQ9" s="97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</row>
    <row r="10" spans="1:61" x14ac:dyDescent="0.3">
      <c r="A10" s="125" t="s">
        <v>773</v>
      </c>
      <c r="B10" s="125" t="s">
        <v>179</v>
      </c>
      <c r="C10" s="106"/>
      <c r="D10" s="94"/>
      <c r="E10" s="95">
        <f>VLOOKUP(B10,Площадь!A:B,2,0)</f>
        <v>54.5</v>
      </c>
      <c r="F10" s="3">
        <f t="shared" si="0"/>
        <v>120</v>
      </c>
      <c r="G10" s="95">
        <v>31</v>
      </c>
      <c r="H10" s="95">
        <v>28</v>
      </c>
      <c r="I10" s="95">
        <v>31</v>
      </c>
      <c r="J10" s="95">
        <v>30</v>
      </c>
      <c r="K10" s="3"/>
      <c r="L10" s="96"/>
      <c r="M10" s="3"/>
      <c r="N10" s="22">
        <f t="shared" si="17"/>
        <v>54.5</v>
      </c>
      <c r="O10" s="22">
        <f t="shared" si="18"/>
        <v>54.5</v>
      </c>
      <c r="P10" s="22">
        <f t="shared" si="19"/>
        <v>54.5</v>
      </c>
      <c r="Q10" s="22">
        <f t="shared" si="20"/>
        <v>54.5</v>
      </c>
      <c r="R10" s="3"/>
      <c r="S10" s="40">
        <f>VLOOKUP(B10,Объем!A:F,6,0)</f>
        <v>11.428088705286811</v>
      </c>
      <c r="T10" s="40" t="str">
        <f>VLOOKUP(B10,Объем!A:G,7,0)</f>
        <v>Закрыто</v>
      </c>
      <c r="U10" s="40" t="e">
        <f t="shared" si="21"/>
        <v>#VALUE!</v>
      </c>
      <c r="V10" s="63">
        <f>$V$732*$E10*G10</f>
        <v>0.60309554601653281</v>
      </c>
      <c r="W10" s="63">
        <f>$W$732*$E10*H10</f>
        <v>0.54473146091815872</v>
      </c>
      <c r="X10" s="63">
        <f>$W$732*$E10*I10</f>
        <v>0.60309554601653281</v>
      </c>
      <c r="Y10" s="63">
        <f t="shared" ref="Y10" si="28">$W$732*$E10*J10</f>
        <v>0.58364085098374141</v>
      </c>
      <c r="Z10" s="25">
        <f t="shared" si="5"/>
        <v>0.51566434843872266</v>
      </c>
      <c r="AA10" s="25">
        <f t="shared" si="6"/>
        <v>0.464231345304498</v>
      </c>
      <c r="AB10" s="25">
        <f t="shared" si="7"/>
        <v>0.26938944788996561</v>
      </c>
      <c r="AC10" s="25">
        <f t="shared" si="8"/>
        <v>0.16197488394809575</v>
      </c>
      <c r="AD10" s="25">
        <f t="shared" si="9"/>
        <v>1.1187598944552555</v>
      </c>
      <c r="AE10" s="25">
        <f t="shared" si="10"/>
        <v>1.0089628062226568</v>
      </c>
      <c r="AF10" s="25">
        <f t="shared" si="11"/>
        <v>0.87248499390649847</v>
      </c>
      <c r="AG10" s="25">
        <f t="shared" si="12"/>
        <v>0.74561573493183719</v>
      </c>
      <c r="AH10" s="97">
        <f t="shared" si="13"/>
        <v>3041.71</v>
      </c>
      <c r="AI10" s="97">
        <f t="shared" si="14"/>
        <v>2743.19</v>
      </c>
      <c r="AJ10" s="97">
        <f t="shared" si="15"/>
        <v>2372.13</v>
      </c>
      <c r="AK10" s="97">
        <f t="shared" si="16"/>
        <v>2027.19</v>
      </c>
      <c r="AL10" s="3"/>
      <c r="AM10" s="97">
        <f t="shared" si="26"/>
        <v>10184.219999999999</v>
      </c>
      <c r="AN10" s="25">
        <f t="shared" si="27"/>
        <v>1.4112600255812819</v>
      </c>
      <c r="AO10" s="3">
        <f>VLOOKUP(A10,Лист3!A:B,2,0)</f>
        <v>6494.72</v>
      </c>
      <c r="AP10" s="3"/>
      <c r="AQ10" s="97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</row>
    <row r="11" spans="1:61" x14ac:dyDescent="0.3">
      <c r="A11" s="125" t="s">
        <v>774</v>
      </c>
      <c r="B11" s="125" t="s">
        <v>180</v>
      </c>
      <c r="C11" s="106"/>
      <c r="D11" s="94"/>
      <c r="E11" s="95">
        <f>VLOOKUP(B11,Площадь!A:B,2,0)</f>
        <v>54.4</v>
      </c>
      <c r="F11" s="3">
        <f t="shared" si="0"/>
        <v>120</v>
      </c>
      <c r="G11" s="95">
        <v>31</v>
      </c>
      <c r="H11" s="95">
        <v>28</v>
      </c>
      <c r="I11" s="95">
        <v>31</v>
      </c>
      <c r="J11" s="95">
        <v>30</v>
      </c>
      <c r="K11" s="3"/>
      <c r="L11" s="96"/>
      <c r="M11" s="3"/>
      <c r="N11" s="22">
        <f t="shared" si="17"/>
        <v>54.4</v>
      </c>
      <c r="O11" s="22">
        <f t="shared" si="18"/>
        <v>54.4</v>
      </c>
      <c r="P11" s="22">
        <f t="shared" si="19"/>
        <v>54.4</v>
      </c>
      <c r="Q11" s="22">
        <f t="shared" si="20"/>
        <v>54.4</v>
      </c>
      <c r="R11" s="3"/>
      <c r="S11" s="40">
        <f>VLOOKUP(B11,Объем!A:F,6,0)</f>
        <v>5.4484169828917883</v>
      </c>
      <c r="T11" s="40" t="str">
        <f>VLOOKUP(B11,Объем!A:G,7,0)</f>
        <v>Закрыто</v>
      </c>
      <c r="U11" s="40" t="e">
        <f t="shared" si="21"/>
        <v>#VALUE!</v>
      </c>
      <c r="V11" s="63">
        <f t="shared" ref="V11:V14" si="29">$V$732*$E11*G11</f>
        <v>0.60198894868439246</v>
      </c>
      <c r="W11" s="63">
        <f t="shared" ref="W11:W14" si="30">$W$732*$E11*H11</f>
        <v>0.54373195365041893</v>
      </c>
      <c r="X11" s="63">
        <f t="shared" ref="X11:X14" si="31">$W$732*$E11*I11</f>
        <v>0.60198894868439246</v>
      </c>
      <c r="Y11" s="63">
        <f t="shared" ref="Y11:Y14" si="32">$W$732*$E11*J11</f>
        <v>0.58256995033973458</v>
      </c>
      <c r="Z11" s="25">
        <f t="shared" si="5"/>
        <v>0.51471817532232134</v>
      </c>
      <c r="AA11" s="25">
        <f t="shared" si="6"/>
        <v>0.46337954467091175</v>
      </c>
      <c r="AB11" s="25">
        <f t="shared" si="7"/>
        <v>0.26889515532502989</v>
      </c>
      <c r="AC11" s="25">
        <f t="shared" si="8"/>
        <v>0.16167768232617263</v>
      </c>
      <c r="AD11" s="25">
        <f t="shared" si="9"/>
        <v>1.1167071240067137</v>
      </c>
      <c r="AE11" s="25">
        <f t="shared" si="10"/>
        <v>1.0071114983213307</v>
      </c>
      <c r="AF11" s="25">
        <f t="shared" si="11"/>
        <v>0.8708841040094224</v>
      </c>
      <c r="AG11" s="25">
        <f t="shared" si="12"/>
        <v>0.74424763266590721</v>
      </c>
      <c r="AH11" s="97">
        <f t="shared" si="13"/>
        <v>3036.13</v>
      </c>
      <c r="AI11" s="97">
        <f t="shared" si="14"/>
        <v>2738.15</v>
      </c>
      <c r="AJ11" s="97">
        <f t="shared" si="15"/>
        <v>2367.7800000000002</v>
      </c>
      <c r="AK11" s="97">
        <f t="shared" si="16"/>
        <v>2023.48</v>
      </c>
      <c r="AL11" s="3"/>
      <c r="AM11" s="97">
        <f t="shared" si="26"/>
        <v>10165.540000000001</v>
      </c>
      <c r="AN11" s="25">
        <f t="shared" si="27"/>
        <v>1.4086705576444354</v>
      </c>
      <c r="AO11" s="3">
        <f>VLOOKUP(A11,Лист3!A:B,2,0)</f>
        <v>6482.76</v>
      </c>
      <c r="AP11" s="3"/>
      <c r="AQ11" s="97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</row>
    <row r="12" spans="1:61" x14ac:dyDescent="0.3">
      <c r="A12" s="125" t="s">
        <v>775</v>
      </c>
      <c r="B12" s="125" t="s">
        <v>181</v>
      </c>
      <c r="C12" s="106"/>
      <c r="D12" s="94"/>
      <c r="E12" s="95">
        <f>VLOOKUP(B12,Площадь!A:B,2,0)</f>
        <v>35.299999999999997</v>
      </c>
      <c r="F12" s="3">
        <f t="shared" si="0"/>
        <v>120</v>
      </c>
      <c r="G12" s="95">
        <v>31</v>
      </c>
      <c r="H12" s="95">
        <v>28</v>
      </c>
      <c r="I12" s="95">
        <v>31</v>
      </c>
      <c r="J12" s="95">
        <v>30</v>
      </c>
      <c r="K12" s="3"/>
      <c r="L12" s="96"/>
      <c r="M12" s="3"/>
      <c r="N12" s="22">
        <f t="shared" si="17"/>
        <v>35.299999999999997</v>
      </c>
      <c r="O12" s="22">
        <f t="shared" si="18"/>
        <v>35.299999999999997</v>
      </c>
      <c r="P12" s="22">
        <f t="shared" si="19"/>
        <v>35.299999999999997</v>
      </c>
      <c r="Q12" s="22">
        <f t="shared" si="20"/>
        <v>35.299999999999997</v>
      </c>
      <c r="R12" s="3"/>
      <c r="S12" s="40">
        <f>VLOOKUP(B12,Объем!A:F,6,0)</f>
        <v>12.939118005442651</v>
      </c>
      <c r="T12" s="40" t="str">
        <f>VLOOKUP(B12,Объем!A:G,7,0)</f>
        <v>Закрыто</v>
      </c>
      <c r="U12" s="40" t="e">
        <f t="shared" si="21"/>
        <v>#VALUE!</v>
      </c>
      <c r="V12" s="63">
        <f t="shared" si="29"/>
        <v>0.39062885824557075</v>
      </c>
      <c r="W12" s="63">
        <f t="shared" si="30"/>
        <v>0.35282606551212842</v>
      </c>
      <c r="X12" s="63">
        <f t="shared" si="31"/>
        <v>0.39062885824557075</v>
      </c>
      <c r="Y12" s="63">
        <f t="shared" si="32"/>
        <v>0.37802792733442331</v>
      </c>
      <c r="Z12" s="25">
        <f t="shared" si="5"/>
        <v>0.33399911008966809</v>
      </c>
      <c r="AA12" s="25">
        <f t="shared" si="6"/>
        <v>0.30068562365594087</v>
      </c>
      <c r="AB12" s="25">
        <f t="shared" si="7"/>
        <v>0.17448527542230799</v>
      </c>
      <c r="AC12" s="25">
        <f t="shared" si="8"/>
        <v>0.10491217253885834</v>
      </c>
      <c r="AD12" s="25">
        <f t="shared" si="9"/>
        <v>0.72462796833523879</v>
      </c>
      <c r="AE12" s="25">
        <f t="shared" si="10"/>
        <v>0.65351168916806923</v>
      </c>
      <c r="AF12" s="25">
        <f t="shared" si="11"/>
        <v>0.56511413366787877</v>
      </c>
      <c r="AG12" s="25">
        <f t="shared" si="12"/>
        <v>0.48294009987328168</v>
      </c>
      <c r="AH12" s="97">
        <f t="shared" si="13"/>
        <v>1970.13</v>
      </c>
      <c r="AI12" s="97">
        <f t="shared" si="14"/>
        <v>1776.78</v>
      </c>
      <c r="AJ12" s="97">
        <f t="shared" si="15"/>
        <v>1536.44</v>
      </c>
      <c r="AK12" s="97">
        <f t="shared" si="16"/>
        <v>1313.03</v>
      </c>
      <c r="AL12" s="3"/>
      <c r="AM12" s="97">
        <f t="shared" si="26"/>
        <v>6596.38</v>
      </c>
      <c r="AN12" s="25">
        <f t="shared" si="27"/>
        <v>0.91408218170677524</v>
      </c>
      <c r="AO12" s="3">
        <f>VLOOKUP(A12,Лист3!A:B,2,0)</f>
        <v>4206.5600000000004</v>
      </c>
      <c r="AP12" s="3"/>
      <c r="AQ12" s="97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</row>
    <row r="13" spans="1:61" x14ac:dyDescent="0.3">
      <c r="A13" s="125" t="s">
        <v>776</v>
      </c>
      <c r="B13" s="125" t="s">
        <v>182</v>
      </c>
      <c r="C13" s="106"/>
      <c r="D13" s="94"/>
      <c r="E13" s="95">
        <f>VLOOKUP(B13,Площадь!A:B,2,0)</f>
        <v>35.4</v>
      </c>
      <c r="F13" s="3">
        <f t="shared" si="0"/>
        <v>120</v>
      </c>
      <c r="G13" s="95">
        <v>31</v>
      </c>
      <c r="H13" s="95">
        <v>28</v>
      </c>
      <c r="I13" s="95">
        <v>31</v>
      </c>
      <c r="J13" s="95">
        <v>30</v>
      </c>
      <c r="K13" s="3"/>
      <c r="L13" s="96"/>
      <c r="M13" s="3"/>
      <c r="N13" s="22">
        <f t="shared" si="17"/>
        <v>35.4</v>
      </c>
      <c r="O13" s="22">
        <f t="shared" si="18"/>
        <v>35.4</v>
      </c>
      <c r="P13" s="22">
        <f t="shared" si="19"/>
        <v>35.4</v>
      </c>
      <c r="Q13" s="22">
        <f t="shared" si="20"/>
        <v>35.4</v>
      </c>
      <c r="R13" s="3"/>
      <c r="S13" s="40">
        <f>VLOOKUP(B13,Объем!A:F,6,0)</f>
        <v>12.722714364593219</v>
      </c>
      <c r="T13" s="40" t="str">
        <f>VLOOKUP(B13,Объем!A:G,7,0)</f>
        <v>Закрыто</v>
      </c>
      <c r="U13" s="40" t="e">
        <f t="shared" si="21"/>
        <v>#VALUE!</v>
      </c>
      <c r="V13" s="63">
        <f t="shared" si="29"/>
        <v>0.39173545557771122</v>
      </c>
      <c r="W13" s="63">
        <f t="shared" si="30"/>
        <v>0.3538255727798682</v>
      </c>
      <c r="X13" s="63">
        <f t="shared" si="31"/>
        <v>0.39173545557771122</v>
      </c>
      <c r="Y13" s="63">
        <f t="shared" si="32"/>
        <v>0.37909882797843025</v>
      </c>
      <c r="Z13" s="25">
        <f t="shared" si="5"/>
        <v>0.33494528320606942</v>
      </c>
      <c r="AA13" s="25">
        <f t="shared" si="6"/>
        <v>0.30153742428952712</v>
      </c>
      <c r="AB13" s="25">
        <f t="shared" si="7"/>
        <v>0.17497956798724371</v>
      </c>
      <c r="AC13" s="25">
        <f t="shared" si="8"/>
        <v>0.10520937416078145</v>
      </c>
      <c r="AD13" s="25">
        <f t="shared" si="9"/>
        <v>0.72668073878378059</v>
      </c>
      <c r="AE13" s="25">
        <f t="shared" si="10"/>
        <v>0.65536299706939527</v>
      </c>
      <c r="AF13" s="25">
        <f t="shared" si="11"/>
        <v>0.56671502356495496</v>
      </c>
      <c r="AG13" s="25">
        <f t="shared" si="12"/>
        <v>0.48430820213921172</v>
      </c>
      <c r="AH13" s="97">
        <f t="shared" si="13"/>
        <v>1975.71</v>
      </c>
      <c r="AI13" s="97">
        <f t="shared" si="14"/>
        <v>1781.81</v>
      </c>
      <c r="AJ13" s="97">
        <f t="shared" si="15"/>
        <v>1540.8</v>
      </c>
      <c r="AK13" s="97">
        <f t="shared" si="16"/>
        <v>1316.75</v>
      </c>
      <c r="AL13" s="3"/>
      <c r="AM13" s="97">
        <f t="shared" si="26"/>
        <v>6615.07</v>
      </c>
      <c r="AN13" s="25">
        <f t="shared" si="27"/>
        <v>0.91667164964362169</v>
      </c>
      <c r="AO13" s="3">
        <f>VLOOKUP(A13,Лист3!A:B,2,0)</f>
        <v>4894.96</v>
      </c>
      <c r="AP13" s="3"/>
      <c r="AQ13" s="97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</row>
    <row r="14" spans="1:61" x14ac:dyDescent="0.3">
      <c r="A14" s="125" t="s">
        <v>777</v>
      </c>
      <c r="B14" s="125" t="s">
        <v>183</v>
      </c>
      <c r="C14" s="106"/>
      <c r="D14" s="94"/>
      <c r="E14" s="95">
        <f>VLOOKUP(B14,Площадь!A:B,2,0)</f>
        <v>54.3</v>
      </c>
      <c r="F14" s="3">
        <f t="shared" si="0"/>
        <v>120</v>
      </c>
      <c r="G14" s="95">
        <v>31</v>
      </c>
      <c r="H14" s="95">
        <v>28</v>
      </c>
      <c r="I14" s="95">
        <v>31</v>
      </c>
      <c r="J14" s="95">
        <v>30</v>
      </c>
      <c r="K14" s="3"/>
      <c r="L14" s="96"/>
      <c r="M14" s="3"/>
      <c r="N14" s="22">
        <f t="shared" si="17"/>
        <v>54.3</v>
      </c>
      <c r="O14" s="22">
        <f t="shared" si="18"/>
        <v>54.3</v>
      </c>
      <c r="P14" s="22">
        <f t="shared" si="19"/>
        <v>54.3</v>
      </c>
      <c r="Q14" s="22">
        <f t="shared" si="20"/>
        <v>54.3</v>
      </c>
      <c r="R14" s="3"/>
      <c r="S14" s="40">
        <f>VLOOKUP(B14,Объем!A:F,6,0)</f>
        <v>17.594745260496772</v>
      </c>
      <c r="T14" s="40" t="str">
        <f>VLOOKUP(B14,Объем!A:G,7,0)</f>
        <v>Закрыто</v>
      </c>
      <c r="U14" s="40" t="e">
        <f t="shared" si="21"/>
        <v>#VALUE!</v>
      </c>
      <c r="V14" s="63">
        <f t="shared" si="29"/>
        <v>0.60088235135225199</v>
      </c>
      <c r="W14" s="63">
        <f t="shared" si="30"/>
        <v>0.54273244638267926</v>
      </c>
      <c r="X14" s="63">
        <f t="shared" si="31"/>
        <v>0.60088235135225199</v>
      </c>
      <c r="Y14" s="63">
        <f t="shared" si="32"/>
        <v>0.58149904969572774</v>
      </c>
      <c r="Z14" s="25">
        <f t="shared" si="5"/>
        <v>0.51377200220592001</v>
      </c>
      <c r="AA14" s="25">
        <f t="shared" si="6"/>
        <v>0.46252774403732549</v>
      </c>
      <c r="AB14" s="25">
        <f t="shared" si="7"/>
        <v>0.26840086276009417</v>
      </c>
      <c r="AC14" s="25">
        <f t="shared" si="8"/>
        <v>0.16138048070424951</v>
      </c>
      <c r="AD14" s="25">
        <f t="shared" si="9"/>
        <v>1.1146543535581719</v>
      </c>
      <c r="AE14" s="25">
        <f t="shared" si="10"/>
        <v>1.0052601904200047</v>
      </c>
      <c r="AF14" s="25">
        <f t="shared" si="11"/>
        <v>0.8692832141123461</v>
      </c>
      <c r="AG14" s="25">
        <f t="shared" si="12"/>
        <v>0.74287953039997723</v>
      </c>
      <c r="AH14" s="97">
        <f t="shared" si="13"/>
        <v>3030.54</v>
      </c>
      <c r="AI14" s="97">
        <f t="shared" si="14"/>
        <v>2733.12</v>
      </c>
      <c r="AJ14" s="97">
        <f t="shared" si="15"/>
        <v>2363.42</v>
      </c>
      <c r="AK14" s="97">
        <f t="shared" si="16"/>
        <v>2019.76</v>
      </c>
      <c r="AL14" s="3"/>
      <c r="AM14" s="97">
        <f t="shared" si="26"/>
        <v>10146.84</v>
      </c>
      <c r="AN14" s="25">
        <f t="shared" si="27"/>
        <v>1.4060810897075893</v>
      </c>
      <c r="AO14" s="3">
        <f>VLOOKUP(A14,Лист3!A:B,2,0)</f>
        <v>6470.8</v>
      </c>
      <c r="AP14" s="3"/>
      <c r="AQ14" s="97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</row>
    <row r="15" spans="1:61" x14ac:dyDescent="0.3">
      <c r="A15" s="125" t="s">
        <v>778</v>
      </c>
      <c r="B15" s="125" t="s">
        <v>7</v>
      </c>
      <c r="C15" s="106"/>
      <c r="D15" s="94"/>
      <c r="E15" s="95">
        <f>VLOOKUP(B15,Площадь!A:B,2,0)</f>
        <v>63.3</v>
      </c>
      <c r="F15" s="3">
        <f t="shared" si="0"/>
        <v>100</v>
      </c>
      <c r="G15" s="95">
        <v>31</v>
      </c>
      <c r="H15" s="95">
        <v>28</v>
      </c>
      <c r="I15" s="95">
        <v>31</v>
      </c>
      <c r="J15" s="95">
        <v>10</v>
      </c>
      <c r="K15" s="3"/>
      <c r="L15" s="96"/>
      <c r="M15" s="3"/>
      <c r="N15" s="22">
        <f t="shared" si="17"/>
        <v>63.3</v>
      </c>
      <c r="O15" s="22">
        <f t="shared" si="18"/>
        <v>63.3</v>
      </c>
      <c r="P15" s="22">
        <f t="shared" si="19"/>
        <v>63.3</v>
      </c>
      <c r="Q15" s="22">
        <f t="shared" si="20"/>
        <v>21.1</v>
      </c>
      <c r="R15" s="3"/>
      <c r="S15" s="40" t="str">
        <f>VLOOKUP(B15,Объем!A:F,6,0)</f>
        <v>26,865</v>
      </c>
      <c r="T15" s="40">
        <f>VLOOKUP(B15,Объем!A:G,7,0)</f>
        <v>30.776</v>
      </c>
      <c r="U15" s="40">
        <f t="shared" si="21"/>
        <v>3.9110000000000014</v>
      </c>
      <c r="V15" s="63">
        <f t="shared" ref="V15:V16" si="33">$U15*V$728*G15/G$1</f>
        <v>1.1812341264915023</v>
      </c>
      <c r="W15" s="63">
        <f t="shared" ref="W15:W16" si="34">$U15*W$728*H15/H$1</f>
        <v>1.1323790944550807</v>
      </c>
      <c r="X15" s="63">
        <f t="shared" ref="X15:X16" si="35">$U15*X$728*I15/I$1</f>
        <v>0.90518286693834538</v>
      </c>
      <c r="Y15" s="63">
        <f t="shared" ref="Y15:Y16" si="36">$U15*Y$728*J15/J$1</f>
        <v>0.23073463737169111</v>
      </c>
      <c r="Z15" s="25">
        <f t="shared" si="5"/>
        <v>0.59892758268203938</v>
      </c>
      <c r="AA15" s="25">
        <f t="shared" si="6"/>
        <v>0.53918980106008663</v>
      </c>
      <c r="AB15" s="25">
        <f t="shared" si="7"/>
        <v>0.31288719360430867</v>
      </c>
      <c r="AC15" s="25">
        <f t="shared" si="8"/>
        <v>6.2709542225776529E-2</v>
      </c>
      <c r="AD15" s="25">
        <f t="shared" si="9"/>
        <v>1.7801617091735418</v>
      </c>
      <c r="AE15" s="25">
        <f t="shared" si="10"/>
        <v>1.6715688955151673</v>
      </c>
      <c r="AF15" s="25">
        <f t="shared" si="11"/>
        <v>1.218070060542654</v>
      </c>
      <c r="AG15" s="25">
        <f t="shared" si="12"/>
        <v>0.29344417959746766</v>
      </c>
      <c r="AH15" s="97">
        <f t="shared" si="13"/>
        <v>4839.9399999999996</v>
      </c>
      <c r="AI15" s="97">
        <f t="shared" si="14"/>
        <v>4544.6899999999996</v>
      </c>
      <c r="AJ15" s="97">
        <f t="shared" si="15"/>
        <v>3311.71</v>
      </c>
      <c r="AK15" s="97">
        <f t="shared" si="16"/>
        <v>797.82</v>
      </c>
      <c r="AL15" s="3"/>
      <c r="AM15" s="97">
        <f t="shared" si="26"/>
        <v>13494.16</v>
      </c>
      <c r="AN15" s="25">
        <f t="shared" si="27"/>
        <v>1.5137141195722112</v>
      </c>
      <c r="AO15" s="3">
        <f>VLOOKUP(A15,Лист3!A:B,2,0)</f>
        <v>8477.27</v>
      </c>
      <c r="AP15" s="3"/>
      <c r="AQ15" s="97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</row>
    <row r="16" spans="1:61" x14ac:dyDescent="0.3">
      <c r="A16" s="125" t="s">
        <v>1892</v>
      </c>
      <c r="B16" s="125" t="s">
        <v>7</v>
      </c>
      <c r="C16" s="106">
        <v>45027</v>
      </c>
      <c r="D16" s="94"/>
      <c r="E16" s="95">
        <f>VLOOKUP(B16,Площадь!A:B,2,0)</f>
        <v>63.3</v>
      </c>
      <c r="F16" s="3">
        <f t="shared" si="0"/>
        <v>20</v>
      </c>
      <c r="G16" s="95"/>
      <c r="H16" s="95"/>
      <c r="I16" s="95"/>
      <c r="J16" s="95">
        <v>20</v>
      </c>
      <c r="K16" s="3"/>
      <c r="L16" s="96"/>
      <c r="M16" s="3"/>
      <c r="N16" s="22">
        <f t="shared" si="17"/>
        <v>0</v>
      </c>
      <c r="O16" s="22">
        <f t="shared" si="18"/>
        <v>0</v>
      </c>
      <c r="P16" s="22">
        <f t="shared" si="19"/>
        <v>0</v>
      </c>
      <c r="Q16" s="22">
        <f t="shared" si="20"/>
        <v>42.2</v>
      </c>
      <c r="R16" s="3"/>
      <c r="S16" s="40" t="str">
        <f>VLOOKUP(B16,Объем!A:F,6,0)</f>
        <v>26,865</v>
      </c>
      <c r="T16" s="40">
        <f>VLOOKUP(B16,Объем!A:G,7,0)</f>
        <v>30.776</v>
      </c>
      <c r="U16" s="40">
        <f t="shared" si="21"/>
        <v>3.9110000000000014</v>
      </c>
      <c r="V16" s="63">
        <f t="shared" si="33"/>
        <v>0</v>
      </c>
      <c r="W16" s="63">
        <f t="shared" si="34"/>
        <v>0</v>
      </c>
      <c r="X16" s="63">
        <f t="shared" si="35"/>
        <v>0</v>
      </c>
      <c r="Y16" s="63">
        <f t="shared" si="36"/>
        <v>0.46146927474338223</v>
      </c>
      <c r="Z16" s="25">
        <f t="shared" si="5"/>
        <v>0</v>
      </c>
      <c r="AA16" s="25">
        <f t="shared" si="6"/>
        <v>0</v>
      </c>
      <c r="AB16" s="25">
        <f t="shared" si="7"/>
        <v>0</v>
      </c>
      <c r="AC16" s="25">
        <f t="shared" si="8"/>
        <v>0.12541908445155306</v>
      </c>
      <c r="AD16" s="25">
        <f t="shared" si="9"/>
        <v>0</v>
      </c>
      <c r="AE16" s="25">
        <f t="shared" si="10"/>
        <v>0</v>
      </c>
      <c r="AF16" s="25">
        <f t="shared" si="11"/>
        <v>0</v>
      </c>
      <c r="AG16" s="25">
        <f t="shared" si="12"/>
        <v>0.58688835919493532</v>
      </c>
      <c r="AH16" s="97">
        <f t="shared" si="13"/>
        <v>0</v>
      </c>
      <c r="AI16" s="97">
        <f t="shared" si="14"/>
        <v>0</v>
      </c>
      <c r="AJ16" s="97">
        <f t="shared" si="15"/>
        <v>0</v>
      </c>
      <c r="AK16" s="97">
        <f t="shared" si="16"/>
        <v>1595.64</v>
      </c>
      <c r="AL16" s="3"/>
      <c r="AM16" s="97">
        <f t="shared" si="26"/>
        <v>1595.64</v>
      </c>
      <c r="AN16" s="25">
        <f t="shared" si="27"/>
        <v>0.12541908445155306</v>
      </c>
      <c r="AO16" s="3">
        <f>VLOOKUP(A16,Лист3!A:B,2,0)</f>
        <v>1695.46</v>
      </c>
      <c r="AP16" s="3"/>
      <c r="AQ16" s="97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</row>
    <row r="17" spans="1:61" x14ac:dyDescent="0.3">
      <c r="A17" s="125" t="s">
        <v>1377</v>
      </c>
      <c r="B17" s="125" t="s">
        <v>184</v>
      </c>
      <c r="C17" s="106"/>
      <c r="D17" s="94"/>
      <c r="E17" s="95">
        <f>VLOOKUP(B17,Площадь!A:B,2,0)</f>
        <v>54.3</v>
      </c>
      <c r="F17" s="3">
        <f t="shared" si="0"/>
        <v>120</v>
      </c>
      <c r="G17" s="95">
        <v>31</v>
      </c>
      <c r="H17" s="95">
        <v>28</v>
      </c>
      <c r="I17" s="95">
        <v>31</v>
      </c>
      <c r="J17" s="95">
        <v>30</v>
      </c>
      <c r="K17" s="3"/>
      <c r="L17" s="96"/>
      <c r="M17" s="3"/>
      <c r="N17" s="22">
        <f t="shared" si="17"/>
        <v>54.3</v>
      </c>
      <c r="O17" s="22">
        <f t="shared" si="18"/>
        <v>54.3</v>
      </c>
      <c r="P17" s="22">
        <f t="shared" si="19"/>
        <v>54.3</v>
      </c>
      <c r="Q17" s="22">
        <f t="shared" si="20"/>
        <v>54.3</v>
      </c>
      <c r="R17" s="3"/>
      <c r="S17" s="40" t="str">
        <f>VLOOKUP(B17,Объем!A:F,6,0)</f>
        <v>15,239</v>
      </c>
      <c r="T17" s="40" t="str">
        <f>VLOOKUP(B17,Объем!A:G,7,0)</f>
        <v>Закрыто</v>
      </c>
      <c r="U17" s="40" t="e">
        <f t="shared" si="21"/>
        <v>#VALUE!</v>
      </c>
      <c r="V17" s="63">
        <f t="shared" ref="V17:V18" si="37">$V$732*$E17*G17</f>
        <v>0.60088235135225199</v>
      </c>
      <c r="W17" s="63">
        <f t="shared" ref="W17:W18" si="38">$W$732*$E17*H17</f>
        <v>0.54273244638267926</v>
      </c>
      <c r="X17" s="63">
        <f t="shared" ref="X17:X18" si="39">$W$732*$E17*I17</f>
        <v>0.60088235135225199</v>
      </c>
      <c r="Y17" s="63">
        <f t="shared" ref="Y17:Y18" si="40">$W$732*$E17*J17</f>
        <v>0.58149904969572774</v>
      </c>
      <c r="Z17" s="25">
        <f t="shared" si="5"/>
        <v>0.51377200220592001</v>
      </c>
      <c r="AA17" s="25">
        <f t="shared" si="6"/>
        <v>0.46252774403732549</v>
      </c>
      <c r="AB17" s="25">
        <f t="shared" si="7"/>
        <v>0.26840086276009417</v>
      </c>
      <c r="AC17" s="25">
        <f t="shared" si="8"/>
        <v>0.16138048070424951</v>
      </c>
      <c r="AD17" s="25">
        <f t="shared" si="9"/>
        <v>1.1146543535581719</v>
      </c>
      <c r="AE17" s="25">
        <f t="shared" si="10"/>
        <v>1.0052601904200047</v>
      </c>
      <c r="AF17" s="25">
        <f t="shared" si="11"/>
        <v>0.8692832141123461</v>
      </c>
      <c r="AG17" s="25">
        <f t="shared" si="12"/>
        <v>0.74287953039997723</v>
      </c>
      <c r="AH17" s="97">
        <f t="shared" si="13"/>
        <v>3030.54</v>
      </c>
      <c r="AI17" s="97">
        <f t="shared" si="14"/>
        <v>2733.12</v>
      </c>
      <c r="AJ17" s="97">
        <f t="shared" si="15"/>
        <v>2363.42</v>
      </c>
      <c r="AK17" s="97">
        <f t="shared" si="16"/>
        <v>2019.76</v>
      </c>
      <c r="AL17" s="3"/>
      <c r="AM17" s="97">
        <f t="shared" si="26"/>
        <v>10146.84</v>
      </c>
      <c r="AN17" s="25">
        <f t="shared" si="27"/>
        <v>1.4060810897075893</v>
      </c>
      <c r="AO17" s="3">
        <f>VLOOKUP(A17,Лист3!A:B,2,0)</f>
        <v>5434.36</v>
      </c>
      <c r="AP17" s="3"/>
      <c r="AQ17" s="97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</row>
    <row r="18" spans="1:61" x14ac:dyDescent="0.3">
      <c r="A18" s="125" t="s">
        <v>779</v>
      </c>
      <c r="B18" s="125" t="s">
        <v>185</v>
      </c>
      <c r="C18" s="106"/>
      <c r="D18" s="94"/>
      <c r="E18" s="95">
        <f>VLOOKUP(B18,Площадь!A:B,2,0)</f>
        <v>35.4</v>
      </c>
      <c r="F18" s="3">
        <f t="shared" si="0"/>
        <v>120</v>
      </c>
      <c r="G18" s="95">
        <v>31</v>
      </c>
      <c r="H18" s="95">
        <v>28</v>
      </c>
      <c r="I18" s="95">
        <v>31</v>
      </c>
      <c r="J18" s="95">
        <v>30</v>
      </c>
      <c r="K18" s="3"/>
      <c r="L18" s="96"/>
      <c r="M18" s="3"/>
      <c r="N18" s="22">
        <f t="shared" si="17"/>
        <v>35.4</v>
      </c>
      <c r="O18" s="22">
        <f t="shared" si="18"/>
        <v>35.4</v>
      </c>
      <c r="P18" s="22">
        <f t="shared" si="19"/>
        <v>35.4</v>
      </c>
      <c r="Q18" s="22">
        <f t="shared" si="20"/>
        <v>35.4</v>
      </c>
      <c r="R18" s="3"/>
      <c r="S18" s="40" t="str">
        <f>VLOOKUP(B18,Объем!A:F,6,0)</f>
        <v>13,308</v>
      </c>
      <c r="T18" s="40" t="str">
        <f>VLOOKUP(B18,Объем!A:G,7,0)</f>
        <v>Закрыто</v>
      </c>
      <c r="U18" s="40" t="e">
        <f t="shared" si="21"/>
        <v>#VALUE!</v>
      </c>
      <c r="V18" s="63">
        <f t="shared" si="37"/>
        <v>0.39173545557771122</v>
      </c>
      <c r="W18" s="63">
        <f t="shared" si="38"/>
        <v>0.3538255727798682</v>
      </c>
      <c r="X18" s="63">
        <f t="shared" si="39"/>
        <v>0.39173545557771122</v>
      </c>
      <c r="Y18" s="63">
        <f t="shared" si="40"/>
        <v>0.37909882797843025</v>
      </c>
      <c r="Z18" s="25">
        <f t="shared" si="5"/>
        <v>0.33494528320606942</v>
      </c>
      <c r="AA18" s="25">
        <f t="shared" si="6"/>
        <v>0.30153742428952712</v>
      </c>
      <c r="AB18" s="25">
        <f t="shared" si="7"/>
        <v>0.17497956798724371</v>
      </c>
      <c r="AC18" s="25">
        <f t="shared" si="8"/>
        <v>0.10520937416078145</v>
      </c>
      <c r="AD18" s="25">
        <f t="shared" si="9"/>
        <v>0.72668073878378059</v>
      </c>
      <c r="AE18" s="25">
        <f t="shared" si="10"/>
        <v>0.65536299706939527</v>
      </c>
      <c r="AF18" s="25">
        <f t="shared" si="11"/>
        <v>0.56671502356495496</v>
      </c>
      <c r="AG18" s="25">
        <f t="shared" si="12"/>
        <v>0.48430820213921172</v>
      </c>
      <c r="AH18" s="97">
        <f t="shared" si="13"/>
        <v>1975.71</v>
      </c>
      <c r="AI18" s="97">
        <f t="shared" si="14"/>
        <v>1781.81</v>
      </c>
      <c r="AJ18" s="97">
        <f t="shared" si="15"/>
        <v>1540.8</v>
      </c>
      <c r="AK18" s="97">
        <f t="shared" si="16"/>
        <v>1316.75</v>
      </c>
      <c r="AL18" s="3"/>
      <c r="AM18" s="97">
        <f t="shared" si="26"/>
        <v>6615.07</v>
      </c>
      <c r="AN18" s="25">
        <f t="shared" si="27"/>
        <v>0.91667164964362169</v>
      </c>
      <c r="AO18" s="3">
        <f>VLOOKUP(A18,Лист3!A:B,2,0)</f>
        <v>5285.4</v>
      </c>
      <c r="AP18" s="3"/>
      <c r="AQ18" s="97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</row>
    <row r="19" spans="1:61" ht="15" thickBot="1" x14ac:dyDescent="0.35">
      <c r="A19" s="125" t="s">
        <v>780</v>
      </c>
      <c r="B19" s="125" t="s">
        <v>186</v>
      </c>
      <c r="C19" s="106"/>
      <c r="D19" s="94"/>
      <c r="E19" s="95">
        <f>VLOOKUP(B19,Площадь!A:B,2,0)</f>
        <v>35.200000000000003</v>
      </c>
      <c r="F19" s="3">
        <f t="shared" si="0"/>
        <v>120</v>
      </c>
      <c r="G19" s="95">
        <v>31</v>
      </c>
      <c r="H19" s="95">
        <v>28</v>
      </c>
      <c r="I19" s="95">
        <v>31</v>
      </c>
      <c r="J19" s="95">
        <v>30</v>
      </c>
      <c r="K19" s="3"/>
      <c r="L19" s="96"/>
      <c r="M19" s="3"/>
      <c r="N19" s="22">
        <f t="shared" si="17"/>
        <v>35.200000000000003</v>
      </c>
      <c r="O19" s="22">
        <f t="shared" si="18"/>
        <v>35.200000000000003</v>
      </c>
      <c r="P19" s="22">
        <f t="shared" si="19"/>
        <v>35.200000000000003</v>
      </c>
      <c r="Q19" s="22">
        <f t="shared" si="20"/>
        <v>35.200000000000003</v>
      </c>
      <c r="R19" s="3"/>
      <c r="S19" s="40" t="str">
        <f>VLOOKUP(B19,Объем!A:F,6,0)</f>
        <v>9,651</v>
      </c>
      <c r="T19" s="40">
        <f>VLOOKUP(B19,Объем!A:G,7,0)</f>
        <v>11.211</v>
      </c>
      <c r="U19" s="40">
        <f t="shared" si="21"/>
        <v>1.5600000000000005</v>
      </c>
      <c r="V19" s="63">
        <f>$U19*V$728*G19/G$1</f>
        <v>0.47116472445071428</v>
      </c>
      <c r="W19" s="63">
        <f>$U19*W$728*H19/H$1</f>
        <v>0.45167767510864881</v>
      </c>
      <c r="X19" s="63">
        <f>$U19*X$728*I19/I$1</f>
        <v>0.36105478711936045</v>
      </c>
      <c r="Y19" s="63">
        <f>$U19*Y$728*J19/J$1</f>
        <v>0.27610281332127701</v>
      </c>
      <c r="Z19" s="25">
        <f t="shared" si="5"/>
        <v>0.33305293697326682</v>
      </c>
      <c r="AA19" s="25">
        <f t="shared" si="6"/>
        <v>0.29983382302235467</v>
      </c>
      <c r="AB19" s="25">
        <f t="shared" si="7"/>
        <v>0.1739909828573723</v>
      </c>
      <c r="AC19" s="25">
        <f t="shared" si="8"/>
        <v>0.10461497091693525</v>
      </c>
      <c r="AD19" s="25">
        <f t="shared" si="9"/>
        <v>0.8042176614239811</v>
      </c>
      <c r="AE19" s="25">
        <f t="shared" si="10"/>
        <v>0.75151149813100349</v>
      </c>
      <c r="AF19" s="25">
        <f t="shared" si="11"/>
        <v>0.53504576997673281</v>
      </c>
      <c r="AG19" s="25">
        <f t="shared" si="12"/>
        <v>0.38071778423821223</v>
      </c>
      <c r="AH19" s="97">
        <f t="shared" si="13"/>
        <v>2186.52</v>
      </c>
      <c r="AI19" s="97">
        <f t="shared" si="14"/>
        <v>2043.22</v>
      </c>
      <c r="AJ19" s="97">
        <f t="shared" si="15"/>
        <v>1454.69</v>
      </c>
      <c r="AK19" s="97">
        <f t="shared" si="16"/>
        <v>1035.0999999999999</v>
      </c>
      <c r="AL19" s="3"/>
      <c r="AM19" s="97">
        <f t="shared" si="26"/>
        <v>6719.5300000000007</v>
      </c>
      <c r="AN19" s="25">
        <f t="shared" si="27"/>
        <v>0.91149271376992913</v>
      </c>
      <c r="AO19" s="3">
        <f>VLOOKUP(A19,Лист3!A:B,2,0)</f>
        <v>2432.8000000000002</v>
      </c>
      <c r="AP19" s="3"/>
      <c r="AQ19" s="97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</row>
    <row r="20" spans="1:61" x14ac:dyDescent="0.3">
      <c r="A20" s="125" t="s">
        <v>781</v>
      </c>
      <c r="B20" s="125" t="s">
        <v>187</v>
      </c>
      <c r="C20" s="106"/>
      <c r="D20" s="94"/>
      <c r="E20" s="95">
        <f>VLOOKUP(B20,Площадь!A:B,2,0)</f>
        <v>54.5</v>
      </c>
      <c r="F20" s="3">
        <f t="shared" si="0"/>
        <v>120</v>
      </c>
      <c r="G20" s="95">
        <v>31</v>
      </c>
      <c r="H20" s="95">
        <v>28</v>
      </c>
      <c r="I20" s="95">
        <v>31</v>
      </c>
      <c r="J20" s="95">
        <v>30</v>
      </c>
      <c r="K20" s="3"/>
      <c r="L20" s="96"/>
      <c r="M20" s="3"/>
      <c r="N20" s="22">
        <f t="shared" si="17"/>
        <v>54.5</v>
      </c>
      <c r="O20" s="22">
        <f t="shared" si="18"/>
        <v>54.5</v>
      </c>
      <c r="P20" s="22">
        <f t="shared" si="19"/>
        <v>54.5</v>
      </c>
      <c r="Q20" s="22">
        <f t="shared" si="20"/>
        <v>54.5</v>
      </c>
      <c r="R20" s="98"/>
      <c r="S20" s="40" t="str">
        <f>VLOOKUP(B20,Объем!A:F,6,0)</f>
        <v>15,191</v>
      </c>
      <c r="T20" s="40" t="str">
        <f>VLOOKUP(B20,Объем!A:G,7,0)</f>
        <v>Закрыто</v>
      </c>
      <c r="U20" s="40" t="e">
        <f t="shared" si="21"/>
        <v>#VALUE!</v>
      </c>
      <c r="V20" s="63">
        <f t="shared" ref="V20:V21" si="41">$V$732*$E20*G20</f>
        <v>0.60309554601653281</v>
      </c>
      <c r="W20" s="63">
        <f t="shared" ref="W20:W21" si="42">$W$732*$E20*H20</f>
        <v>0.54473146091815872</v>
      </c>
      <c r="X20" s="63">
        <f t="shared" ref="X20:X21" si="43">$W$732*$E20*I20</f>
        <v>0.60309554601653281</v>
      </c>
      <c r="Y20" s="63">
        <f t="shared" ref="Y20:Y21" si="44">$W$732*$E20*J20</f>
        <v>0.58364085098374141</v>
      </c>
      <c r="Z20" s="25">
        <f t="shared" si="5"/>
        <v>0.51566434843872266</v>
      </c>
      <c r="AA20" s="25">
        <f t="shared" si="6"/>
        <v>0.464231345304498</v>
      </c>
      <c r="AB20" s="25">
        <f t="shared" si="7"/>
        <v>0.26938944788996561</v>
      </c>
      <c r="AC20" s="25">
        <f t="shared" si="8"/>
        <v>0.16197488394809575</v>
      </c>
      <c r="AD20" s="25">
        <f t="shared" si="9"/>
        <v>1.1187598944552555</v>
      </c>
      <c r="AE20" s="25">
        <f t="shared" si="10"/>
        <v>1.0089628062226568</v>
      </c>
      <c r="AF20" s="25">
        <f t="shared" si="11"/>
        <v>0.87248499390649847</v>
      </c>
      <c r="AG20" s="25">
        <f t="shared" si="12"/>
        <v>0.74561573493183719</v>
      </c>
      <c r="AH20" s="97">
        <f t="shared" si="13"/>
        <v>3041.71</v>
      </c>
      <c r="AI20" s="97">
        <f t="shared" si="14"/>
        <v>2743.19</v>
      </c>
      <c r="AJ20" s="97">
        <f t="shared" si="15"/>
        <v>2372.13</v>
      </c>
      <c r="AK20" s="97">
        <f t="shared" si="16"/>
        <v>2027.19</v>
      </c>
      <c r="AL20" s="3"/>
      <c r="AM20" s="97">
        <f t="shared" si="26"/>
        <v>10184.219999999999</v>
      </c>
      <c r="AN20" s="25">
        <f t="shared" si="27"/>
        <v>1.4112600255812819</v>
      </c>
      <c r="AO20" s="3">
        <f>VLOOKUP(A20,Лист3!A:B,2,0)</f>
        <v>5272.32</v>
      </c>
      <c r="AP20" s="3"/>
      <c r="AQ20" s="97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</row>
    <row r="21" spans="1:61" x14ac:dyDescent="0.3">
      <c r="A21" s="125" t="s">
        <v>1383</v>
      </c>
      <c r="B21" s="125" t="s">
        <v>188</v>
      </c>
      <c r="C21" s="106"/>
      <c r="D21" s="94"/>
      <c r="E21" s="95">
        <f>VLOOKUP(B21,Площадь!A:B,2,0)</f>
        <v>54.4</v>
      </c>
      <c r="F21" s="3">
        <f t="shared" si="0"/>
        <v>120</v>
      </c>
      <c r="G21" s="95">
        <v>31</v>
      </c>
      <c r="H21" s="95">
        <v>28</v>
      </c>
      <c r="I21" s="95">
        <v>31</v>
      </c>
      <c r="J21" s="95">
        <v>30</v>
      </c>
      <c r="K21" s="3"/>
      <c r="L21" s="96"/>
      <c r="M21" s="3"/>
      <c r="N21" s="22">
        <f t="shared" si="17"/>
        <v>54.4</v>
      </c>
      <c r="O21" s="22">
        <f t="shared" si="18"/>
        <v>54.4</v>
      </c>
      <c r="P21" s="22">
        <f t="shared" si="19"/>
        <v>54.4</v>
      </c>
      <c r="Q21" s="22">
        <f t="shared" si="20"/>
        <v>54.4</v>
      </c>
      <c r="R21" s="3"/>
      <c r="S21" s="40">
        <f>VLOOKUP(B21,Объем!A:F,6,0)</f>
        <v>18.876967837115004</v>
      </c>
      <c r="T21" s="40" t="str">
        <f>VLOOKUP(B21,Объем!A:G,7,0)</f>
        <v>Закрыто</v>
      </c>
      <c r="U21" s="40" t="e">
        <f t="shared" si="21"/>
        <v>#VALUE!</v>
      </c>
      <c r="V21" s="63">
        <f t="shared" si="41"/>
        <v>0.60198894868439246</v>
      </c>
      <c r="W21" s="63">
        <f t="shared" si="42"/>
        <v>0.54373195365041893</v>
      </c>
      <c r="X21" s="63">
        <f t="shared" si="43"/>
        <v>0.60198894868439246</v>
      </c>
      <c r="Y21" s="63">
        <f t="shared" si="44"/>
        <v>0.58256995033973458</v>
      </c>
      <c r="Z21" s="25">
        <f t="shared" si="5"/>
        <v>0.51471817532232134</v>
      </c>
      <c r="AA21" s="25">
        <f t="shared" si="6"/>
        <v>0.46337954467091175</v>
      </c>
      <c r="AB21" s="25">
        <f t="shared" si="7"/>
        <v>0.26889515532502989</v>
      </c>
      <c r="AC21" s="25">
        <f t="shared" si="8"/>
        <v>0.16167768232617263</v>
      </c>
      <c r="AD21" s="25">
        <f t="shared" si="9"/>
        <v>1.1167071240067137</v>
      </c>
      <c r="AE21" s="25">
        <f t="shared" si="10"/>
        <v>1.0071114983213307</v>
      </c>
      <c r="AF21" s="25">
        <f t="shared" si="11"/>
        <v>0.8708841040094224</v>
      </c>
      <c r="AG21" s="25">
        <f t="shared" si="12"/>
        <v>0.74424763266590721</v>
      </c>
      <c r="AH21" s="97">
        <f t="shared" si="13"/>
        <v>3036.13</v>
      </c>
      <c r="AI21" s="97">
        <f t="shared" si="14"/>
        <v>2738.15</v>
      </c>
      <c r="AJ21" s="97">
        <f t="shared" si="15"/>
        <v>2367.7800000000002</v>
      </c>
      <c r="AK21" s="97">
        <f t="shared" si="16"/>
        <v>2023.48</v>
      </c>
      <c r="AL21" s="3"/>
      <c r="AM21" s="97">
        <f t="shared" si="26"/>
        <v>10165.540000000001</v>
      </c>
      <c r="AN21" s="25">
        <f t="shared" si="27"/>
        <v>1.4086705576444354</v>
      </c>
      <c r="AO21" s="3">
        <f>VLOOKUP(A21,Лист3!A:B,2,0)</f>
        <v>8266.32</v>
      </c>
      <c r="AP21" s="3"/>
      <c r="AQ21" s="97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</row>
    <row r="22" spans="1:61" s="32" customFormat="1" x14ac:dyDescent="0.3">
      <c r="A22" s="125" t="s">
        <v>782</v>
      </c>
      <c r="B22" s="125" t="s">
        <v>189</v>
      </c>
      <c r="C22" s="106"/>
      <c r="D22" s="94"/>
      <c r="E22" s="95">
        <f>VLOOKUP(B22,Площадь!A:B,2,0)</f>
        <v>35.6</v>
      </c>
      <c r="F22" s="3">
        <f t="shared" si="0"/>
        <v>120</v>
      </c>
      <c r="G22" s="95">
        <v>31</v>
      </c>
      <c r="H22" s="95">
        <v>28</v>
      </c>
      <c r="I22" s="95">
        <v>31</v>
      </c>
      <c r="J22" s="95">
        <v>30</v>
      </c>
      <c r="K22" s="3"/>
      <c r="L22" s="96"/>
      <c r="M22" s="3"/>
      <c r="N22" s="22">
        <f t="shared" si="17"/>
        <v>35.6</v>
      </c>
      <c r="O22" s="22">
        <f t="shared" si="18"/>
        <v>35.6</v>
      </c>
      <c r="P22" s="22">
        <f t="shared" si="19"/>
        <v>35.6</v>
      </c>
      <c r="Q22" s="22">
        <f t="shared" si="20"/>
        <v>35.6</v>
      </c>
      <c r="R22" s="3"/>
      <c r="S22" s="40" t="str">
        <f>VLOOKUP(B22,Объем!A:F,6,0)</f>
        <v>10,450</v>
      </c>
      <c r="T22" s="40">
        <f>VLOOKUP(B22,Объем!A:G,7,0)</f>
        <v>11.07</v>
      </c>
      <c r="U22" s="40">
        <f t="shared" si="21"/>
        <v>0.62000000000000099</v>
      </c>
      <c r="V22" s="63">
        <f>$U22*V$728*G22/G$1</f>
        <v>0.1872577751022072</v>
      </c>
      <c r="W22" s="63">
        <f>$U22*W$728*H22/H$1</f>
        <v>0.17951292215856579</v>
      </c>
      <c r="X22" s="63">
        <f>$U22*X$728*I22/I$1</f>
        <v>0.14349613334231012</v>
      </c>
      <c r="Y22" s="63">
        <f>$U22*Y$728*J22/J$1</f>
        <v>0.10973316939691792</v>
      </c>
      <c r="Z22" s="25">
        <f t="shared" si="5"/>
        <v>0.33683762943887208</v>
      </c>
      <c r="AA22" s="25">
        <f t="shared" si="6"/>
        <v>0.30324102555669963</v>
      </c>
      <c r="AB22" s="25">
        <f t="shared" si="7"/>
        <v>0.17596815311711514</v>
      </c>
      <c r="AC22" s="25">
        <f t="shared" si="8"/>
        <v>0.10580377740462768</v>
      </c>
      <c r="AD22" s="25">
        <f t="shared" si="9"/>
        <v>0.52409540454107928</v>
      </c>
      <c r="AE22" s="25">
        <f t="shared" si="10"/>
        <v>0.48275394771526542</v>
      </c>
      <c r="AF22" s="25">
        <f t="shared" si="11"/>
        <v>0.31946428645942526</v>
      </c>
      <c r="AG22" s="25">
        <f t="shared" si="12"/>
        <v>0.21553694680154561</v>
      </c>
      <c r="AH22" s="97">
        <f t="shared" si="13"/>
        <v>1424.92</v>
      </c>
      <c r="AI22" s="97">
        <f t="shared" si="14"/>
        <v>1312.52</v>
      </c>
      <c r="AJ22" s="97">
        <f t="shared" si="15"/>
        <v>868.57</v>
      </c>
      <c r="AK22" s="97">
        <f t="shared" si="16"/>
        <v>586.01</v>
      </c>
      <c r="AL22" s="3"/>
      <c r="AM22" s="97">
        <f t="shared" si="26"/>
        <v>4192.0200000000004</v>
      </c>
      <c r="AN22" s="25">
        <f t="shared" si="27"/>
        <v>0.92185058551731447</v>
      </c>
      <c r="AO22" s="3">
        <f>VLOOKUP(A22,Лист3!A:B,2,0)</f>
        <v>3434.4</v>
      </c>
      <c r="AP22" s="3"/>
      <c r="AQ22" s="97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</row>
    <row r="23" spans="1:61" x14ac:dyDescent="0.3">
      <c r="A23" s="125" t="s">
        <v>783</v>
      </c>
      <c r="B23" s="125" t="s">
        <v>190</v>
      </c>
      <c r="C23" s="106"/>
      <c r="D23" s="94"/>
      <c r="E23" s="95">
        <f>VLOOKUP(B23,Площадь!A:B,2,0)</f>
        <v>35.4</v>
      </c>
      <c r="F23" s="3">
        <f t="shared" si="0"/>
        <v>120</v>
      </c>
      <c r="G23" s="95">
        <v>31</v>
      </c>
      <c r="H23" s="95">
        <v>28</v>
      </c>
      <c r="I23" s="95">
        <v>31</v>
      </c>
      <c r="J23" s="95">
        <v>30</v>
      </c>
      <c r="K23" s="3"/>
      <c r="L23" s="96"/>
      <c r="M23" s="3"/>
      <c r="N23" s="22">
        <f t="shared" si="17"/>
        <v>35.4</v>
      </c>
      <c r="O23" s="22">
        <f t="shared" si="18"/>
        <v>35.4</v>
      </c>
      <c r="P23" s="22">
        <f t="shared" si="19"/>
        <v>35.4</v>
      </c>
      <c r="Q23" s="22">
        <f t="shared" si="20"/>
        <v>35.4</v>
      </c>
      <c r="R23" s="3"/>
      <c r="S23" s="40">
        <f>VLOOKUP(B23,Объем!A:F,6,0)</f>
        <v>9.9217897278376732</v>
      </c>
      <c r="T23" s="40" t="str">
        <f>VLOOKUP(B23,Объем!A:G,7,0)</f>
        <v>Закрыто</v>
      </c>
      <c r="U23" s="40" t="e">
        <f t="shared" si="21"/>
        <v>#VALUE!</v>
      </c>
      <c r="V23" s="63">
        <f t="shared" ref="V23:V26" si="45">$V$732*$E23*G23</f>
        <v>0.39173545557771122</v>
      </c>
      <c r="W23" s="63">
        <f t="shared" ref="W23:W26" si="46">$W$732*$E23*H23</f>
        <v>0.3538255727798682</v>
      </c>
      <c r="X23" s="63">
        <f t="shared" ref="X23:X26" si="47">$W$732*$E23*I23</f>
        <v>0.39173545557771122</v>
      </c>
      <c r="Y23" s="63">
        <f t="shared" ref="Y23:Y26" si="48">$W$732*$E23*J23</f>
        <v>0.37909882797843025</v>
      </c>
      <c r="Z23" s="25">
        <f t="shared" si="5"/>
        <v>0.33494528320606942</v>
      </c>
      <c r="AA23" s="25">
        <f t="shared" si="6"/>
        <v>0.30153742428952712</v>
      </c>
      <c r="AB23" s="25">
        <f t="shared" si="7"/>
        <v>0.17497956798724371</v>
      </c>
      <c r="AC23" s="25">
        <f t="shared" si="8"/>
        <v>0.10520937416078145</v>
      </c>
      <c r="AD23" s="25">
        <f t="shared" si="9"/>
        <v>0.72668073878378059</v>
      </c>
      <c r="AE23" s="25">
        <f t="shared" si="10"/>
        <v>0.65536299706939527</v>
      </c>
      <c r="AF23" s="25">
        <f t="shared" si="11"/>
        <v>0.56671502356495496</v>
      </c>
      <c r="AG23" s="25">
        <f t="shared" si="12"/>
        <v>0.48430820213921172</v>
      </c>
      <c r="AH23" s="97">
        <f t="shared" si="13"/>
        <v>1975.71</v>
      </c>
      <c r="AI23" s="97">
        <f t="shared" si="14"/>
        <v>1781.81</v>
      </c>
      <c r="AJ23" s="97">
        <f t="shared" si="15"/>
        <v>1540.8</v>
      </c>
      <c r="AK23" s="97">
        <f t="shared" si="16"/>
        <v>1316.75</v>
      </c>
      <c r="AL23" s="3"/>
      <c r="AM23" s="97">
        <f t="shared" si="26"/>
        <v>6615.07</v>
      </c>
      <c r="AN23" s="25">
        <f t="shared" si="27"/>
        <v>0.91667164964362169</v>
      </c>
      <c r="AO23" s="3">
        <f>VLOOKUP(A23,Лист3!A:B,2,0)</f>
        <v>4218.5200000000004</v>
      </c>
      <c r="AP23" s="3"/>
      <c r="AQ23" s="97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</row>
    <row r="24" spans="1:61" x14ac:dyDescent="0.3">
      <c r="A24" s="125" t="s">
        <v>784</v>
      </c>
      <c r="B24" s="125" t="s">
        <v>191</v>
      </c>
      <c r="C24" s="106"/>
      <c r="D24" s="94"/>
      <c r="E24" s="95">
        <f>VLOOKUP(B24,Площадь!A:B,2,0)</f>
        <v>54.2</v>
      </c>
      <c r="F24" s="3">
        <f t="shared" si="0"/>
        <v>120</v>
      </c>
      <c r="G24" s="95">
        <v>31</v>
      </c>
      <c r="H24" s="95">
        <v>28</v>
      </c>
      <c r="I24" s="95">
        <v>31</v>
      </c>
      <c r="J24" s="95">
        <v>30</v>
      </c>
      <c r="K24" s="3"/>
      <c r="L24" s="96"/>
      <c r="M24" s="3"/>
      <c r="N24" s="22">
        <f t="shared" si="17"/>
        <v>54.2</v>
      </c>
      <c r="O24" s="22">
        <f t="shared" si="18"/>
        <v>54.2</v>
      </c>
      <c r="P24" s="22">
        <f t="shared" si="19"/>
        <v>54.2</v>
      </c>
      <c r="Q24" s="22">
        <f t="shared" si="20"/>
        <v>54.2</v>
      </c>
      <c r="R24" s="3"/>
      <c r="S24" s="40" t="str">
        <f>VLOOKUP(B24,Объем!A:F,6,0)</f>
        <v>10,489</v>
      </c>
      <c r="T24" s="40" t="str">
        <f>VLOOKUP(B24,Объем!A:G,7,0)</f>
        <v>Закрыто</v>
      </c>
      <c r="U24" s="40" t="e">
        <f t="shared" si="21"/>
        <v>#VALUE!</v>
      </c>
      <c r="V24" s="63">
        <f t="shared" si="45"/>
        <v>0.59977575402011152</v>
      </c>
      <c r="W24" s="63">
        <f t="shared" si="46"/>
        <v>0.54173293911493947</v>
      </c>
      <c r="X24" s="63">
        <f t="shared" si="47"/>
        <v>0.59977575402011152</v>
      </c>
      <c r="Y24" s="63">
        <f t="shared" si="48"/>
        <v>0.5804281490517208</v>
      </c>
      <c r="Z24" s="25">
        <f t="shared" si="5"/>
        <v>0.51282582908951879</v>
      </c>
      <c r="AA24" s="25">
        <f t="shared" si="6"/>
        <v>0.4616759434037393</v>
      </c>
      <c r="AB24" s="25">
        <f t="shared" si="7"/>
        <v>0.26790657019515846</v>
      </c>
      <c r="AC24" s="25">
        <f t="shared" si="8"/>
        <v>0.16108327908232642</v>
      </c>
      <c r="AD24" s="25">
        <f t="shared" si="9"/>
        <v>1.1126015831096303</v>
      </c>
      <c r="AE24" s="25">
        <f t="shared" si="10"/>
        <v>1.0034088825186789</v>
      </c>
      <c r="AF24" s="25">
        <f t="shared" si="11"/>
        <v>0.86768232421527003</v>
      </c>
      <c r="AG24" s="25">
        <f t="shared" si="12"/>
        <v>0.74151142813404725</v>
      </c>
      <c r="AH24" s="97">
        <f t="shared" si="13"/>
        <v>3024.96</v>
      </c>
      <c r="AI24" s="97">
        <f t="shared" si="14"/>
        <v>2728.09</v>
      </c>
      <c r="AJ24" s="97">
        <f t="shared" si="15"/>
        <v>2359.0700000000002</v>
      </c>
      <c r="AK24" s="97">
        <f t="shared" si="16"/>
        <v>2016.04</v>
      </c>
      <c r="AL24" s="3"/>
      <c r="AM24" s="97">
        <f t="shared" si="26"/>
        <v>10128.16</v>
      </c>
      <c r="AN24" s="25">
        <f t="shared" si="27"/>
        <v>1.4034916217707429</v>
      </c>
      <c r="AO24" s="3">
        <f>VLOOKUP(A24,Лист3!A:B,2,0)</f>
        <v>10537.04</v>
      </c>
      <c r="AP24" s="3"/>
      <c r="AQ24" s="97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</row>
    <row r="25" spans="1:61" x14ac:dyDescent="0.3">
      <c r="A25" s="125" t="s">
        <v>1384</v>
      </c>
      <c r="B25" s="125" t="s">
        <v>192</v>
      </c>
      <c r="C25" s="106"/>
      <c r="D25" s="42"/>
      <c r="E25" s="95">
        <f>VLOOKUP(B25,Площадь!A:B,2,0)</f>
        <v>54.2</v>
      </c>
      <c r="F25" s="3">
        <f t="shared" si="0"/>
        <v>120</v>
      </c>
      <c r="G25" s="95">
        <v>31</v>
      </c>
      <c r="H25" s="95">
        <v>28</v>
      </c>
      <c r="I25" s="95">
        <v>31</v>
      </c>
      <c r="J25" s="95">
        <v>30</v>
      </c>
      <c r="K25" s="3"/>
      <c r="L25" s="96"/>
      <c r="M25" s="3"/>
      <c r="N25" s="22">
        <f t="shared" si="17"/>
        <v>54.2</v>
      </c>
      <c r="O25" s="22">
        <f t="shared" si="18"/>
        <v>54.2</v>
      </c>
      <c r="P25" s="22">
        <f t="shared" si="19"/>
        <v>54.2</v>
      </c>
      <c r="Q25" s="22">
        <f t="shared" si="20"/>
        <v>54.2</v>
      </c>
      <c r="R25" s="3"/>
      <c r="S25" s="40">
        <f>VLOOKUP(B25,Объем!A:F,6,0)</f>
        <v>18.718073538101745</v>
      </c>
      <c r="T25" s="40" t="str">
        <f>VLOOKUP(B25,Объем!A:G,7,0)</f>
        <v>не работает</v>
      </c>
      <c r="U25" s="40" t="e">
        <f t="shared" si="21"/>
        <v>#VALUE!</v>
      </c>
      <c r="V25" s="63">
        <f t="shared" si="45"/>
        <v>0.59977575402011152</v>
      </c>
      <c r="W25" s="63">
        <f t="shared" si="46"/>
        <v>0.54173293911493947</v>
      </c>
      <c r="X25" s="63">
        <f t="shared" si="47"/>
        <v>0.59977575402011152</v>
      </c>
      <c r="Y25" s="63">
        <f t="shared" si="48"/>
        <v>0.5804281490517208</v>
      </c>
      <c r="Z25" s="25">
        <f t="shared" si="5"/>
        <v>0.51282582908951879</v>
      </c>
      <c r="AA25" s="25">
        <f t="shared" si="6"/>
        <v>0.4616759434037393</v>
      </c>
      <c r="AB25" s="25">
        <f t="shared" si="7"/>
        <v>0.26790657019515846</v>
      </c>
      <c r="AC25" s="25">
        <f t="shared" si="8"/>
        <v>0.16108327908232642</v>
      </c>
      <c r="AD25" s="25">
        <f t="shared" si="9"/>
        <v>1.1126015831096303</v>
      </c>
      <c r="AE25" s="25">
        <f t="shared" si="10"/>
        <v>1.0034088825186789</v>
      </c>
      <c r="AF25" s="25">
        <f t="shared" si="11"/>
        <v>0.86768232421527003</v>
      </c>
      <c r="AG25" s="25">
        <f t="shared" si="12"/>
        <v>0.74151142813404725</v>
      </c>
      <c r="AH25" s="97">
        <f t="shared" si="13"/>
        <v>3024.96</v>
      </c>
      <c r="AI25" s="97">
        <f t="shared" si="14"/>
        <v>2728.09</v>
      </c>
      <c r="AJ25" s="97">
        <f t="shared" si="15"/>
        <v>2359.0700000000002</v>
      </c>
      <c r="AK25" s="97">
        <f t="shared" si="16"/>
        <v>2016.04</v>
      </c>
      <c r="AL25" s="3"/>
      <c r="AM25" s="97">
        <f t="shared" si="26"/>
        <v>10128.16</v>
      </c>
      <c r="AN25" s="25">
        <f t="shared" si="27"/>
        <v>1.4034916217707429</v>
      </c>
      <c r="AO25" s="3">
        <f>VLOOKUP(A25,Лист3!A:B,2,0)</f>
        <v>6458.84</v>
      </c>
      <c r="AP25" s="3"/>
      <c r="AQ25" s="97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</row>
    <row r="26" spans="1:61" x14ac:dyDescent="0.3">
      <c r="A26" s="125" t="s">
        <v>785</v>
      </c>
      <c r="B26" s="125" t="s">
        <v>193</v>
      </c>
      <c r="C26" s="106"/>
      <c r="D26" s="42"/>
      <c r="E26" s="95">
        <f>VLOOKUP(B26,Площадь!A:B,2,0)</f>
        <v>35.299999999999997</v>
      </c>
      <c r="F26" s="3">
        <f t="shared" si="0"/>
        <v>120</v>
      </c>
      <c r="G26" s="95">
        <v>31</v>
      </c>
      <c r="H26" s="95">
        <v>28</v>
      </c>
      <c r="I26" s="95">
        <v>31</v>
      </c>
      <c r="J26" s="95">
        <v>30</v>
      </c>
      <c r="K26" s="3"/>
      <c r="L26" s="96"/>
      <c r="M26" s="3"/>
      <c r="N26" s="22">
        <f t="shared" si="17"/>
        <v>35.299999999999997</v>
      </c>
      <c r="O26" s="22">
        <f t="shared" si="18"/>
        <v>35.299999999999997</v>
      </c>
      <c r="P26" s="22">
        <f t="shared" si="19"/>
        <v>35.299999999999997</v>
      </c>
      <c r="Q26" s="22">
        <f t="shared" si="20"/>
        <v>35.299999999999997</v>
      </c>
      <c r="R26" s="3"/>
      <c r="S26" s="40" t="str">
        <f>VLOOKUP(B26,Объем!A:F,6,0)</f>
        <v>14,091</v>
      </c>
      <c r="T26" s="40" t="str">
        <f>VLOOKUP(B26,Объем!A:G,7,0)</f>
        <v>не работает</v>
      </c>
      <c r="U26" s="40" t="e">
        <f t="shared" si="21"/>
        <v>#VALUE!</v>
      </c>
      <c r="V26" s="63">
        <f t="shared" si="45"/>
        <v>0.39062885824557075</v>
      </c>
      <c r="W26" s="63">
        <f t="shared" si="46"/>
        <v>0.35282606551212842</v>
      </c>
      <c r="X26" s="63">
        <f t="shared" si="47"/>
        <v>0.39062885824557075</v>
      </c>
      <c r="Y26" s="63">
        <f t="shared" si="48"/>
        <v>0.37802792733442331</v>
      </c>
      <c r="Z26" s="25">
        <f t="shared" si="5"/>
        <v>0.33399911008966809</v>
      </c>
      <c r="AA26" s="25">
        <f t="shared" si="6"/>
        <v>0.30068562365594087</v>
      </c>
      <c r="AB26" s="25">
        <f t="shared" si="7"/>
        <v>0.17448527542230799</v>
      </c>
      <c r="AC26" s="25">
        <f t="shared" si="8"/>
        <v>0.10491217253885834</v>
      </c>
      <c r="AD26" s="25">
        <f t="shared" si="9"/>
        <v>0.72462796833523879</v>
      </c>
      <c r="AE26" s="25">
        <f t="shared" si="10"/>
        <v>0.65351168916806923</v>
      </c>
      <c r="AF26" s="25">
        <f t="shared" si="11"/>
        <v>0.56511413366787877</v>
      </c>
      <c r="AG26" s="25">
        <f t="shared" si="12"/>
        <v>0.48294009987328168</v>
      </c>
      <c r="AH26" s="97">
        <f t="shared" si="13"/>
        <v>1970.13</v>
      </c>
      <c r="AI26" s="97">
        <f t="shared" si="14"/>
        <v>1776.78</v>
      </c>
      <c r="AJ26" s="97">
        <f t="shared" si="15"/>
        <v>1536.44</v>
      </c>
      <c r="AK26" s="97">
        <f t="shared" si="16"/>
        <v>1313.03</v>
      </c>
      <c r="AL26" s="3"/>
      <c r="AM26" s="97">
        <f t="shared" si="26"/>
        <v>6596.38</v>
      </c>
      <c r="AN26" s="25">
        <f t="shared" si="27"/>
        <v>0.91408218170677524</v>
      </c>
      <c r="AO26" s="3">
        <f>VLOOKUP(A26,Лист3!A:B,2,0)</f>
        <v>5630.12</v>
      </c>
      <c r="AP26" s="3"/>
      <c r="AQ26" s="97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</row>
    <row r="27" spans="1:61" s="32" customFormat="1" x14ac:dyDescent="0.3">
      <c r="A27" s="125" t="s">
        <v>786</v>
      </c>
      <c r="B27" s="125" t="s">
        <v>8</v>
      </c>
      <c r="C27" s="106"/>
      <c r="D27" s="42"/>
      <c r="E27" s="95">
        <f>VLOOKUP(B27,Площадь!A:B,2,0)</f>
        <v>56.7</v>
      </c>
      <c r="F27" s="3">
        <f t="shared" si="0"/>
        <v>120</v>
      </c>
      <c r="G27" s="95">
        <v>31</v>
      </c>
      <c r="H27" s="95">
        <v>28</v>
      </c>
      <c r="I27" s="95">
        <v>31</v>
      </c>
      <c r="J27" s="95">
        <v>30</v>
      </c>
      <c r="K27" s="3"/>
      <c r="L27" s="96"/>
      <c r="M27" s="3"/>
      <c r="N27" s="22">
        <f t="shared" si="17"/>
        <v>56.7</v>
      </c>
      <c r="O27" s="22">
        <f t="shared" si="18"/>
        <v>56.7</v>
      </c>
      <c r="P27" s="22">
        <f t="shared" si="19"/>
        <v>56.7</v>
      </c>
      <c r="Q27" s="22">
        <f t="shared" si="20"/>
        <v>56.7</v>
      </c>
      <c r="R27" s="3"/>
      <c r="S27" s="40" t="str">
        <f>VLOOKUP(B27,Объем!A:F,6,0)</f>
        <v>30,094</v>
      </c>
      <c r="T27" s="40">
        <f>VLOOKUP(B27,Объем!A:G,7,0)</f>
        <v>34.459699999999998</v>
      </c>
      <c r="U27" s="40">
        <f t="shared" si="21"/>
        <v>4.3656999999999968</v>
      </c>
      <c r="V27" s="63">
        <f t="shared" ref="V27:V28" si="49">$U27*V$728*G27/G$1</f>
        <v>1.3185665625221032</v>
      </c>
      <c r="W27" s="63">
        <f t="shared" ref="W27:W28" si="50">$U27*W$728*H27/H$1</f>
        <v>1.2640315552704013</v>
      </c>
      <c r="X27" s="63">
        <f t="shared" ref="X27:X28" si="51">$U27*X$728*I27/I$1</f>
        <v>1.0104210795685835</v>
      </c>
      <c r="Y27" s="63">
        <f t="shared" ref="Y27:Y28" si="52">$U27*Y$728*J27/J$1</f>
        <v>0.77268080263890881</v>
      </c>
      <c r="Z27" s="25">
        <f t="shared" si="5"/>
        <v>0.53648015699955187</v>
      </c>
      <c r="AA27" s="25">
        <f t="shared" si="6"/>
        <v>0.48297095924339517</v>
      </c>
      <c r="AB27" s="25">
        <f t="shared" si="7"/>
        <v>0.28026388431855137</v>
      </c>
      <c r="AC27" s="25">
        <f t="shared" si="8"/>
        <v>0.16851331963040422</v>
      </c>
      <c r="AD27" s="25">
        <f t="shared" si="9"/>
        <v>1.8550467195216551</v>
      </c>
      <c r="AE27" s="25">
        <f t="shared" si="10"/>
        <v>1.7470025145137966</v>
      </c>
      <c r="AF27" s="25">
        <f t="shared" si="11"/>
        <v>1.2906849638871349</v>
      </c>
      <c r="AG27" s="25">
        <f t="shared" si="12"/>
        <v>0.94119412226931298</v>
      </c>
      <c r="AH27" s="97">
        <f t="shared" si="13"/>
        <v>5043.54</v>
      </c>
      <c r="AI27" s="97">
        <f t="shared" si="14"/>
        <v>4749.79</v>
      </c>
      <c r="AJ27" s="97">
        <f t="shared" si="15"/>
        <v>3509.14</v>
      </c>
      <c r="AK27" s="97">
        <f t="shared" si="16"/>
        <v>2558.94</v>
      </c>
      <c r="AL27" s="3"/>
      <c r="AM27" s="97">
        <f t="shared" si="26"/>
        <v>15861.41</v>
      </c>
      <c r="AN27" s="25">
        <f t="shared" si="27"/>
        <v>1.4682283201919026</v>
      </c>
      <c r="AO27" s="3">
        <f>VLOOKUP(A27,Лист3!A:B,2,0)</f>
        <v>7525.68</v>
      </c>
      <c r="AP27" s="3"/>
      <c r="AQ27" s="97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</row>
    <row r="28" spans="1:61" x14ac:dyDescent="0.3">
      <c r="A28" s="125" t="s">
        <v>787</v>
      </c>
      <c r="B28" s="125" t="s">
        <v>194</v>
      </c>
      <c r="C28" s="106"/>
      <c r="D28" s="3"/>
      <c r="E28" s="95">
        <f>VLOOKUP(B28,Площадь!A:B,2,0)</f>
        <v>35.299999999999997</v>
      </c>
      <c r="F28" s="3">
        <f t="shared" si="0"/>
        <v>120</v>
      </c>
      <c r="G28" s="95">
        <v>31</v>
      </c>
      <c r="H28" s="95">
        <v>28</v>
      </c>
      <c r="I28" s="95">
        <v>31</v>
      </c>
      <c r="J28" s="95">
        <v>30</v>
      </c>
      <c r="K28" s="3"/>
      <c r="L28" s="96"/>
      <c r="M28" s="3"/>
      <c r="N28" s="22">
        <f t="shared" si="17"/>
        <v>35.299999999999997</v>
      </c>
      <c r="O28" s="22">
        <f t="shared" si="18"/>
        <v>35.299999999999997</v>
      </c>
      <c r="P28" s="22">
        <f t="shared" si="19"/>
        <v>35.299999999999997</v>
      </c>
      <c r="Q28" s="22">
        <f t="shared" si="20"/>
        <v>35.299999999999997</v>
      </c>
      <c r="R28" s="3"/>
      <c r="S28" s="40">
        <f>VLOOKUP(B28,Объем!A:F,6,0)</f>
        <v>9.1669999999999998</v>
      </c>
      <c r="T28" s="40">
        <f>VLOOKUP(B28,Объем!A:G,7,0)</f>
        <v>9.1669999999999998</v>
      </c>
      <c r="U28" s="40">
        <f t="shared" si="21"/>
        <v>0</v>
      </c>
      <c r="V28" s="63">
        <f t="shared" si="49"/>
        <v>0</v>
      </c>
      <c r="W28" s="63">
        <f t="shared" si="50"/>
        <v>0</v>
      </c>
      <c r="X28" s="63">
        <f t="shared" si="51"/>
        <v>0</v>
      </c>
      <c r="Y28" s="63">
        <f t="shared" si="52"/>
        <v>0</v>
      </c>
      <c r="Z28" s="25">
        <f t="shared" si="5"/>
        <v>0.33399911008966809</v>
      </c>
      <c r="AA28" s="25">
        <f t="shared" si="6"/>
        <v>0.30068562365594087</v>
      </c>
      <c r="AB28" s="25">
        <f t="shared" si="7"/>
        <v>0.17448527542230799</v>
      </c>
      <c r="AC28" s="25">
        <f t="shared" si="8"/>
        <v>0.10491217253885834</v>
      </c>
      <c r="AD28" s="25">
        <f t="shared" si="9"/>
        <v>0.33399911008966809</v>
      </c>
      <c r="AE28" s="25">
        <f t="shared" si="10"/>
        <v>0.30068562365594087</v>
      </c>
      <c r="AF28" s="25">
        <f t="shared" si="11"/>
        <v>0.17448527542230799</v>
      </c>
      <c r="AG28" s="25">
        <f t="shared" si="12"/>
        <v>0.10491217253885834</v>
      </c>
      <c r="AH28" s="97">
        <f t="shared" si="13"/>
        <v>908.08</v>
      </c>
      <c r="AI28" s="97">
        <f t="shared" si="14"/>
        <v>817.51</v>
      </c>
      <c r="AJ28" s="97">
        <f t="shared" si="15"/>
        <v>474.39</v>
      </c>
      <c r="AK28" s="97">
        <f t="shared" si="16"/>
        <v>285.24</v>
      </c>
      <c r="AL28" s="3"/>
      <c r="AM28" s="97">
        <f t="shared" si="26"/>
        <v>2485.2200000000003</v>
      </c>
      <c r="AN28" s="25">
        <f t="shared" si="27"/>
        <v>0.91408218170677524</v>
      </c>
      <c r="AO28" s="3">
        <f>VLOOKUP(A28,Лист3!A:B,2,0)</f>
        <v>3162.52</v>
      </c>
      <c r="AP28" s="3"/>
      <c r="AQ28" s="97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</row>
    <row r="29" spans="1:61" x14ac:dyDescent="0.3">
      <c r="A29" s="125" t="s">
        <v>788</v>
      </c>
      <c r="B29" s="125" t="s">
        <v>195</v>
      </c>
      <c r="C29" s="106"/>
      <c r="D29" s="42"/>
      <c r="E29" s="95">
        <f>VLOOKUP(B29,Площадь!A:B,2,0)</f>
        <v>54.2</v>
      </c>
      <c r="F29" s="3">
        <f t="shared" si="0"/>
        <v>120</v>
      </c>
      <c r="G29" s="95">
        <v>31</v>
      </c>
      <c r="H29" s="95">
        <v>28</v>
      </c>
      <c r="I29" s="95">
        <v>31</v>
      </c>
      <c r="J29" s="95">
        <v>30</v>
      </c>
      <c r="K29" s="3"/>
      <c r="L29" s="96"/>
      <c r="M29" s="3"/>
      <c r="N29" s="22">
        <f t="shared" si="17"/>
        <v>54.2</v>
      </c>
      <c r="O29" s="22">
        <f t="shared" si="18"/>
        <v>54.2</v>
      </c>
      <c r="P29" s="22">
        <f t="shared" si="19"/>
        <v>54.2</v>
      </c>
      <c r="Q29" s="22">
        <f t="shared" si="20"/>
        <v>54.2</v>
      </c>
      <c r="R29" s="3"/>
      <c r="S29" s="40" t="str">
        <f>VLOOKUP(B29,Объем!A:F,6,0)</f>
        <v>нет</v>
      </c>
      <c r="T29" s="40" t="str">
        <f>VLOOKUP(B29,Объем!A:G,7,0)</f>
        <v>не работает</v>
      </c>
      <c r="U29" s="40" t="e">
        <f t="shared" si="21"/>
        <v>#VALUE!</v>
      </c>
      <c r="V29" s="63">
        <f t="shared" ref="V29:V30" si="53">$V$732*$E29*G29</f>
        <v>0.59977575402011152</v>
      </c>
      <c r="W29" s="63">
        <f t="shared" ref="W29:W30" si="54">$W$732*$E29*H29</f>
        <v>0.54173293911493947</v>
      </c>
      <c r="X29" s="63">
        <f t="shared" ref="X29:X30" si="55">$W$732*$E29*I29</f>
        <v>0.59977575402011152</v>
      </c>
      <c r="Y29" s="63">
        <f t="shared" ref="Y29:Y30" si="56">$W$732*$E29*J29</f>
        <v>0.5804281490517208</v>
      </c>
      <c r="Z29" s="25">
        <f t="shared" si="5"/>
        <v>0.51282582908951879</v>
      </c>
      <c r="AA29" s="25">
        <f t="shared" si="6"/>
        <v>0.4616759434037393</v>
      </c>
      <c r="AB29" s="25">
        <f t="shared" si="7"/>
        <v>0.26790657019515846</v>
      </c>
      <c r="AC29" s="25">
        <f t="shared" si="8"/>
        <v>0.16108327908232642</v>
      </c>
      <c r="AD29" s="25">
        <f t="shared" si="9"/>
        <v>1.1126015831096303</v>
      </c>
      <c r="AE29" s="25">
        <f t="shared" si="10"/>
        <v>1.0034088825186789</v>
      </c>
      <c r="AF29" s="25">
        <f t="shared" si="11"/>
        <v>0.86768232421527003</v>
      </c>
      <c r="AG29" s="25">
        <f t="shared" si="12"/>
        <v>0.74151142813404725</v>
      </c>
      <c r="AH29" s="97">
        <f t="shared" si="13"/>
        <v>3024.96</v>
      </c>
      <c r="AI29" s="97">
        <f t="shared" si="14"/>
        <v>2728.09</v>
      </c>
      <c r="AJ29" s="97">
        <f t="shared" si="15"/>
        <v>2359.0700000000002</v>
      </c>
      <c r="AK29" s="97">
        <f t="shared" si="16"/>
        <v>2016.04</v>
      </c>
      <c r="AL29" s="3"/>
      <c r="AM29" s="97">
        <f t="shared" si="26"/>
        <v>10128.16</v>
      </c>
      <c r="AN29" s="25">
        <f t="shared" si="27"/>
        <v>1.4034916217707429</v>
      </c>
      <c r="AO29" s="3">
        <f>VLOOKUP(A29,Лист3!A:B,2,0)</f>
        <v>6458.84</v>
      </c>
      <c r="AP29" s="3"/>
      <c r="AQ29" s="97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</row>
    <row r="30" spans="1:61" x14ac:dyDescent="0.3">
      <c r="A30" s="125" t="s">
        <v>789</v>
      </c>
      <c r="B30" s="125" t="s">
        <v>196</v>
      </c>
      <c r="C30" s="106"/>
      <c r="D30" s="3"/>
      <c r="E30" s="95">
        <f>VLOOKUP(B30,Площадь!A:B,2,0)</f>
        <v>54</v>
      </c>
      <c r="F30" s="3">
        <f t="shared" si="0"/>
        <v>120</v>
      </c>
      <c r="G30" s="95">
        <v>31</v>
      </c>
      <c r="H30" s="95">
        <v>28</v>
      </c>
      <c r="I30" s="95">
        <v>31</v>
      </c>
      <c r="J30" s="95">
        <v>30</v>
      </c>
      <c r="K30" s="3"/>
      <c r="L30" s="96"/>
      <c r="M30" s="3"/>
      <c r="N30" s="22">
        <f t="shared" si="17"/>
        <v>54</v>
      </c>
      <c r="O30" s="22">
        <f t="shared" si="18"/>
        <v>54</v>
      </c>
      <c r="P30" s="22">
        <f t="shared" si="19"/>
        <v>54</v>
      </c>
      <c r="Q30" s="22">
        <f t="shared" si="20"/>
        <v>54</v>
      </c>
      <c r="R30" s="3"/>
      <c r="S30" s="40" t="str">
        <f>VLOOKUP(B30,Объем!A:F,6,0)</f>
        <v>нет</v>
      </c>
      <c r="T30" s="40" t="str">
        <f>VLOOKUP(B30,Объем!A:G,7,0)</f>
        <v>не работает</v>
      </c>
      <c r="U30" s="40" t="e">
        <f t="shared" si="21"/>
        <v>#VALUE!</v>
      </c>
      <c r="V30" s="63">
        <f t="shared" si="53"/>
        <v>0.59756255935583069</v>
      </c>
      <c r="W30" s="63">
        <f t="shared" si="54"/>
        <v>0.53973392457946001</v>
      </c>
      <c r="X30" s="63">
        <f t="shared" si="55"/>
        <v>0.59756255935583069</v>
      </c>
      <c r="Y30" s="63">
        <f t="shared" si="56"/>
        <v>0.57828634776370713</v>
      </c>
      <c r="Z30" s="25">
        <f t="shared" si="5"/>
        <v>0.51093348285671603</v>
      </c>
      <c r="AA30" s="25">
        <f t="shared" si="6"/>
        <v>0.45997234213656679</v>
      </c>
      <c r="AB30" s="25">
        <f t="shared" si="7"/>
        <v>0.26691798506528702</v>
      </c>
      <c r="AC30" s="25">
        <f t="shared" si="8"/>
        <v>0.1604888758384802</v>
      </c>
      <c r="AD30" s="25">
        <f t="shared" si="9"/>
        <v>1.1084960422125467</v>
      </c>
      <c r="AE30" s="25">
        <f t="shared" si="10"/>
        <v>0.9997062667160268</v>
      </c>
      <c r="AF30" s="25">
        <f t="shared" si="11"/>
        <v>0.86448054442111766</v>
      </c>
      <c r="AG30" s="25">
        <f t="shared" si="12"/>
        <v>0.73877522360218739</v>
      </c>
      <c r="AH30" s="97">
        <f t="shared" si="13"/>
        <v>3013.8</v>
      </c>
      <c r="AI30" s="97">
        <f t="shared" si="14"/>
        <v>2718.02</v>
      </c>
      <c r="AJ30" s="97">
        <f t="shared" si="15"/>
        <v>2350.37</v>
      </c>
      <c r="AK30" s="97">
        <f t="shared" si="16"/>
        <v>2008.6</v>
      </c>
      <c r="AL30" s="3"/>
      <c r="AM30" s="97">
        <f t="shared" si="26"/>
        <v>10090.789999999999</v>
      </c>
      <c r="AN30" s="25">
        <f t="shared" si="27"/>
        <v>1.39831268589705</v>
      </c>
      <c r="AO30" s="3">
        <f>VLOOKUP(A30,Лист3!A:B,2,0)</f>
        <v>6434.92</v>
      </c>
      <c r="AP30" s="3"/>
      <c r="AQ30" s="97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</row>
    <row r="31" spans="1:61" x14ac:dyDescent="0.3">
      <c r="A31" s="125" t="s">
        <v>790</v>
      </c>
      <c r="B31" s="125" t="s">
        <v>197</v>
      </c>
      <c r="C31" s="106"/>
      <c r="D31" s="3"/>
      <c r="E31" s="95">
        <f>VLOOKUP(B31,Площадь!A:B,2,0)</f>
        <v>35.5</v>
      </c>
      <c r="F31" s="3">
        <f t="shared" si="0"/>
        <v>120</v>
      </c>
      <c r="G31" s="95">
        <v>31</v>
      </c>
      <c r="H31" s="95">
        <v>28</v>
      </c>
      <c r="I31" s="95">
        <v>31</v>
      </c>
      <c r="J31" s="95">
        <v>30</v>
      </c>
      <c r="K31" s="3"/>
      <c r="L31" s="96"/>
      <c r="M31" s="3"/>
      <c r="N31" s="22">
        <f t="shared" si="17"/>
        <v>35.5</v>
      </c>
      <c r="O31" s="22">
        <f t="shared" si="18"/>
        <v>35.5</v>
      </c>
      <c r="P31" s="22">
        <f t="shared" si="19"/>
        <v>35.5</v>
      </c>
      <c r="Q31" s="22">
        <f t="shared" si="20"/>
        <v>35.5</v>
      </c>
      <c r="R31" s="3"/>
      <c r="S31" s="40" t="str">
        <f>VLOOKUP(B31,Объем!A:F,6,0)</f>
        <v>9,588</v>
      </c>
      <c r="T31" s="40">
        <f>VLOOKUP(B31,Объем!A:G,7,0)</f>
        <v>9.5879999999999992</v>
      </c>
      <c r="U31" s="40">
        <f t="shared" si="21"/>
        <v>0</v>
      </c>
      <c r="V31" s="63">
        <f>$U31*V$728*G31/G$1</f>
        <v>0</v>
      </c>
      <c r="W31" s="63">
        <f>$U31*W$728*H31/H$1</f>
        <v>0</v>
      </c>
      <c r="X31" s="63">
        <f>$U31*X$728*I31/I$1</f>
        <v>0</v>
      </c>
      <c r="Y31" s="63">
        <f>$U31*Y$728*J31/J$1</f>
        <v>0</v>
      </c>
      <c r="Z31" s="25">
        <f t="shared" si="5"/>
        <v>0.33589145632247075</v>
      </c>
      <c r="AA31" s="25">
        <f t="shared" si="6"/>
        <v>0.30238922492311338</v>
      </c>
      <c r="AB31" s="25">
        <f t="shared" si="7"/>
        <v>0.17547386055217942</v>
      </c>
      <c r="AC31" s="25">
        <f t="shared" si="8"/>
        <v>0.10550657578270457</v>
      </c>
      <c r="AD31" s="25">
        <f t="shared" si="9"/>
        <v>0.33589145632247075</v>
      </c>
      <c r="AE31" s="25">
        <f t="shared" si="10"/>
        <v>0.30238922492311338</v>
      </c>
      <c r="AF31" s="25">
        <f t="shared" si="11"/>
        <v>0.17547386055217942</v>
      </c>
      <c r="AG31" s="25">
        <f t="shared" si="12"/>
        <v>0.10550657578270457</v>
      </c>
      <c r="AH31" s="97">
        <f t="shared" si="13"/>
        <v>913.23</v>
      </c>
      <c r="AI31" s="97">
        <f t="shared" si="14"/>
        <v>822.14</v>
      </c>
      <c r="AJ31" s="97">
        <f t="shared" si="15"/>
        <v>477.08</v>
      </c>
      <c r="AK31" s="97">
        <f t="shared" si="16"/>
        <v>286.85000000000002</v>
      </c>
      <c r="AL31" s="3"/>
      <c r="AM31" s="97">
        <f t="shared" si="26"/>
        <v>2499.2999999999997</v>
      </c>
      <c r="AN31" s="25">
        <f t="shared" si="27"/>
        <v>0.91926111758046813</v>
      </c>
      <c r="AO31" s="3">
        <f>VLOOKUP(A31,Лист3!A:B,2,0)</f>
        <v>1750.92</v>
      </c>
      <c r="AP31" s="3"/>
      <c r="AQ31" s="97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</row>
    <row r="32" spans="1:61" x14ac:dyDescent="0.3">
      <c r="A32" s="125" t="s">
        <v>791</v>
      </c>
      <c r="B32" s="125" t="s">
        <v>198</v>
      </c>
      <c r="C32" s="106"/>
      <c r="D32" s="42"/>
      <c r="E32" s="95">
        <f>VLOOKUP(B32,Площадь!A:B,2,0)</f>
        <v>35.299999999999997</v>
      </c>
      <c r="F32" s="3">
        <f t="shared" si="0"/>
        <v>120</v>
      </c>
      <c r="G32" s="95">
        <v>31</v>
      </c>
      <c r="H32" s="95">
        <v>28</v>
      </c>
      <c r="I32" s="95">
        <v>31</v>
      </c>
      <c r="J32" s="95">
        <v>30</v>
      </c>
      <c r="K32" s="3"/>
      <c r="L32" s="96"/>
      <c r="M32" s="3"/>
      <c r="N32" s="22">
        <f t="shared" si="17"/>
        <v>35.299999999999997</v>
      </c>
      <c r="O32" s="22">
        <f t="shared" si="18"/>
        <v>35.299999999999997</v>
      </c>
      <c r="P32" s="22">
        <f t="shared" si="19"/>
        <v>35.299999999999997</v>
      </c>
      <c r="Q32" s="22">
        <f t="shared" si="20"/>
        <v>35.299999999999997</v>
      </c>
      <c r="R32" s="3"/>
      <c r="S32" s="40">
        <f>VLOOKUP(B32,Объем!A:F,6,0)</f>
        <v>13.425376188422049</v>
      </c>
      <c r="T32" s="40" t="str">
        <f>VLOOKUP(B32,Объем!A:G,7,0)</f>
        <v>не работает</v>
      </c>
      <c r="U32" s="40" t="e">
        <f t="shared" si="21"/>
        <v>#VALUE!</v>
      </c>
      <c r="V32" s="63">
        <f t="shared" ref="V32:V34" si="57">$V$732*$E32*G32</f>
        <v>0.39062885824557075</v>
      </c>
      <c r="W32" s="63">
        <f t="shared" ref="W32:W34" si="58">$W$732*$E32*H32</f>
        <v>0.35282606551212842</v>
      </c>
      <c r="X32" s="63">
        <f t="shared" ref="X32:X34" si="59">$W$732*$E32*I32</f>
        <v>0.39062885824557075</v>
      </c>
      <c r="Y32" s="63">
        <f t="shared" ref="Y32:Y34" si="60">$W$732*$E32*J32</f>
        <v>0.37802792733442331</v>
      </c>
      <c r="Z32" s="25">
        <f t="shared" si="5"/>
        <v>0.33399911008966809</v>
      </c>
      <c r="AA32" s="25">
        <f t="shared" si="6"/>
        <v>0.30068562365594087</v>
      </c>
      <c r="AB32" s="25">
        <f t="shared" si="7"/>
        <v>0.17448527542230799</v>
      </c>
      <c r="AC32" s="25">
        <f t="shared" si="8"/>
        <v>0.10491217253885834</v>
      </c>
      <c r="AD32" s="25">
        <f t="shared" si="9"/>
        <v>0.72462796833523879</v>
      </c>
      <c r="AE32" s="25">
        <f t="shared" si="10"/>
        <v>0.65351168916806923</v>
      </c>
      <c r="AF32" s="25">
        <f t="shared" si="11"/>
        <v>0.56511413366787877</v>
      </c>
      <c r="AG32" s="25">
        <f t="shared" si="12"/>
        <v>0.48294009987328168</v>
      </c>
      <c r="AH32" s="97">
        <f t="shared" si="13"/>
        <v>1970.13</v>
      </c>
      <c r="AI32" s="97">
        <f t="shared" si="14"/>
        <v>1776.78</v>
      </c>
      <c r="AJ32" s="97">
        <f t="shared" si="15"/>
        <v>1536.44</v>
      </c>
      <c r="AK32" s="97">
        <f t="shared" si="16"/>
        <v>1313.03</v>
      </c>
      <c r="AL32" s="3"/>
      <c r="AM32" s="97">
        <f t="shared" si="26"/>
        <v>6596.38</v>
      </c>
      <c r="AN32" s="25">
        <f t="shared" si="27"/>
        <v>0.91408218170677524</v>
      </c>
      <c r="AO32" s="3">
        <f>VLOOKUP(A32,Лист3!A:B,2,0)</f>
        <v>5237.5200000000004</v>
      </c>
      <c r="AP32" s="3"/>
      <c r="AQ32" s="97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</row>
    <row r="33" spans="1:61" x14ac:dyDescent="0.3">
      <c r="A33" s="125" t="s">
        <v>1367</v>
      </c>
      <c r="B33" s="125" t="s">
        <v>199</v>
      </c>
      <c r="C33" s="106"/>
      <c r="D33" s="42"/>
      <c r="E33" s="95">
        <f>VLOOKUP(B33,Площадь!A:B,2,0)</f>
        <v>54.4</v>
      </c>
      <c r="F33" s="3">
        <f t="shared" si="0"/>
        <v>120</v>
      </c>
      <c r="G33" s="95">
        <v>31</v>
      </c>
      <c r="H33" s="95">
        <v>28</v>
      </c>
      <c r="I33" s="95">
        <v>31</v>
      </c>
      <c r="J33" s="95">
        <v>30</v>
      </c>
      <c r="K33" s="3"/>
      <c r="L33" s="96"/>
      <c r="M33" s="3"/>
      <c r="N33" s="22">
        <f t="shared" si="17"/>
        <v>54.4</v>
      </c>
      <c r="O33" s="22">
        <f t="shared" si="18"/>
        <v>54.4</v>
      </c>
      <c r="P33" s="22">
        <f t="shared" si="19"/>
        <v>54.4</v>
      </c>
      <c r="Q33" s="22">
        <f t="shared" si="20"/>
        <v>54.4</v>
      </c>
      <c r="R33" s="3"/>
      <c r="S33" s="40" t="str">
        <f>VLOOKUP(B33,Объем!A:F,6,0)</f>
        <v>нет</v>
      </c>
      <c r="T33" s="40" t="str">
        <f>VLOOKUP(B33,Объем!A:G,7,0)</f>
        <v>не работает</v>
      </c>
      <c r="U33" s="40" t="e">
        <f t="shared" si="21"/>
        <v>#VALUE!</v>
      </c>
      <c r="V33" s="63">
        <f t="shared" si="57"/>
        <v>0.60198894868439246</v>
      </c>
      <c r="W33" s="63">
        <f t="shared" si="58"/>
        <v>0.54373195365041893</v>
      </c>
      <c r="X33" s="63">
        <f t="shared" si="59"/>
        <v>0.60198894868439246</v>
      </c>
      <c r="Y33" s="63">
        <f t="shared" si="60"/>
        <v>0.58256995033973458</v>
      </c>
      <c r="Z33" s="25">
        <f t="shared" si="5"/>
        <v>0.51471817532232134</v>
      </c>
      <c r="AA33" s="25">
        <f t="shared" si="6"/>
        <v>0.46337954467091175</v>
      </c>
      <c r="AB33" s="25">
        <f t="shared" si="7"/>
        <v>0.26889515532502989</v>
      </c>
      <c r="AC33" s="25">
        <f t="shared" si="8"/>
        <v>0.16167768232617263</v>
      </c>
      <c r="AD33" s="25">
        <f t="shared" si="9"/>
        <v>1.1167071240067137</v>
      </c>
      <c r="AE33" s="25">
        <f t="shared" si="10"/>
        <v>1.0071114983213307</v>
      </c>
      <c r="AF33" s="25">
        <f t="shared" si="11"/>
        <v>0.8708841040094224</v>
      </c>
      <c r="AG33" s="25">
        <f t="shared" si="12"/>
        <v>0.74424763266590721</v>
      </c>
      <c r="AH33" s="97">
        <f t="shared" si="13"/>
        <v>3036.13</v>
      </c>
      <c r="AI33" s="97">
        <f t="shared" si="14"/>
        <v>2738.15</v>
      </c>
      <c r="AJ33" s="97">
        <f t="shared" si="15"/>
        <v>2367.7800000000002</v>
      </c>
      <c r="AK33" s="97">
        <f t="shared" si="16"/>
        <v>2023.48</v>
      </c>
      <c r="AL33" s="3"/>
      <c r="AM33" s="97">
        <f t="shared" si="26"/>
        <v>10165.540000000001</v>
      </c>
      <c r="AN33" s="25">
        <f t="shared" si="27"/>
        <v>1.4086705576444354</v>
      </c>
      <c r="AO33" s="3">
        <f>VLOOKUP(A33,Лист3!A:B,2,0)</f>
        <v>6482.76</v>
      </c>
      <c r="AP33" s="3"/>
      <c r="AQ33" s="97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</row>
    <row r="34" spans="1:61" x14ac:dyDescent="0.3">
      <c r="A34" s="125" t="s">
        <v>792</v>
      </c>
      <c r="B34" s="125" t="s">
        <v>200</v>
      </c>
      <c r="C34" s="106"/>
      <c r="D34" s="3"/>
      <c r="E34" s="95">
        <f>VLOOKUP(B34,Площадь!A:B,2,0)</f>
        <v>54.4</v>
      </c>
      <c r="F34" s="3">
        <f t="shared" si="0"/>
        <v>120</v>
      </c>
      <c r="G34" s="95">
        <v>31</v>
      </c>
      <c r="H34" s="95">
        <v>28</v>
      </c>
      <c r="I34" s="95">
        <v>31</v>
      </c>
      <c r="J34" s="95">
        <v>30</v>
      </c>
      <c r="K34" s="3"/>
      <c r="L34" s="99"/>
      <c r="M34" s="3"/>
      <c r="N34" s="22">
        <f t="shared" si="17"/>
        <v>54.4</v>
      </c>
      <c r="O34" s="22">
        <f t="shared" si="18"/>
        <v>54.4</v>
      </c>
      <c r="P34" s="22">
        <f t="shared" si="19"/>
        <v>54.4</v>
      </c>
      <c r="Q34" s="22">
        <f t="shared" si="20"/>
        <v>54.4</v>
      </c>
      <c r="R34" s="3"/>
      <c r="S34" s="40">
        <f>VLOOKUP(B34,Объем!A:F,6,0)</f>
        <v>19.368967837115004</v>
      </c>
      <c r="T34" s="40" t="str">
        <f>VLOOKUP(B34,Объем!A:G,7,0)</f>
        <v>не работает</v>
      </c>
      <c r="U34" s="40" t="e">
        <f t="shared" si="21"/>
        <v>#VALUE!</v>
      </c>
      <c r="V34" s="63">
        <f t="shared" si="57"/>
        <v>0.60198894868439246</v>
      </c>
      <c r="W34" s="63">
        <f t="shared" si="58"/>
        <v>0.54373195365041893</v>
      </c>
      <c r="X34" s="63">
        <f t="shared" si="59"/>
        <v>0.60198894868439246</v>
      </c>
      <c r="Y34" s="63">
        <f t="shared" si="60"/>
        <v>0.58256995033973458</v>
      </c>
      <c r="Z34" s="25">
        <f t="shared" si="5"/>
        <v>0.51471817532232134</v>
      </c>
      <c r="AA34" s="25">
        <f t="shared" si="6"/>
        <v>0.46337954467091175</v>
      </c>
      <c r="AB34" s="25">
        <f t="shared" si="7"/>
        <v>0.26889515532502989</v>
      </c>
      <c r="AC34" s="25">
        <f t="shared" si="8"/>
        <v>0.16167768232617263</v>
      </c>
      <c r="AD34" s="25">
        <f t="shared" si="9"/>
        <v>1.1167071240067137</v>
      </c>
      <c r="AE34" s="25">
        <f t="shared" si="10"/>
        <v>1.0071114983213307</v>
      </c>
      <c r="AF34" s="25">
        <f t="shared" si="11"/>
        <v>0.8708841040094224</v>
      </c>
      <c r="AG34" s="25">
        <f t="shared" si="12"/>
        <v>0.74424763266590721</v>
      </c>
      <c r="AH34" s="97">
        <f t="shared" si="13"/>
        <v>3036.13</v>
      </c>
      <c r="AI34" s="97">
        <f t="shared" si="14"/>
        <v>2738.15</v>
      </c>
      <c r="AJ34" s="97">
        <f t="shared" si="15"/>
        <v>2367.7800000000002</v>
      </c>
      <c r="AK34" s="97">
        <f t="shared" si="16"/>
        <v>2023.48</v>
      </c>
      <c r="AL34" s="3"/>
      <c r="AM34" s="97">
        <f t="shared" si="26"/>
        <v>10165.540000000001</v>
      </c>
      <c r="AN34" s="25">
        <f t="shared" si="27"/>
        <v>1.4086705576444354</v>
      </c>
      <c r="AO34" s="3">
        <f>VLOOKUP(A34,Лист3!A:B,2,0)</f>
        <v>7410.4</v>
      </c>
      <c r="AP34" s="3"/>
      <c r="AQ34" s="97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</row>
    <row r="35" spans="1:61" x14ac:dyDescent="0.3">
      <c r="A35" s="125" t="s">
        <v>793</v>
      </c>
      <c r="B35" s="125" t="s">
        <v>201</v>
      </c>
      <c r="C35" s="106"/>
      <c r="D35" s="3"/>
      <c r="E35" s="95">
        <f>VLOOKUP(B35,Площадь!A:B,2,0)</f>
        <v>35.4</v>
      </c>
      <c r="F35" s="3">
        <f t="shared" si="0"/>
        <v>120</v>
      </c>
      <c r="G35" s="95">
        <v>31</v>
      </c>
      <c r="H35" s="95">
        <v>28</v>
      </c>
      <c r="I35" s="95">
        <v>31</v>
      </c>
      <c r="J35" s="95">
        <v>30</v>
      </c>
      <c r="K35" s="3"/>
      <c r="L35" s="96"/>
      <c r="M35" s="3"/>
      <c r="N35" s="22">
        <f t="shared" si="17"/>
        <v>35.4</v>
      </c>
      <c r="O35" s="22">
        <f t="shared" si="18"/>
        <v>35.4</v>
      </c>
      <c r="P35" s="22">
        <f t="shared" si="19"/>
        <v>35.4</v>
      </c>
      <c r="Q35" s="22">
        <f t="shared" si="20"/>
        <v>35.4</v>
      </c>
      <c r="R35" s="3"/>
      <c r="S35" s="40" t="str">
        <f>VLOOKUP(B35,Объем!A:F,6,0)</f>
        <v>6,063</v>
      </c>
      <c r="T35" s="40">
        <f>VLOOKUP(B35,Объем!A:G,7,0)</f>
        <v>8</v>
      </c>
      <c r="U35" s="40">
        <f t="shared" si="21"/>
        <v>1.9370000000000003</v>
      </c>
      <c r="V35" s="63">
        <f t="shared" ref="V35:V39" si="61">$U35*V$728*G35/G$1</f>
        <v>0.58502953285963677</v>
      </c>
      <c r="W35" s="63">
        <f t="shared" ref="W35:W39" si="62">$U35*W$728*H35/H$1</f>
        <v>0.56083311325990559</v>
      </c>
      <c r="X35" s="63">
        <f t="shared" ref="X35:X39" si="63">$U35*X$728*I35/I$1</f>
        <v>0.44830969400653914</v>
      </c>
      <c r="Y35" s="63">
        <f t="shared" ref="Y35:Y39" si="64">$U35*Y$728*J35/J$1</f>
        <v>0.34282765987391889</v>
      </c>
      <c r="Z35" s="25">
        <f t="shared" si="5"/>
        <v>0.33494528320606942</v>
      </c>
      <c r="AA35" s="25">
        <f t="shared" si="6"/>
        <v>0.30153742428952712</v>
      </c>
      <c r="AB35" s="25">
        <f t="shared" si="7"/>
        <v>0.17497956798724371</v>
      </c>
      <c r="AC35" s="25">
        <f t="shared" si="8"/>
        <v>0.10520937416078145</v>
      </c>
      <c r="AD35" s="25">
        <f t="shared" si="9"/>
        <v>0.91997481606570619</v>
      </c>
      <c r="AE35" s="25">
        <f t="shared" si="10"/>
        <v>0.86237053754943271</v>
      </c>
      <c r="AF35" s="25">
        <f t="shared" si="11"/>
        <v>0.62328926199378287</v>
      </c>
      <c r="AG35" s="25">
        <f t="shared" si="12"/>
        <v>0.44803703403470035</v>
      </c>
      <c r="AH35" s="97">
        <f t="shared" si="13"/>
        <v>2501.25</v>
      </c>
      <c r="AI35" s="97">
        <f t="shared" si="14"/>
        <v>2344.63</v>
      </c>
      <c r="AJ35" s="97">
        <f t="shared" si="15"/>
        <v>1694.61</v>
      </c>
      <c r="AK35" s="97">
        <f t="shared" si="16"/>
        <v>1218.1300000000001</v>
      </c>
      <c r="AL35" s="3"/>
      <c r="AM35" s="97">
        <f t="shared" si="26"/>
        <v>7758.62</v>
      </c>
      <c r="AN35" s="25">
        <f t="shared" si="27"/>
        <v>0.91667164964362169</v>
      </c>
      <c r="AO35" s="3">
        <f>VLOOKUP(A35,Лист3!A:B,2,0)</f>
        <v>4114.12</v>
      </c>
      <c r="AP35" s="3"/>
      <c r="AQ35" s="97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</row>
    <row r="36" spans="1:61" s="21" customFormat="1" x14ac:dyDescent="0.3">
      <c r="A36" s="125" t="s">
        <v>794</v>
      </c>
      <c r="B36" s="125" t="s">
        <v>202</v>
      </c>
      <c r="C36" s="106"/>
      <c r="D36" s="3"/>
      <c r="E36" s="95">
        <f>VLOOKUP(B36,Площадь!A:B,2,0)</f>
        <v>35.200000000000003</v>
      </c>
      <c r="F36" s="3">
        <f t="shared" si="0"/>
        <v>120</v>
      </c>
      <c r="G36" s="95">
        <v>31</v>
      </c>
      <c r="H36" s="95">
        <v>28</v>
      </c>
      <c r="I36" s="95">
        <v>31</v>
      </c>
      <c r="J36" s="95">
        <v>30</v>
      </c>
      <c r="K36" s="3"/>
      <c r="L36" s="96"/>
      <c r="M36" s="3"/>
      <c r="N36" s="22">
        <f t="shared" si="17"/>
        <v>35.200000000000003</v>
      </c>
      <c r="O36" s="22">
        <f t="shared" si="18"/>
        <v>35.200000000000003</v>
      </c>
      <c r="P36" s="22">
        <f t="shared" si="19"/>
        <v>35.200000000000003</v>
      </c>
      <c r="Q36" s="22">
        <f t="shared" si="20"/>
        <v>35.200000000000003</v>
      </c>
      <c r="R36" s="3"/>
      <c r="S36" s="40" t="str">
        <f>VLOOKUP(B36,Объем!A:F,6,0)</f>
        <v>3,960</v>
      </c>
      <c r="T36" s="40">
        <f>VLOOKUP(B36,Объем!A:G,7,0)</f>
        <v>4.0990000000000002</v>
      </c>
      <c r="U36" s="40">
        <f t="shared" si="21"/>
        <v>0.13900000000000023</v>
      </c>
      <c r="V36" s="63">
        <f t="shared" si="61"/>
        <v>4.1981985063236776E-2</v>
      </c>
      <c r="W36" s="63">
        <f t="shared" si="62"/>
        <v>4.0245639000065558E-2</v>
      </c>
      <c r="X36" s="63">
        <f t="shared" si="63"/>
        <v>3.2170907313840494E-2</v>
      </c>
      <c r="Y36" s="63">
        <f t="shared" si="64"/>
        <v>2.4601468622857406E-2</v>
      </c>
      <c r="Z36" s="25">
        <f t="shared" si="5"/>
        <v>0.33305293697326682</v>
      </c>
      <c r="AA36" s="25">
        <f t="shared" si="6"/>
        <v>0.29983382302235467</v>
      </c>
      <c r="AB36" s="25">
        <f t="shared" si="7"/>
        <v>0.1739909828573723</v>
      </c>
      <c r="AC36" s="25">
        <f t="shared" si="8"/>
        <v>0.10461497091693525</v>
      </c>
      <c r="AD36" s="25">
        <f t="shared" si="9"/>
        <v>0.37503492203650357</v>
      </c>
      <c r="AE36" s="25">
        <f t="shared" si="10"/>
        <v>0.34007946202242023</v>
      </c>
      <c r="AF36" s="25">
        <f t="shared" si="11"/>
        <v>0.20616189017121278</v>
      </c>
      <c r="AG36" s="25">
        <f t="shared" si="12"/>
        <v>0.12921643953979267</v>
      </c>
      <c r="AH36" s="97">
        <f t="shared" si="13"/>
        <v>1019.65</v>
      </c>
      <c r="AI36" s="97">
        <f t="shared" si="14"/>
        <v>924.61</v>
      </c>
      <c r="AJ36" s="97">
        <f t="shared" si="15"/>
        <v>560.52</v>
      </c>
      <c r="AK36" s="97">
        <f t="shared" si="16"/>
        <v>351.32</v>
      </c>
      <c r="AL36" s="3"/>
      <c r="AM36" s="97">
        <f t="shared" si="26"/>
        <v>2856.1</v>
      </c>
      <c r="AN36" s="25">
        <f t="shared" si="27"/>
        <v>0.91149271376992913</v>
      </c>
      <c r="AO36" s="3">
        <f>VLOOKUP(A36,Лист3!A:B,2,0)</f>
        <v>1796.6</v>
      </c>
      <c r="AP36" s="3"/>
      <c r="AQ36" s="97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</row>
    <row r="37" spans="1:61" x14ac:dyDescent="0.3">
      <c r="A37" s="125" t="s">
        <v>795</v>
      </c>
      <c r="B37" s="125" t="s">
        <v>203</v>
      </c>
      <c r="C37" s="106"/>
      <c r="D37" s="3"/>
      <c r="E37" s="95">
        <f>VLOOKUP(B37,Площадь!A:B,2,0)</f>
        <v>54.7</v>
      </c>
      <c r="F37" s="3">
        <f t="shared" si="0"/>
        <v>120</v>
      </c>
      <c r="G37" s="95">
        <v>31</v>
      </c>
      <c r="H37" s="95">
        <v>28</v>
      </c>
      <c r="I37" s="95">
        <v>31</v>
      </c>
      <c r="J37" s="95">
        <v>30</v>
      </c>
      <c r="K37" s="3"/>
      <c r="L37" s="96"/>
      <c r="M37" s="3"/>
      <c r="N37" s="22">
        <f t="shared" si="17"/>
        <v>54.7</v>
      </c>
      <c r="O37" s="22">
        <f t="shared" si="18"/>
        <v>54.7</v>
      </c>
      <c r="P37" s="22">
        <f t="shared" si="19"/>
        <v>54.7</v>
      </c>
      <c r="Q37" s="22">
        <f t="shared" si="20"/>
        <v>54.7</v>
      </c>
      <c r="R37" s="3"/>
      <c r="S37" s="40" t="str">
        <f>VLOOKUP(B37,Объем!A:F,6,0)</f>
        <v>19,500</v>
      </c>
      <c r="T37" s="40">
        <f>VLOOKUP(B37,Объем!A:G,7,0)</f>
        <v>22</v>
      </c>
      <c r="U37" s="40">
        <f t="shared" si="21"/>
        <v>2.5</v>
      </c>
      <c r="V37" s="63">
        <f t="shared" si="61"/>
        <v>0.75507167379922135</v>
      </c>
      <c r="W37" s="63">
        <f t="shared" si="62"/>
        <v>0.72384242805873189</v>
      </c>
      <c r="X37" s="63">
        <f t="shared" si="63"/>
        <v>0.57861344089641076</v>
      </c>
      <c r="Y37" s="63">
        <f t="shared" si="64"/>
        <v>0.44247245724563611</v>
      </c>
      <c r="Z37" s="25">
        <f t="shared" si="5"/>
        <v>0.51755669467152543</v>
      </c>
      <c r="AA37" s="25">
        <f t="shared" si="6"/>
        <v>0.46593494657167045</v>
      </c>
      <c r="AB37" s="25">
        <f t="shared" si="7"/>
        <v>0.27037803301983704</v>
      </c>
      <c r="AC37" s="25">
        <f t="shared" si="8"/>
        <v>0.16256928719194197</v>
      </c>
      <c r="AD37" s="25">
        <f t="shared" si="9"/>
        <v>1.2726283684707469</v>
      </c>
      <c r="AE37" s="25">
        <f t="shared" si="10"/>
        <v>1.1897773746304023</v>
      </c>
      <c r="AF37" s="25">
        <f t="shared" si="11"/>
        <v>0.84899147391624785</v>
      </c>
      <c r="AG37" s="25">
        <f t="shared" si="12"/>
        <v>0.60504174443757808</v>
      </c>
      <c r="AH37" s="97">
        <f t="shared" si="13"/>
        <v>3460.05</v>
      </c>
      <c r="AI37" s="97">
        <f t="shared" si="14"/>
        <v>3234.79</v>
      </c>
      <c r="AJ37" s="97">
        <f t="shared" si="15"/>
        <v>2308.25</v>
      </c>
      <c r="AK37" s="97">
        <f t="shared" si="16"/>
        <v>1645</v>
      </c>
      <c r="AL37" s="3"/>
      <c r="AM37" s="97">
        <f t="shared" si="26"/>
        <v>10648.09</v>
      </c>
      <c r="AN37" s="25">
        <f t="shared" si="27"/>
        <v>1.4164389614549748</v>
      </c>
      <c r="AO37" s="3">
        <f>VLOOKUP(A37,Лист3!A:B,2,0)</f>
        <v>7436.52</v>
      </c>
      <c r="AP37" s="3"/>
      <c r="AQ37" s="97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</row>
    <row r="38" spans="1:61" x14ac:dyDescent="0.3">
      <c r="A38" s="125" t="s">
        <v>796</v>
      </c>
      <c r="B38" s="125" t="s">
        <v>9</v>
      </c>
      <c r="C38" s="106"/>
      <c r="D38" s="3"/>
      <c r="E38" s="95">
        <f>VLOOKUP(B38,Площадь!A:B,2,0)</f>
        <v>48.5</v>
      </c>
      <c r="F38" s="3">
        <f t="shared" si="0"/>
        <v>120</v>
      </c>
      <c r="G38" s="95">
        <v>31</v>
      </c>
      <c r="H38" s="95">
        <v>28</v>
      </c>
      <c r="I38" s="95">
        <v>31</v>
      </c>
      <c r="J38" s="95">
        <v>30</v>
      </c>
      <c r="K38" s="3"/>
      <c r="L38" s="96"/>
      <c r="M38" s="3"/>
      <c r="N38" s="22">
        <f t="shared" si="17"/>
        <v>48.5</v>
      </c>
      <c r="O38" s="22">
        <f t="shared" si="18"/>
        <v>48.5</v>
      </c>
      <c r="P38" s="22">
        <f t="shared" si="19"/>
        <v>48.5</v>
      </c>
      <c r="Q38" s="22">
        <f t="shared" si="20"/>
        <v>48.5</v>
      </c>
      <c r="R38" s="3"/>
      <c r="S38" s="40" t="str">
        <f>VLOOKUP(B38,Объем!A:F,6,0)</f>
        <v>8,591</v>
      </c>
      <c r="T38" s="40">
        <f>VLOOKUP(B38,Объем!A:G,7,0)</f>
        <v>9.984</v>
      </c>
      <c r="U38" s="40">
        <f t="shared" si="21"/>
        <v>1.3930000000000007</v>
      </c>
      <c r="V38" s="63">
        <f t="shared" si="61"/>
        <v>0.42072593664092633</v>
      </c>
      <c r="W38" s="63">
        <f t="shared" si="62"/>
        <v>0.4033250009143256</v>
      </c>
      <c r="X38" s="63">
        <f t="shared" si="63"/>
        <v>0.32240340926748029</v>
      </c>
      <c r="Y38" s="63">
        <f t="shared" si="64"/>
        <v>0.24654565317726854</v>
      </c>
      <c r="Z38" s="25">
        <f t="shared" si="5"/>
        <v>0.45889396145464312</v>
      </c>
      <c r="AA38" s="25">
        <f t="shared" si="6"/>
        <v>0.41312330728932389</v>
      </c>
      <c r="AB38" s="25">
        <f t="shared" si="7"/>
        <v>0.23973189399382261</v>
      </c>
      <c r="AC38" s="25">
        <f t="shared" si="8"/>
        <v>0.14414278663270907</v>
      </c>
      <c r="AD38" s="25">
        <f t="shared" si="9"/>
        <v>0.8796198980955694</v>
      </c>
      <c r="AE38" s="25">
        <f t="shared" si="10"/>
        <v>0.81644830820364955</v>
      </c>
      <c r="AF38" s="25">
        <f t="shared" si="11"/>
        <v>0.5621353032613029</v>
      </c>
      <c r="AG38" s="25">
        <f t="shared" si="12"/>
        <v>0.39068843980997758</v>
      </c>
      <c r="AH38" s="97">
        <f t="shared" si="13"/>
        <v>2391.5300000000002</v>
      </c>
      <c r="AI38" s="97">
        <f t="shared" si="14"/>
        <v>2219.7800000000002</v>
      </c>
      <c r="AJ38" s="97">
        <f t="shared" si="15"/>
        <v>1528.34</v>
      </c>
      <c r="AK38" s="97">
        <f t="shared" si="16"/>
        <v>1062.21</v>
      </c>
      <c r="AL38" s="3"/>
      <c r="AM38" s="97">
        <f t="shared" si="26"/>
        <v>7201.8600000000006</v>
      </c>
      <c r="AN38" s="25">
        <f t="shared" si="27"/>
        <v>1.2558919493704988</v>
      </c>
      <c r="AO38" s="3">
        <f>VLOOKUP(A38,Лист3!A:B,2,0)</f>
        <v>4391.4399999999996</v>
      </c>
      <c r="AP38" s="3"/>
      <c r="AQ38" s="97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</row>
    <row r="39" spans="1:61" x14ac:dyDescent="0.3">
      <c r="A39" s="125" t="s">
        <v>797</v>
      </c>
      <c r="B39" s="125" t="s">
        <v>204</v>
      </c>
      <c r="C39" s="106"/>
      <c r="D39" s="3"/>
      <c r="E39" s="95">
        <f>VLOOKUP(B39,Площадь!A:B,2,0)</f>
        <v>54</v>
      </c>
      <c r="F39" s="3">
        <f t="shared" si="0"/>
        <v>120</v>
      </c>
      <c r="G39" s="95">
        <v>31</v>
      </c>
      <c r="H39" s="95">
        <v>28</v>
      </c>
      <c r="I39" s="95">
        <v>31</v>
      </c>
      <c r="J39" s="95">
        <v>30</v>
      </c>
      <c r="K39" s="3"/>
      <c r="L39" s="96"/>
      <c r="M39" s="3"/>
      <c r="N39" s="22">
        <f t="shared" si="17"/>
        <v>54</v>
      </c>
      <c r="O39" s="22">
        <f t="shared" si="18"/>
        <v>54</v>
      </c>
      <c r="P39" s="22">
        <f t="shared" si="19"/>
        <v>54</v>
      </c>
      <c r="Q39" s="22">
        <f t="shared" si="20"/>
        <v>54</v>
      </c>
      <c r="R39" s="3"/>
      <c r="S39" s="40" t="str">
        <f>VLOOKUP(B39,Объем!A:F,6,0)</f>
        <v>0,173</v>
      </c>
      <c r="T39" s="40">
        <f>VLOOKUP(B39,Объем!A:G,7,0)</f>
        <v>0.17299999999999999</v>
      </c>
      <c r="U39" s="40">
        <f t="shared" si="21"/>
        <v>0</v>
      </c>
      <c r="V39" s="63">
        <f t="shared" si="61"/>
        <v>0</v>
      </c>
      <c r="W39" s="63">
        <f t="shared" si="62"/>
        <v>0</v>
      </c>
      <c r="X39" s="63">
        <f t="shared" si="63"/>
        <v>0</v>
      </c>
      <c r="Y39" s="63">
        <f t="shared" si="64"/>
        <v>0</v>
      </c>
      <c r="Z39" s="25">
        <f t="shared" si="5"/>
        <v>0.51093348285671603</v>
      </c>
      <c r="AA39" s="25">
        <f t="shared" si="6"/>
        <v>0.45997234213656679</v>
      </c>
      <c r="AB39" s="25">
        <f t="shared" si="7"/>
        <v>0.26691798506528702</v>
      </c>
      <c r="AC39" s="25">
        <f t="shared" si="8"/>
        <v>0.1604888758384802</v>
      </c>
      <c r="AD39" s="25">
        <f t="shared" si="9"/>
        <v>0.51093348285671603</v>
      </c>
      <c r="AE39" s="25">
        <f t="shared" si="10"/>
        <v>0.45997234213656679</v>
      </c>
      <c r="AF39" s="25">
        <f t="shared" si="11"/>
        <v>0.26691798506528702</v>
      </c>
      <c r="AG39" s="25">
        <f t="shared" si="12"/>
        <v>0.1604888758384802</v>
      </c>
      <c r="AH39" s="97">
        <f t="shared" si="13"/>
        <v>1389.14</v>
      </c>
      <c r="AI39" s="97">
        <f t="shared" si="14"/>
        <v>1250.58</v>
      </c>
      <c r="AJ39" s="97">
        <f t="shared" si="15"/>
        <v>725.7</v>
      </c>
      <c r="AK39" s="97">
        <f t="shared" si="16"/>
        <v>436.34</v>
      </c>
      <c r="AL39" s="3"/>
      <c r="AM39" s="97">
        <f t="shared" si="26"/>
        <v>3801.76</v>
      </c>
      <c r="AN39" s="25">
        <f t="shared" si="27"/>
        <v>1.39831268589705</v>
      </c>
      <c r="AO39" s="3">
        <f>VLOOKUP(A39,Лист3!A:B,2,0)</f>
        <v>2190.2800000000002</v>
      </c>
      <c r="AP39" s="3"/>
      <c r="AQ39" s="97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</row>
    <row r="40" spans="1:61" x14ac:dyDescent="0.3">
      <c r="A40" s="125" t="s">
        <v>798</v>
      </c>
      <c r="B40" s="125" t="s">
        <v>205</v>
      </c>
      <c r="C40" s="106"/>
      <c r="D40" s="42"/>
      <c r="E40" s="95">
        <f>VLOOKUP(B40,Площадь!A:B,2,0)</f>
        <v>35.1</v>
      </c>
      <c r="F40" s="3">
        <f t="shared" si="0"/>
        <v>120</v>
      </c>
      <c r="G40" s="95">
        <v>31</v>
      </c>
      <c r="H40" s="95">
        <v>28</v>
      </c>
      <c r="I40" s="95">
        <v>31</v>
      </c>
      <c r="J40" s="95">
        <v>30</v>
      </c>
      <c r="K40" s="3"/>
      <c r="L40" s="96"/>
      <c r="M40" s="3"/>
      <c r="N40" s="22">
        <f t="shared" si="17"/>
        <v>35.1</v>
      </c>
      <c r="O40" s="22">
        <f t="shared" si="18"/>
        <v>35.1</v>
      </c>
      <c r="P40" s="22">
        <f t="shared" si="19"/>
        <v>35.1</v>
      </c>
      <c r="Q40" s="22">
        <f t="shared" si="20"/>
        <v>35.1</v>
      </c>
      <c r="R40" s="3"/>
      <c r="S40" s="40">
        <f>VLOOKUP(B40,Объем!A:F,6,0)</f>
        <v>10.461774560652607</v>
      </c>
      <c r="T40" s="40" t="str">
        <f>VLOOKUP(B40,Объем!A:G,7,0)</f>
        <v>не работает</v>
      </c>
      <c r="U40" s="40" t="e">
        <f t="shared" si="21"/>
        <v>#VALUE!</v>
      </c>
      <c r="V40" s="63">
        <f t="shared" ref="V40:V41" si="65">$V$732*$E40*G40</f>
        <v>0.38841566358128993</v>
      </c>
      <c r="W40" s="63">
        <f t="shared" ref="W40:W41" si="66">$W$732*$E40*H40</f>
        <v>0.35082705097664901</v>
      </c>
      <c r="X40" s="63">
        <f t="shared" ref="X40:X41" si="67">$W$732*$E40*I40</f>
        <v>0.38841566358128993</v>
      </c>
      <c r="Y40" s="63">
        <f t="shared" ref="Y40:Y41" si="68">$W$732*$E40*J40</f>
        <v>0.37588612604640964</v>
      </c>
      <c r="Z40" s="25">
        <f t="shared" si="5"/>
        <v>0.33210676385686544</v>
      </c>
      <c r="AA40" s="25">
        <f t="shared" si="6"/>
        <v>0.29898202238876842</v>
      </c>
      <c r="AB40" s="25">
        <f t="shared" si="7"/>
        <v>0.17349669029243656</v>
      </c>
      <c r="AC40" s="25">
        <f t="shared" si="8"/>
        <v>0.10431776929501213</v>
      </c>
      <c r="AD40" s="25">
        <f t="shared" si="9"/>
        <v>0.72052242743815542</v>
      </c>
      <c r="AE40" s="25">
        <f t="shared" si="10"/>
        <v>0.64980907336541738</v>
      </c>
      <c r="AF40" s="25">
        <f t="shared" si="11"/>
        <v>0.56191235387372651</v>
      </c>
      <c r="AG40" s="25">
        <f t="shared" si="12"/>
        <v>0.48020389534142177</v>
      </c>
      <c r="AH40" s="97">
        <f t="shared" si="13"/>
        <v>1958.97</v>
      </c>
      <c r="AI40" s="97">
        <f t="shared" si="14"/>
        <v>1766.71</v>
      </c>
      <c r="AJ40" s="97">
        <f t="shared" si="15"/>
        <v>1527.74</v>
      </c>
      <c r="AK40" s="97">
        <f t="shared" si="16"/>
        <v>1305.5899999999999</v>
      </c>
      <c r="AL40" s="3"/>
      <c r="AM40" s="97">
        <f t="shared" si="26"/>
        <v>6559.01</v>
      </c>
      <c r="AN40" s="25">
        <f t="shared" si="27"/>
        <v>0.90890324583308246</v>
      </c>
      <c r="AO40" s="3">
        <f>VLOOKUP(A40,Лист3!A:B,2,0)</f>
        <v>4182.6400000000003</v>
      </c>
      <c r="AP40" s="3"/>
      <c r="AQ40" s="97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</row>
    <row r="41" spans="1:61" x14ac:dyDescent="0.3">
      <c r="A41" s="125" t="s">
        <v>799</v>
      </c>
      <c r="B41" s="125" t="s">
        <v>206</v>
      </c>
      <c r="C41" s="106"/>
      <c r="D41" s="3"/>
      <c r="E41" s="95">
        <f>VLOOKUP(B41,Площадь!A:B,2,0)</f>
        <v>35.200000000000003</v>
      </c>
      <c r="F41" s="3">
        <f t="shared" si="0"/>
        <v>120</v>
      </c>
      <c r="G41" s="95">
        <v>31</v>
      </c>
      <c r="H41" s="95">
        <v>28</v>
      </c>
      <c r="I41" s="95">
        <v>31</v>
      </c>
      <c r="J41" s="95">
        <v>30</v>
      </c>
      <c r="K41" s="3"/>
      <c r="L41" s="96"/>
      <c r="M41" s="3"/>
      <c r="N41" s="22">
        <f t="shared" si="17"/>
        <v>35.200000000000003</v>
      </c>
      <c r="O41" s="22">
        <f t="shared" si="18"/>
        <v>35.200000000000003</v>
      </c>
      <c r="P41" s="22">
        <f t="shared" si="19"/>
        <v>35.200000000000003</v>
      </c>
      <c r="Q41" s="22">
        <f t="shared" si="20"/>
        <v>35.200000000000003</v>
      </c>
      <c r="R41" s="3"/>
      <c r="S41" s="40" t="str">
        <f>VLOOKUP(B41,Объем!A:F,6,0)</f>
        <v>10,400</v>
      </c>
      <c r="T41" s="40">
        <f>VLOOKUP(B41,Объем!A:G,7,0)</f>
        <v>1E-3</v>
      </c>
      <c r="U41" s="40" t="s">
        <v>1372</v>
      </c>
      <c r="V41" s="63">
        <f t="shared" si="65"/>
        <v>0.38952226091343045</v>
      </c>
      <c r="W41" s="63">
        <f t="shared" si="66"/>
        <v>0.3518265582443888</v>
      </c>
      <c r="X41" s="63">
        <f t="shared" si="67"/>
        <v>0.38952226091343045</v>
      </c>
      <c r="Y41" s="63">
        <f t="shared" si="68"/>
        <v>0.37695702669041653</v>
      </c>
      <c r="Z41" s="25">
        <f t="shared" si="5"/>
        <v>0.33305293697326682</v>
      </c>
      <c r="AA41" s="25">
        <f t="shared" si="6"/>
        <v>0.29983382302235467</v>
      </c>
      <c r="AB41" s="25">
        <f t="shared" si="7"/>
        <v>0.1739909828573723</v>
      </c>
      <c r="AC41" s="25">
        <f t="shared" si="8"/>
        <v>0.10461497091693525</v>
      </c>
      <c r="AD41" s="25">
        <f t="shared" si="9"/>
        <v>0.72257519788669722</v>
      </c>
      <c r="AE41" s="25">
        <f t="shared" si="10"/>
        <v>0.65166038126674342</v>
      </c>
      <c r="AF41" s="25">
        <f t="shared" si="11"/>
        <v>0.56351324377080281</v>
      </c>
      <c r="AG41" s="25">
        <f t="shared" si="12"/>
        <v>0.48157199760735181</v>
      </c>
      <c r="AH41" s="97">
        <f t="shared" si="13"/>
        <v>1964.55</v>
      </c>
      <c r="AI41" s="97">
        <f t="shared" si="14"/>
        <v>1771.75</v>
      </c>
      <c r="AJ41" s="97">
        <f t="shared" si="15"/>
        <v>1532.09</v>
      </c>
      <c r="AK41" s="97">
        <f t="shared" si="16"/>
        <v>1309.31</v>
      </c>
      <c r="AL41" s="3"/>
      <c r="AM41" s="97">
        <f t="shared" si="26"/>
        <v>6577.7000000000007</v>
      </c>
      <c r="AN41" s="25">
        <f t="shared" si="27"/>
        <v>0.91149271376992913</v>
      </c>
      <c r="AO41" s="3">
        <f>VLOOKUP(A41,Лист3!A:B,2,0)</f>
        <v>3419.2</v>
      </c>
      <c r="AP41" s="3"/>
      <c r="AQ41" s="97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</row>
    <row r="42" spans="1:61" x14ac:dyDescent="0.3">
      <c r="A42" s="125" t="s">
        <v>800</v>
      </c>
      <c r="B42" s="125" t="s">
        <v>207</v>
      </c>
      <c r="C42" s="106"/>
      <c r="D42" s="3"/>
      <c r="E42" s="95">
        <f>VLOOKUP(B42,Площадь!A:B,2,0)</f>
        <v>54.6</v>
      </c>
      <c r="F42" s="3">
        <f t="shared" si="0"/>
        <v>120</v>
      </c>
      <c r="G42" s="95">
        <v>31</v>
      </c>
      <c r="H42" s="95">
        <v>28</v>
      </c>
      <c r="I42" s="95">
        <v>31</v>
      </c>
      <c r="J42" s="95">
        <v>30</v>
      </c>
      <c r="K42" s="3"/>
      <c r="L42" s="96"/>
      <c r="M42" s="3"/>
      <c r="N42" s="22">
        <f t="shared" si="17"/>
        <v>54.6</v>
      </c>
      <c r="O42" s="22">
        <f t="shared" si="18"/>
        <v>54.6</v>
      </c>
      <c r="P42" s="22">
        <f t="shared" si="19"/>
        <v>54.6</v>
      </c>
      <c r="Q42" s="22">
        <f t="shared" si="20"/>
        <v>54.6</v>
      </c>
      <c r="R42" s="3"/>
      <c r="S42" s="40" t="str">
        <f>VLOOKUP(B42,Объем!A:F,6,0)</f>
        <v>16,991</v>
      </c>
      <c r="T42" s="40">
        <f>VLOOKUP(B42,Объем!A:G,7,0)</f>
        <v>16.991</v>
      </c>
      <c r="U42" s="40">
        <f t="shared" si="21"/>
        <v>0</v>
      </c>
      <c r="V42" s="63">
        <f t="shared" ref="V42:V45" si="69">$U42*V$728*G42/G$1</f>
        <v>0</v>
      </c>
      <c r="W42" s="63">
        <f t="shared" ref="W42:W45" si="70">$U42*W$728*H42/H$1</f>
        <v>0</v>
      </c>
      <c r="X42" s="63">
        <f t="shared" ref="X42:X45" si="71">$U42*X$728*I42/I$1</f>
        <v>0</v>
      </c>
      <c r="Y42" s="63">
        <f t="shared" ref="Y42:Y45" si="72">$U42*Y$728*J42/J$1</f>
        <v>0</v>
      </c>
      <c r="Z42" s="25">
        <f t="shared" si="5"/>
        <v>0.51661052155512399</v>
      </c>
      <c r="AA42" s="25">
        <f t="shared" si="6"/>
        <v>0.4650831459380842</v>
      </c>
      <c r="AB42" s="25">
        <f t="shared" si="7"/>
        <v>0.26988374045490132</v>
      </c>
      <c r="AC42" s="25">
        <f t="shared" si="8"/>
        <v>0.16227208557001888</v>
      </c>
      <c r="AD42" s="25">
        <f t="shared" si="9"/>
        <v>0.51661052155512399</v>
      </c>
      <c r="AE42" s="25">
        <f t="shared" si="10"/>
        <v>0.4650831459380842</v>
      </c>
      <c r="AF42" s="25">
        <f t="shared" si="11"/>
        <v>0.26988374045490132</v>
      </c>
      <c r="AG42" s="25">
        <f t="shared" si="12"/>
        <v>0.16227208557001888</v>
      </c>
      <c r="AH42" s="97">
        <f t="shared" si="13"/>
        <v>1404.57</v>
      </c>
      <c r="AI42" s="97">
        <f t="shared" si="14"/>
        <v>1264.48</v>
      </c>
      <c r="AJ42" s="97">
        <f t="shared" si="15"/>
        <v>733.77</v>
      </c>
      <c r="AK42" s="97">
        <f t="shared" si="16"/>
        <v>441.19</v>
      </c>
      <c r="AL42" s="3"/>
      <c r="AM42" s="97">
        <f t="shared" si="26"/>
        <v>3844.01</v>
      </c>
      <c r="AN42" s="25">
        <f t="shared" si="27"/>
        <v>1.4138494935181283</v>
      </c>
      <c r="AO42" s="3">
        <f>VLOOKUP(A42,Лист3!A:B,2,0)</f>
        <v>4561.08</v>
      </c>
      <c r="AP42" s="3"/>
      <c r="AQ42" s="97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</row>
    <row r="43" spans="1:61" x14ac:dyDescent="0.3">
      <c r="A43" s="125" t="s">
        <v>801</v>
      </c>
      <c r="B43" s="125" t="s">
        <v>208</v>
      </c>
      <c r="C43" s="106"/>
      <c r="D43" s="3"/>
      <c r="E43" s="95">
        <f>VLOOKUP(B43,Площадь!A:B,2,0)</f>
        <v>54.3</v>
      </c>
      <c r="F43" s="3">
        <f t="shared" si="0"/>
        <v>120</v>
      </c>
      <c r="G43" s="95">
        <v>31</v>
      </c>
      <c r="H43" s="95">
        <v>28</v>
      </c>
      <c r="I43" s="95">
        <v>31</v>
      </c>
      <c r="J43" s="95">
        <v>30</v>
      </c>
      <c r="K43" s="3"/>
      <c r="L43" s="96"/>
      <c r="M43" s="3"/>
      <c r="N43" s="22">
        <f t="shared" si="17"/>
        <v>54.3</v>
      </c>
      <c r="O43" s="22">
        <f t="shared" si="18"/>
        <v>54.3</v>
      </c>
      <c r="P43" s="22">
        <f t="shared" si="19"/>
        <v>54.3</v>
      </c>
      <c r="Q43" s="22">
        <f t="shared" si="20"/>
        <v>54.3</v>
      </c>
      <c r="R43" s="3"/>
      <c r="S43" s="40">
        <f>VLOOKUP(B43,Объем!A:F,6,0)</f>
        <v>16.103000000000002</v>
      </c>
      <c r="T43" s="40">
        <f>VLOOKUP(B43,Объем!A:G,7,0)</f>
        <v>16.715</v>
      </c>
      <c r="U43" s="40">
        <f t="shared" si="21"/>
        <v>0.61199999999999832</v>
      </c>
      <c r="V43" s="63">
        <f t="shared" si="69"/>
        <v>0.18484154574604889</v>
      </c>
      <c r="W43" s="63">
        <f t="shared" si="70"/>
        <v>0.17719662638877706</v>
      </c>
      <c r="X43" s="63">
        <f t="shared" si="71"/>
        <v>0.14164457033144098</v>
      </c>
      <c r="Y43" s="63">
        <f t="shared" si="72"/>
        <v>0.10831725753373142</v>
      </c>
      <c r="Z43" s="25">
        <f t="shared" si="5"/>
        <v>0.51377200220592001</v>
      </c>
      <c r="AA43" s="25">
        <f t="shared" si="6"/>
        <v>0.46252774403732549</v>
      </c>
      <c r="AB43" s="25">
        <f t="shared" si="7"/>
        <v>0.26840086276009417</v>
      </c>
      <c r="AC43" s="25">
        <f t="shared" si="8"/>
        <v>0.16138048070424951</v>
      </c>
      <c r="AD43" s="25">
        <f t="shared" si="9"/>
        <v>0.69861354795196884</v>
      </c>
      <c r="AE43" s="25">
        <f t="shared" si="10"/>
        <v>0.63972437042610253</v>
      </c>
      <c r="AF43" s="25">
        <f t="shared" si="11"/>
        <v>0.41004543309153518</v>
      </c>
      <c r="AG43" s="25">
        <f t="shared" si="12"/>
        <v>0.26969773823798093</v>
      </c>
      <c r="AH43" s="97">
        <f t="shared" si="13"/>
        <v>1899.4</v>
      </c>
      <c r="AI43" s="97">
        <f t="shared" si="14"/>
        <v>1739.3</v>
      </c>
      <c r="AJ43" s="97">
        <f t="shared" si="15"/>
        <v>1114.8399999999999</v>
      </c>
      <c r="AK43" s="97">
        <f t="shared" si="16"/>
        <v>733.26</v>
      </c>
      <c r="AL43" s="3"/>
      <c r="AM43" s="97">
        <f t="shared" si="26"/>
        <v>5486.8</v>
      </c>
      <c r="AN43" s="25">
        <f t="shared" si="27"/>
        <v>1.4060810897075893</v>
      </c>
      <c r="AO43" s="3">
        <f>VLOOKUP(A43,Лист3!A:B,2,0)</f>
        <v>15562.52</v>
      </c>
      <c r="AP43" s="3"/>
      <c r="AQ43" s="97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</row>
    <row r="44" spans="1:61" x14ac:dyDescent="0.3">
      <c r="A44" s="125" t="s">
        <v>802</v>
      </c>
      <c r="B44" s="125" t="s">
        <v>209</v>
      </c>
      <c r="C44" s="106"/>
      <c r="D44" s="3"/>
      <c r="E44" s="95">
        <f>VLOOKUP(B44,Площадь!A:B,2,0)</f>
        <v>35.5</v>
      </c>
      <c r="F44" s="3">
        <f t="shared" si="0"/>
        <v>120</v>
      </c>
      <c r="G44" s="95">
        <v>31</v>
      </c>
      <c r="H44" s="95">
        <v>28</v>
      </c>
      <c r="I44" s="95">
        <v>31</v>
      </c>
      <c r="J44" s="95">
        <v>30</v>
      </c>
      <c r="K44" s="3"/>
      <c r="L44" s="96"/>
      <c r="M44" s="3"/>
      <c r="N44" s="22">
        <f t="shared" si="17"/>
        <v>35.5</v>
      </c>
      <c r="O44" s="22">
        <f t="shared" si="18"/>
        <v>35.5</v>
      </c>
      <c r="P44" s="22">
        <f t="shared" si="19"/>
        <v>35.5</v>
      </c>
      <c r="Q44" s="22">
        <f t="shared" si="20"/>
        <v>35.5</v>
      </c>
      <c r="R44" s="3"/>
      <c r="S44" s="40" t="str">
        <f>VLOOKUP(B44,Объем!A:F,6,0)</f>
        <v>3,54</v>
      </c>
      <c r="T44" s="40">
        <f>VLOOKUP(B44,Объем!A:G,7,0)</f>
        <v>4.5110000000000001</v>
      </c>
      <c r="U44" s="40">
        <f t="shared" si="21"/>
        <v>0.97100000000000009</v>
      </c>
      <c r="V44" s="63">
        <f t="shared" si="69"/>
        <v>0.29326983810361762</v>
      </c>
      <c r="W44" s="63">
        <f t="shared" si="70"/>
        <v>0.28114039905801147</v>
      </c>
      <c r="X44" s="63">
        <f t="shared" si="71"/>
        <v>0.22473346044416598</v>
      </c>
      <c r="Y44" s="63">
        <f t="shared" si="72"/>
        <v>0.17185630239420507</v>
      </c>
      <c r="Z44" s="25">
        <f t="shared" si="5"/>
        <v>0.33589145632247075</v>
      </c>
      <c r="AA44" s="25">
        <f t="shared" si="6"/>
        <v>0.30238922492311338</v>
      </c>
      <c r="AB44" s="25">
        <f t="shared" si="7"/>
        <v>0.17547386055217942</v>
      </c>
      <c r="AC44" s="25">
        <f t="shared" si="8"/>
        <v>0.10550657578270457</v>
      </c>
      <c r="AD44" s="25">
        <f t="shared" si="9"/>
        <v>0.62916129442608837</v>
      </c>
      <c r="AE44" s="25">
        <f t="shared" si="10"/>
        <v>0.58352962398112485</v>
      </c>
      <c r="AF44" s="25">
        <f t="shared" si="11"/>
        <v>0.40020732099634537</v>
      </c>
      <c r="AG44" s="25">
        <f t="shared" si="12"/>
        <v>0.27736287817690963</v>
      </c>
      <c r="AH44" s="97">
        <f t="shared" si="13"/>
        <v>1710.58</v>
      </c>
      <c r="AI44" s="97">
        <f t="shared" si="14"/>
        <v>1586.51</v>
      </c>
      <c r="AJ44" s="97">
        <f t="shared" si="15"/>
        <v>1088.0899999999999</v>
      </c>
      <c r="AK44" s="97">
        <f t="shared" si="16"/>
        <v>754.1</v>
      </c>
      <c r="AL44" s="3"/>
      <c r="AM44" s="97">
        <f t="shared" si="26"/>
        <v>5139.2800000000007</v>
      </c>
      <c r="AN44" s="25">
        <f t="shared" si="27"/>
        <v>0.91926111758046813</v>
      </c>
      <c r="AO44" s="3">
        <f>VLOOKUP(A44,Лист3!A:B,2,0)</f>
        <v>3355.04</v>
      </c>
      <c r="AP44" s="3"/>
      <c r="AQ44" s="97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</row>
    <row r="45" spans="1:61" x14ac:dyDescent="0.3">
      <c r="A45" s="125" t="s">
        <v>803</v>
      </c>
      <c r="B45" s="125" t="s">
        <v>210</v>
      </c>
      <c r="C45" s="106"/>
      <c r="D45" s="3"/>
      <c r="E45" s="95">
        <f>VLOOKUP(B45,Площадь!A:B,2,0)</f>
        <v>35.4</v>
      </c>
      <c r="F45" s="3">
        <f t="shared" si="0"/>
        <v>120</v>
      </c>
      <c r="G45" s="95">
        <v>31</v>
      </c>
      <c r="H45" s="95">
        <v>28</v>
      </c>
      <c r="I45" s="95">
        <v>31</v>
      </c>
      <c r="J45" s="95">
        <v>30</v>
      </c>
      <c r="K45" s="3"/>
      <c r="L45" s="96"/>
      <c r="M45" s="3"/>
      <c r="N45" s="22">
        <f t="shared" si="17"/>
        <v>35.4</v>
      </c>
      <c r="O45" s="22">
        <f t="shared" si="18"/>
        <v>35.4</v>
      </c>
      <c r="P45" s="22">
        <f t="shared" si="19"/>
        <v>35.4</v>
      </c>
      <c r="Q45" s="22">
        <f t="shared" si="20"/>
        <v>35.4</v>
      </c>
      <c r="R45" s="3"/>
      <c r="S45" s="40">
        <f>VLOOKUP(B45,Объем!A:F,6,0)</f>
        <v>2.0409999999999999</v>
      </c>
      <c r="T45" s="40">
        <f>VLOOKUP(B45,Объем!A:G,7,0)</f>
        <v>2.0409999999999999</v>
      </c>
      <c r="U45" s="40">
        <f t="shared" si="21"/>
        <v>0</v>
      </c>
      <c r="V45" s="63">
        <f t="shared" si="69"/>
        <v>0</v>
      </c>
      <c r="W45" s="63">
        <f t="shared" si="70"/>
        <v>0</v>
      </c>
      <c r="X45" s="63">
        <f t="shared" si="71"/>
        <v>0</v>
      </c>
      <c r="Y45" s="63">
        <f t="shared" si="72"/>
        <v>0</v>
      </c>
      <c r="Z45" s="25">
        <f t="shared" si="5"/>
        <v>0.33494528320606942</v>
      </c>
      <c r="AA45" s="25">
        <f t="shared" si="6"/>
        <v>0.30153742428952712</v>
      </c>
      <c r="AB45" s="25">
        <f t="shared" si="7"/>
        <v>0.17497956798724371</v>
      </c>
      <c r="AC45" s="25">
        <f t="shared" si="8"/>
        <v>0.10520937416078145</v>
      </c>
      <c r="AD45" s="25">
        <f t="shared" si="9"/>
        <v>0.33494528320606942</v>
      </c>
      <c r="AE45" s="25">
        <f t="shared" si="10"/>
        <v>0.30153742428952712</v>
      </c>
      <c r="AF45" s="25">
        <f t="shared" si="11"/>
        <v>0.17497956798724371</v>
      </c>
      <c r="AG45" s="25">
        <f t="shared" si="12"/>
        <v>0.10520937416078145</v>
      </c>
      <c r="AH45" s="97">
        <f t="shared" si="13"/>
        <v>910.66</v>
      </c>
      <c r="AI45" s="97">
        <f t="shared" si="14"/>
        <v>819.83</v>
      </c>
      <c r="AJ45" s="97">
        <f t="shared" si="15"/>
        <v>475.74</v>
      </c>
      <c r="AK45" s="97">
        <f t="shared" si="16"/>
        <v>286.05</v>
      </c>
      <c r="AL45" s="3"/>
      <c r="AM45" s="97">
        <f t="shared" si="26"/>
        <v>2492.2800000000002</v>
      </c>
      <c r="AN45" s="25">
        <f t="shared" si="27"/>
        <v>0.91667164964362169</v>
      </c>
      <c r="AO45" s="3">
        <f>VLOOKUP(A45,Лист3!A:B,2,0)</f>
        <v>13635.44</v>
      </c>
      <c r="AP45" s="3"/>
      <c r="AQ45" s="97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</row>
    <row r="46" spans="1:61" x14ac:dyDescent="0.3">
      <c r="A46" s="125" t="s">
        <v>804</v>
      </c>
      <c r="B46" s="125" t="s">
        <v>211</v>
      </c>
      <c r="C46" s="106"/>
      <c r="D46" s="3"/>
      <c r="E46" s="95">
        <f>VLOOKUP(B46,Площадь!A:B,2,0)</f>
        <v>54</v>
      </c>
      <c r="F46" s="3">
        <f t="shared" si="0"/>
        <v>120</v>
      </c>
      <c r="G46" s="95">
        <v>31</v>
      </c>
      <c r="H46" s="95">
        <v>28</v>
      </c>
      <c r="I46" s="95">
        <v>31</v>
      </c>
      <c r="J46" s="95">
        <v>30</v>
      </c>
      <c r="K46" s="3"/>
      <c r="L46" s="96"/>
      <c r="M46" s="3"/>
      <c r="N46" s="22">
        <f t="shared" si="17"/>
        <v>54</v>
      </c>
      <c r="O46" s="22">
        <f t="shared" si="18"/>
        <v>54</v>
      </c>
      <c r="P46" s="22">
        <f t="shared" si="19"/>
        <v>54</v>
      </c>
      <c r="Q46" s="22">
        <f t="shared" si="20"/>
        <v>54</v>
      </c>
      <c r="R46" s="3"/>
      <c r="S46" s="40" t="str">
        <f>VLOOKUP(B46,Объем!A:F,6,0)</f>
        <v>20,721</v>
      </c>
      <c r="T46" s="40" t="str">
        <f>VLOOKUP(B46,Объем!A:G,7,0)</f>
        <v>не работает</v>
      </c>
      <c r="U46" s="40" t="e">
        <f t="shared" si="21"/>
        <v>#VALUE!</v>
      </c>
      <c r="V46" s="63">
        <f>$V$732*$E46*G46</f>
        <v>0.59756255935583069</v>
      </c>
      <c r="W46" s="63">
        <f>$W$732*$E46*H46</f>
        <v>0.53973392457946001</v>
      </c>
      <c r="X46" s="63">
        <f>$W$732*$E46*I46</f>
        <v>0.59756255935583069</v>
      </c>
      <c r="Y46" s="63">
        <f t="shared" ref="Y46" si="73">$W$732*$E46*J46</f>
        <v>0.57828634776370713</v>
      </c>
      <c r="Z46" s="25">
        <f t="shared" si="5"/>
        <v>0.51093348285671603</v>
      </c>
      <c r="AA46" s="25">
        <f t="shared" si="6"/>
        <v>0.45997234213656679</v>
      </c>
      <c r="AB46" s="25">
        <f t="shared" si="7"/>
        <v>0.26691798506528702</v>
      </c>
      <c r="AC46" s="25">
        <f t="shared" si="8"/>
        <v>0.1604888758384802</v>
      </c>
      <c r="AD46" s="25">
        <f t="shared" si="9"/>
        <v>1.1084960422125467</v>
      </c>
      <c r="AE46" s="25">
        <f t="shared" si="10"/>
        <v>0.9997062667160268</v>
      </c>
      <c r="AF46" s="25">
        <f t="shared" si="11"/>
        <v>0.86448054442111766</v>
      </c>
      <c r="AG46" s="25">
        <f t="shared" si="12"/>
        <v>0.73877522360218739</v>
      </c>
      <c r="AH46" s="97">
        <f t="shared" si="13"/>
        <v>3013.8</v>
      </c>
      <c r="AI46" s="97">
        <f t="shared" si="14"/>
        <v>2718.02</v>
      </c>
      <c r="AJ46" s="97">
        <f t="shared" si="15"/>
        <v>2350.37</v>
      </c>
      <c r="AK46" s="97">
        <f t="shared" si="16"/>
        <v>2008.6</v>
      </c>
      <c r="AL46" s="3"/>
      <c r="AM46" s="97">
        <f t="shared" si="26"/>
        <v>10090.789999999999</v>
      </c>
      <c r="AN46" s="25">
        <f t="shared" si="27"/>
        <v>1.39831268589705</v>
      </c>
      <c r="AO46" s="3">
        <f>VLOOKUP(A46,Лист3!A:B,2,0)</f>
        <v>7519.16</v>
      </c>
      <c r="AP46" s="3"/>
      <c r="AQ46" s="97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</row>
    <row r="47" spans="1:61" x14ac:dyDescent="0.3">
      <c r="A47" s="125" t="s">
        <v>805</v>
      </c>
      <c r="B47" s="125" t="s">
        <v>212</v>
      </c>
      <c r="C47" s="106"/>
      <c r="D47" s="3"/>
      <c r="E47" s="95">
        <f>VLOOKUP(B47,Площадь!A:B,2,0)</f>
        <v>54.3</v>
      </c>
      <c r="F47" s="3">
        <f t="shared" si="0"/>
        <v>120</v>
      </c>
      <c r="G47" s="95">
        <v>31</v>
      </c>
      <c r="H47" s="95">
        <v>28</v>
      </c>
      <c r="I47" s="95">
        <v>31</v>
      </c>
      <c r="J47" s="95">
        <v>30</v>
      </c>
      <c r="K47" s="3"/>
      <c r="L47" s="96"/>
      <c r="M47" s="3"/>
      <c r="N47" s="22">
        <f t="shared" si="17"/>
        <v>54.3</v>
      </c>
      <c r="O47" s="22">
        <f t="shared" si="18"/>
        <v>54.3</v>
      </c>
      <c r="P47" s="22">
        <f t="shared" si="19"/>
        <v>54.3</v>
      </c>
      <c r="Q47" s="22">
        <f t="shared" si="20"/>
        <v>54.3</v>
      </c>
      <c r="R47" s="3"/>
      <c r="S47" s="40">
        <f>VLOOKUP(B47,Объем!A:F,6,0)</f>
        <v>16.776</v>
      </c>
      <c r="T47" s="40">
        <f>VLOOKUP(B47,Объем!A:G,7,0)</f>
        <v>16.776</v>
      </c>
      <c r="U47" s="40">
        <f t="shared" si="21"/>
        <v>0</v>
      </c>
      <c r="V47" s="63">
        <f>$U47*V$728*G47/G$1</f>
        <v>0</v>
      </c>
      <c r="W47" s="63">
        <f>$U47*W$728*H47/H$1</f>
        <v>0</v>
      </c>
      <c r="X47" s="63">
        <f>$U47*X$728*I47/I$1</f>
        <v>0</v>
      </c>
      <c r="Y47" s="63">
        <f>$U47*Y$728*J47/J$1</f>
        <v>0</v>
      </c>
      <c r="Z47" s="25">
        <f t="shared" si="5"/>
        <v>0.51377200220592001</v>
      </c>
      <c r="AA47" s="25">
        <f t="shared" si="6"/>
        <v>0.46252774403732549</v>
      </c>
      <c r="AB47" s="25">
        <f t="shared" si="7"/>
        <v>0.26840086276009417</v>
      </c>
      <c r="AC47" s="25">
        <f t="shared" si="8"/>
        <v>0.16138048070424951</v>
      </c>
      <c r="AD47" s="25">
        <f t="shared" si="9"/>
        <v>0.51377200220592001</v>
      </c>
      <c r="AE47" s="25">
        <f t="shared" si="10"/>
        <v>0.46252774403732549</v>
      </c>
      <c r="AF47" s="25">
        <f t="shared" si="11"/>
        <v>0.26840086276009417</v>
      </c>
      <c r="AG47" s="25">
        <f t="shared" si="12"/>
        <v>0.16138048070424951</v>
      </c>
      <c r="AH47" s="97">
        <f t="shared" si="13"/>
        <v>1396.85</v>
      </c>
      <c r="AI47" s="97">
        <f t="shared" si="14"/>
        <v>1257.53</v>
      </c>
      <c r="AJ47" s="97">
        <f t="shared" si="15"/>
        <v>729.73</v>
      </c>
      <c r="AK47" s="97">
        <f t="shared" si="16"/>
        <v>438.76</v>
      </c>
      <c r="AL47" s="3"/>
      <c r="AM47" s="97">
        <f t="shared" si="26"/>
        <v>3822.87</v>
      </c>
      <c r="AN47" s="25">
        <f t="shared" si="27"/>
        <v>1.4060810897075893</v>
      </c>
      <c r="AO47" s="3">
        <f>VLOOKUP(A47,Лист3!A:B,2,0)</f>
        <v>6912.32</v>
      </c>
      <c r="AP47" s="3"/>
      <c r="AQ47" s="97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</row>
    <row r="48" spans="1:61" x14ac:dyDescent="0.3">
      <c r="A48" s="125" t="s">
        <v>806</v>
      </c>
      <c r="B48" s="125" t="s">
        <v>213</v>
      </c>
      <c r="C48" s="106"/>
      <c r="D48" s="3"/>
      <c r="E48" s="95">
        <f>VLOOKUP(B48,Площадь!A:B,2,0)</f>
        <v>35.5</v>
      </c>
      <c r="F48" s="3">
        <f t="shared" si="0"/>
        <v>120</v>
      </c>
      <c r="G48" s="95">
        <v>31</v>
      </c>
      <c r="H48" s="95">
        <v>28</v>
      </c>
      <c r="I48" s="95">
        <v>31</v>
      </c>
      <c r="J48" s="95">
        <v>30</v>
      </c>
      <c r="K48" s="3"/>
      <c r="L48" s="96"/>
      <c r="M48" s="3"/>
      <c r="N48" s="22">
        <f t="shared" si="17"/>
        <v>35.5</v>
      </c>
      <c r="O48" s="22">
        <f t="shared" si="18"/>
        <v>35.5</v>
      </c>
      <c r="P48" s="22">
        <f t="shared" si="19"/>
        <v>35.5</v>
      </c>
      <c r="Q48" s="22">
        <f t="shared" si="20"/>
        <v>35.5</v>
      </c>
      <c r="R48" s="3"/>
      <c r="S48" s="40">
        <f>VLOOKUP(B48,Объем!A:F,6,0)</f>
        <v>12.944461450232692</v>
      </c>
      <c r="T48" s="40" t="str">
        <f>VLOOKUP(B48,Объем!A:G,7,0)</f>
        <v>Закрыто</v>
      </c>
      <c r="U48" s="40" t="e">
        <f t="shared" si="21"/>
        <v>#VALUE!</v>
      </c>
      <c r="V48" s="63">
        <f>$V$732*$E48*G48</f>
        <v>0.39284205290985169</v>
      </c>
      <c r="W48" s="63">
        <f>$W$732*$E48*H48</f>
        <v>0.35482508004760793</v>
      </c>
      <c r="X48" s="63">
        <f>$W$732*$E48*I48</f>
        <v>0.39284205290985169</v>
      </c>
      <c r="Y48" s="63">
        <f t="shared" ref="Y48" si="74">$W$732*$E48*J48</f>
        <v>0.38016972862243709</v>
      </c>
      <c r="Z48" s="25">
        <f t="shared" si="5"/>
        <v>0.33589145632247075</v>
      </c>
      <c r="AA48" s="25">
        <f t="shared" si="6"/>
        <v>0.30238922492311338</v>
      </c>
      <c r="AB48" s="25">
        <f t="shared" si="7"/>
        <v>0.17547386055217942</v>
      </c>
      <c r="AC48" s="25">
        <f t="shared" si="8"/>
        <v>0.10550657578270457</v>
      </c>
      <c r="AD48" s="25">
        <f t="shared" si="9"/>
        <v>0.72873350923232239</v>
      </c>
      <c r="AE48" s="25">
        <f t="shared" si="10"/>
        <v>0.65721430497072131</v>
      </c>
      <c r="AF48" s="25">
        <f t="shared" si="11"/>
        <v>0.56831591346203114</v>
      </c>
      <c r="AG48" s="25">
        <f t="shared" si="12"/>
        <v>0.48567630440514165</v>
      </c>
      <c r="AH48" s="97">
        <f t="shared" si="13"/>
        <v>1981.3</v>
      </c>
      <c r="AI48" s="97">
        <f t="shared" si="14"/>
        <v>1786.85</v>
      </c>
      <c r="AJ48" s="97">
        <f t="shared" si="15"/>
        <v>1545.15</v>
      </c>
      <c r="AK48" s="97">
        <f t="shared" si="16"/>
        <v>1320.47</v>
      </c>
      <c r="AL48" s="3"/>
      <c r="AM48" s="97">
        <f t="shared" si="26"/>
        <v>6633.7699999999995</v>
      </c>
      <c r="AN48" s="25">
        <f t="shared" si="27"/>
        <v>0.91926111758046813</v>
      </c>
      <c r="AO48" s="3">
        <f>VLOOKUP(A48,Лист3!A:B,2,0)</f>
        <v>4230.4799999999996</v>
      </c>
      <c r="AP48" s="3"/>
      <c r="AQ48" s="97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</row>
    <row r="49" spans="1:61" x14ac:dyDescent="0.3">
      <c r="A49" s="125" t="s">
        <v>807</v>
      </c>
      <c r="B49" s="125" t="s">
        <v>10</v>
      </c>
      <c r="C49" s="106"/>
      <c r="D49" s="3"/>
      <c r="E49" s="95">
        <f>VLOOKUP(B49,Площадь!A:B,2,0)</f>
        <v>33.9</v>
      </c>
      <c r="F49" s="3">
        <f t="shared" si="0"/>
        <v>120</v>
      </c>
      <c r="G49" s="95">
        <v>31</v>
      </c>
      <c r="H49" s="95">
        <v>28</v>
      </c>
      <c r="I49" s="95">
        <v>31</v>
      </c>
      <c r="J49" s="95">
        <v>30</v>
      </c>
      <c r="K49" s="3"/>
      <c r="L49" s="96"/>
      <c r="M49" s="3"/>
      <c r="N49" s="22">
        <f t="shared" si="17"/>
        <v>33.9</v>
      </c>
      <c r="O49" s="22">
        <f t="shared" si="18"/>
        <v>33.9</v>
      </c>
      <c r="P49" s="22">
        <f t="shared" si="19"/>
        <v>33.9</v>
      </c>
      <c r="Q49" s="22">
        <f t="shared" si="20"/>
        <v>33.9</v>
      </c>
      <c r="R49" s="3"/>
      <c r="S49" s="40" t="str">
        <f>VLOOKUP(B49,Объем!A:F,6,0)</f>
        <v>7,891</v>
      </c>
      <c r="T49" s="40">
        <f>VLOOKUP(B49,Объем!A:G,7,0)</f>
        <v>10.054</v>
      </c>
      <c r="U49" s="40">
        <f t="shared" si="21"/>
        <v>2.1630000000000003</v>
      </c>
      <c r="V49" s="63">
        <f>$U49*V$728*G49/G$1</f>
        <v>0.65328801217108634</v>
      </c>
      <c r="W49" s="63">
        <f>$U49*W$728*H49/H$1</f>
        <v>0.62626846875641495</v>
      </c>
      <c r="X49" s="63">
        <f>$U49*X$728*I49/I$1</f>
        <v>0.50061634906357466</v>
      </c>
      <c r="Y49" s="63">
        <f>$U49*Y$728*J49/J$1</f>
        <v>0.38282717000892436</v>
      </c>
      <c r="Z49" s="25">
        <f t="shared" si="5"/>
        <v>0.32075268646004951</v>
      </c>
      <c r="AA49" s="25">
        <f t="shared" si="6"/>
        <v>0.28876041478573361</v>
      </c>
      <c r="AB49" s="25">
        <f t="shared" si="7"/>
        <v>0.16756517951320796</v>
      </c>
      <c r="AC49" s="25">
        <f t="shared" si="8"/>
        <v>0.10075134983193479</v>
      </c>
      <c r="AD49" s="25">
        <f t="shared" si="9"/>
        <v>0.97404069863113585</v>
      </c>
      <c r="AE49" s="25">
        <f t="shared" si="10"/>
        <v>0.91502888354214851</v>
      </c>
      <c r="AF49" s="25">
        <f t="shared" si="11"/>
        <v>0.66818152857678259</v>
      </c>
      <c r="AG49" s="25">
        <f t="shared" si="12"/>
        <v>0.48357851984085914</v>
      </c>
      <c r="AH49" s="97">
        <f t="shared" si="13"/>
        <v>2648.24</v>
      </c>
      <c r="AI49" s="97">
        <f t="shared" si="14"/>
        <v>2487.8000000000002</v>
      </c>
      <c r="AJ49" s="97">
        <f t="shared" si="15"/>
        <v>1816.67</v>
      </c>
      <c r="AK49" s="97">
        <f t="shared" si="16"/>
        <v>1314.76</v>
      </c>
      <c r="AL49" s="3"/>
      <c r="AM49" s="97">
        <f t="shared" si="26"/>
        <v>8267.4699999999993</v>
      </c>
      <c r="AN49" s="25">
        <f t="shared" si="27"/>
        <v>0.87782963059092578</v>
      </c>
      <c r="AO49" s="3">
        <f>VLOOKUP(A49,Лист3!A:B,2,0)</f>
        <v>5029.8</v>
      </c>
      <c r="AP49" s="3"/>
      <c r="AQ49" s="97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</row>
    <row r="50" spans="1:61" x14ac:dyDescent="0.3">
      <c r="A50" s="125" t="s">
        <v>808</v>
      </c>
      <c r="B50" s="125" t="s">
        <v>214</v>
      </c>
      <c r="C50" s="106"/>
      <c r="D50" s="3"/>
      <c r="E50" s="95">
        <f>VLOOKUP(B50,Площадь!A:B,2,0)</f>
        <v>35.5</v>
      </c>
      <c r="F50" s="3">
        <f t="shared" si="0"/>
        <v>120</v>
      </c>
      <c r="G50" s="95">
        <v>31</v>
      </c>
      <c r="H50" s="95">
        <v>28</v>
      </c>
      <c r="I50" s="95">
        <v>31</v>
      </c>
      <c r="J50" s="95">
        <v>30</v>
      </c>
      <c r="K50" s="3"/>
      <c r="L50" s="96"/>
      <c r="M50" s="3"/>
      <c r="N50" s="22">
        <f t="shared" si="17"/>
        <v>35.5</v>
      </c>
      <c r="O50" s="22">
        <f t="shared" si="18"/>
        <v>35.5</v>
      </c>
      <c r="P50" s="22">
        <f t="shared" si="19"/>
        <v>35.5</v>
      </c>
      <c r="Q50" s="22">
        <f t="shared" si="20"/>
        <v>35.5</v>
      </c>
      <c r="R50" s="3"/>
      <c r="S50" s="40">
        <f>VLOOKUP(B50,Объем!A:F,6,0)</f>
        <v>15.923052540764385</v>
      </c>
      <c r="T50" s="40" t="str">
        <f>VLOOKUP(B50,Объем!A:G,7,0)</f>
        <v>Закрыто</v>
      </c>
      <c r="U50" s="40" t="e">
        <f t="shared" si="21"/>
        <v>#VALUE!</v>
      </c>
      <c r="V50" s="63">
        <f t="shared" ref="V50:V52" si="75">$V$732*$E50*G50</f>
        <v>0.39284205290985169</v>
      </c>
      <c r="W50" s="63">
        <f t="shared" ref="W50:W52" si="76">$W$732*$E50*H50</f>
        <v>0.35482508004760793</v>
      </c>
      <c r="X50" s="63">
        <f t="shared" ref="X50:X52" si="77">$W$732*$E50*I50</f>
        <v>0.39284205290985169</v>
      </c>
      <c r="Y50" s="63">
        <f t="shared" ref="Y50:Y52" si="78">$W$732*$E50*J50</f>
        <v>0.38016972862243709</v>
      </c>
      <c r="Z50" s="25">
        <f t="shared" si="5"/>
        <v>0.33589145632247075</v>
      </c>
      <c r="AA50" s="25">
        <f t="shared" si="6"/>
        <v>0.30238922492311338</v>
      </c>
      <c r="AB50" s="25">
        <f t="shared" si="7"/>
        <v>0.17547386055217942</v>
      </c>
      <c r="AC50" s="25">
        <f t="shared" si="8"/>
        <v>0.10550657578270457</v>
      </c>
      <c r="AD50" s="25">
        <f t="shared" si="9"/>
        <v>0.72873350923232239</v>
      </c>
      <c r="AE50" s="25">
        <f t="shared" si="10"/>
        <v>0.65721430497072131</v>
      </c>
      <c r="AF50" s="25">
        <f t="shared" si="11"/>
        <v>0.56831591346203114</v>
      </c>
      <c r="AG50" s="25">
        <f t="shared" si="12"/>
        <v>0.48567630440514165</v>
      </c>
      <c r="AH50" s="97">
        <f t="shared" si="13"/>
        <v>1981.3</v>
      </c>
      <c r="AI50" s="97">
        <f t="shared" si="14"/>
        <v>1786.85</v>
      </c>
      <c r="AJ50" s="97">
        <f t="shared" si="15"/>
        <v>1545.15</v>
      </c>
      <c r="AK50" s="97">
        <f t="shared" si="16"/>
        <v>1320.47</v>
      </c>
      <c r="AL50" s="3"/>
      <c r="AM50" s="97">
        <f t="shared" si="26"/>
        <v>6633.7699999999995</v>
      </c>
      <c r="AN50" s="25">
        <f t="shared" si="27"/>
        <v>0.91926111758046813</v>
      </c>
      <c r="AO50" s="3">
        <f>VLOOKUP(A50,Лист3!A:B,2,0)</f>
        <v>5774.76</v>
      </c>
      <c r="AP50" s="3"/>
      <c r="AQ50" s="97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</row>
    <row r="51" spans="1:61" x14ac:dyDescent="0.3">
      <c r="A51" s="125" t="s">
        <v>809</v>
      </c>
      <c r="B51" s="125" t="s">
        <v>215</v>
      </c>
      <c r="C51" s="106"/>
      <c r="D51" s="3"/>
      <c r="E51" s="95">
        <f>VLOOKUP(B51,Площадь!A:B,2,0)</f>
        <v>54.4</v>
      </c>
      <c r="F51" s="3">
        <f t="shared" si="0"/>
        <v>120</v>
      </c>
      <c r="G51" s="95">
        <v>31</v>
      </c>
      <c r="H51" s="95">
        <v>28</v>
      </c>
      <c r="I51" s="95">
        <v>31</v>
      </c>
      <c r="J51" s="95">
        <v>30</v>
      </c>
      <c r="K51" s="3"/>
      <c r="L51" s="96"/>
      <c r="M51" s="3"/>
      <c r="N51" s="22">
        <f t="shared" si="17"/>
        <v>54.4</v>
      </c>
      <c r="O51" s="22">
        <f t="shared" si="18"/>
        <v>54.4</v>
      </c>
      <c r="P51" s="22">
        <f t="shared" si="19"/>
        <v>54.4</v>
      </c>
      <c r="Q51" s="22">
        <f t="shared" si="20"/>
        <v>54.4</v>
      </c>
      <c r="R51" s="3"/>
      <c r="S51" s="40" t="str">
        <f>VLOOKUP(B51,Объем!A:F,6,0)</f>
        <v>нет</v>
      </c>
      <c r="T51" s="40" t="str">
        <f>VLOOKUP(B51,Объем!A:G,7,0)</f>
        <v>Закрыто</v>
      </c>
      <c r="U51" s="40" t="e">
        <f t="shared" si="21"/>
        <v>#VALUE!</v>
      </c>
      <c r="V51" s="63">
        <f t="shared" si="75"/>
        <v>0.60198894868439246</v>
      </c>
      <c r="W51" s="63">
        <f t="shared" si="76"/>
        <v>0.54373195365041893</v>
      </c>
      <c r="X51" s="63">
        <f t="shared" si="77"/>
        <v>0.60198894868439246</v>
      </c>
      <c r="Y51" s="63">
        <f t="shared" si="78"/>
        <v>0.58256995033973458</v>
      </c>
      <c r="Z51" s="25">
        <f t="shared" si="5"/>
        <v>0.51471817532232134</v>
      </c>
      <c r="AA51" s="25">
        <f t="shared" si="6"/>
        <v>0.46337954467091175</v>
      </c>
      <c r="AB51" s="25">
        <f t="shared" si="7"/>
        <v>0.26889515532502989</v>
      </c>
      <c r="AC51" s="25">
        <f t="shared" si="8"/>
        <v>0.16167768232617263</v>
      </c>
      <c r="AD51" s="25">
        <f t="shared" si="9"/>
        <v>1.1167071240067137</v>
      </c>
      <c r="AE51" s="25">
        <f t="shared" si="10"/>
        <v>1.0071114983213307</v>
      </c>
      <c r="AF51" s="25">
        <f t="shared" si="11"/>
        <v>0.8708841040094224</v>
      </c>
      <c r="AG51" s="25">
        <f t="shared" si="12"/>
        <v>0.74424763266590721</v>
      </c>
      <c r="AH51" s="97">
        <f t="shared" si="13"/>
        <v>3036.13</v>
      </c>
      <c r="AI51" s="97">
        <f t="shared" si="14"/>
        <v>2738.15</v>
      </c>
      <c r="AJ51" s="97">
        <f t="shared" si="15"/>
        <v>2367.7800000000002</v>
      </c>
      <c r="AK51" s="97">
        <f t="shared" si="16"/>
        <v>2023.48</v>
      </c>
      <c r="AL51" s="3"/>
      <c r="AM51" s="97">
        <f t="shared" si="26"/>
        <v>10165.540000000001</v>
      </c>
      <c r="AN51" s="25">
        <f t="shared" si="27"/>
        <v>1.4086705576444354</v>
      </c>
      <c r="AO51" s="3">
        <f>VLOOKUP(A51,Лист3!A:B,2,0)</f>
        <v>6482.76</v>
      </c>
      <c r="AP51" s="3"/>
      <c r="AQ51" s="97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</row>
    <row r="52" spans="1:61" x14ac:dyDescent="0.3">
      <c r="A52" s="125" t="s">
        <v>810</v>
      </c>
      <c r="B52" s="125" t="s">
        <v>216</v>
      </c>
      <c r="C52" s="106"/>
      <c r="D52" s="3"/>
      <c r="E52" s="95">
        <f>VLOOKUP(B52,Площадь!A:B,2,0)</f>
        <v>54.3</v>
      </c>
      <c r="F52" s="3">
        <f t="shared" si="0"/>
        <v>120</v>
      </c>
      <c r="G52" s="95">
        <v>31</v>
      </c>
      <c r="H52" s="95">
        <v>28</v>
      </c>
      <c r="I52" s="95">
        <v>31</v>
      </c>
      <c r="J52" s="95">
        <v>30</v>
      </c>
      <c r="K52" s="3"/>
      <c r="L52" s="96"/>
      <c r="M52" s="3"/>
      <c r="N52" s="22">
        <f t="shared" si="17"/>
        <v>54.3</v>
      </c>
      <c r="O52" s="22">
        <f t="shared" si="18"/>
        <v>54.3</v>
      </c>
      <c r="P52" s="22">
        <f t="shared" si="19"/>
        <v>54.3</v>
      </c>
      <c r="Q52" s="22">
        <f t="shared" si="20"/>
        <v>54.3</v>
      </c>
      <c r="R52" s="3"/>
      <c r="S52" s="40">
        <f>VLOOKUP(B52,Объем!A:F,6,0)</f>
        <v>17.830745260496773</v>
      </c>
      <c r="T52" s="40" t="str">
        <f>VLOOKUP(B52,Объем!A:G,7,0)</f>
        <v>снят</v>
      </c>
      <c r="U52" s="40" t="e">
        <f t="shared" si="21"/>
        <v>#VALUE!</v>
      </c>
      <c r="V52" s="63">
        <f t="shared" si="75"/>
        <v>0.60088235135225199</v>
      </c>
      <c r="W52" s="63">
        <f t="shared" si="76"/>
        <v>0.54273244638267926</v>
      </c>
      <c r="X52" s="63">
        <f t="shared" si="77"/>
        <v>0.60088235135225199</v>
      </c>
      <c r="Y52" s="63">
        <f t="shared" si="78"/>
        <v>0.58149904969572774</v>
      </c>
      <c r="Z52" s="25">
        <f t="shared" si="5"/>
        <v>0.51377200220592001</v>
      </c>
      <c r="AA52" s="25">
        <f t="shared" si="6"/>
        <v>0.46252774403732549</v>
      </c>
      <c r="AB52" s="25">
        <f t="shared" si="7"/>
        <v>0.26840086276009417</v>
      </c>
      <c r="AC52" s="25">
        <f t="shared" si="8"/>
        <v>0.16138048070424951</v>
      </c>
      <c r="AD52" s="25">
        <f t="shared" si="9"/>
        <v>1.1146543535581719</v>
      </c>
      <c r="AE52" s="25">
        <f t="shared" si="10"/>
        <v>1.0052601904200047</v>
      </c>
      <c r="AF52" s="25">
        <f t="shared" si="11"/>
        <v>0.8692832141123461</v>
      </c>
      <c r="AG52" s="25">
        <f t="shared" si="12"/>
        <v>0.74287953039997723</v>
      </c>
      <c r="AH52" s="97">
        <f t="shared" si="13"/>
        <v>3030.54</v>
      </c>
      <c r="AI52" s="97">
        <f t="shared" si="14"/>
        <v>2733.12</v>
      </c>
      <c r="AJ52" s="97">
        <f t="shared" si="15"/>
        <v>2363.42</v>
      </c>
      <c r="AK52" s="97">
        <f t="shared" si="16"/>
        <v>2019.76</v>
      </c>
      <c r="AL52" s="3"/>
      <c r="AM52" s="97">
        <f t="shared" si="26"/>
        <v>10146.84</v>
      </c>
      <c r="AN52" s="25">
        <f t="shared" si="27"/>
        <v>1.4060810897075893</v>
      </c>
      <c r="AO52" s="3">
        <f>VLOOKUP(A52,Лист3!A:B,2,0)</f>
        <v>6470.8</v>
      </c>
      <c r="AP52" s="3"/>
      <c r="AQ52" s="97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</row>
    <row r="53" spans="1:61" x14ac:dyDescent="0.3">
      <c r="A53" s="125" t="s">
        <v>811</v>
      </c>
      <c r="B53" s="125" t="s">
        <v>217</v>
      </c>
      <c r="C53" s="106"/>
      <c r="D53" s="3"/>
      <c r="E53" s="95">
        <f>VLOOKUP(B53,Площадь!A:B,2,0)</f>
        <v>35.299999999999997</v>
      </c>
      <c r="F53" s="3">
        <f t="shared" si="0"/>
        <v>120</v>
      </c>
      <c r="G53" s="95">
        <v>31</v>
      </c>
      <c r="H53" s="95">
        <v>28</v>
      </c>
      <c r="I53" s="95">
        <v>31</v>
      </c>
      <c r="J53" s="95">
        <v>30</v>
      </c>
      <c r="K53" s="3"/>
      <c r="L53" s="96"/>
      <c r="M53" s="3"/>
      <c r="N53" s="22">
        <f t="shared" si="17"/>
        <v>35.299999999999997</v>
      </c>
      <c r="O53" s="22">
        <f t="shared" si="18"/>
        <v>35.299999999999997</v>
      </c>
      <c r="P53" s="22">
        <f t="shared" si="19"/>
        <v>35.299999999999997</v>
      </c>
      <c r="Q53" s="22">
        <f t="shared" si="20"/>
        <v>35.299999999999997</v>
      </c>
      <c r="R53" s="3"/>
      <c r="S53" s="40" t="str">
        <f>VLOOKUP(B53,Объем!A:F,6,0)</f>
        <v>10,358</v>
      </c>
      <c r="T53" s="40">
        <f>VLOOKUP(B53,Объем!A:G,7,0)</f>
        <v>10.596</v>
      </c>
      <c r="U53" s="40">
        <f t="shared" si="21"/>
        <v>0.23799999999999955</v>
      </c>
      <c r="V53" s="63">
        <f t="shared" ref="V53:V54" si="79">$U53*V$728*G53/G$1</f>
        <v>7.1882823345685742E-2</v>
      </c>
      <c r="W53" s="63">
        <f t="shared" ref="W53:W54" si="80">$U53*W$728*H53/H$1</f>
        <v>6.8909799151191151E-2</v>
      </c>
      <c r="X53" s="63">
        <f t="shared" ref="X53:X54" si="81">$U53*X$728*I53/I$1</f>
        <v>5.5083999573338212E-2</v>
      </c>
      <c r="Y53" s="63">
        <f t="shared" ref="Y53:Y54" si="82">$U53*Y$728*J53/J$1</f>
        <v>4.2123377929784475E-2</v>
      </c>
      <c r="Z53" s="25">
        <f t="shared" si="5"/>
        <v>0.33399911008966809</v>
      </c>
      <c r="AA53" s="25">
        <f t="shared" si="6"/>
        <v>0.30068562365594087</v>
      </c>
      <c r="AB53" s="25">
        <f t="shared" si="7"/>
        <v>0.17448527542230799</v>
      </c>
      <c r="AC53" s="25">
        <f t="shared" si="8"/>
        <v>0.10491217253885834</v>
      </c>
      <c r="AD53" s="25">
        <f t="shared" si="9"/>
        <v>0.40588193343535384</v>
      </c>
      <c r="AE53" s="25">
        <f t="shared" si="10"/>
        <v>0.36959542280713203</v>
      </c>
      <c r="AF53" s="25">
        <f t="shared" si="11"/>
        <v>0.22956927499564619</v>
      </c>
      <c r="AG53" s="25">
        <f t="shared" si="12"/>
        <v>0.14703555046864281</v>
      </c>
      <c r="AH53" s="97">
        <f t="shared" si="13"/>
        <v>1103.52</v>
      </c>
      <c r="AI53" s="97">
        <f t="shared" si="14"/>
        <v>1004.86</v>
      </c>
      <c r="AJ53" s="97">
        <f t="shared" si="15"/>
        <v>624.16</v>
      </c>
      <c r="AK53" s="97">
        <f t="shared" si="16"/>
        <v>399.76</v>
      </c>
      <c r="AL53" s="3"/>
      <c r="AM53" s="97">
        <f t="shared" si="26"/>
        <v>3132.3</v>
      </c>
      <c r="AN53" s="25">
        <f t="shared" si="27"/>
        <v>0.91408218170677524</v>
      </c>
      <c r="AO53" s="3">
        <f>VLOOKUP(A53,Лист3!A:B,2,0)</f>
        <v>5112.4799999999996</v>
      </c>
      <c r="AP53" s="3"/>
      <c r="AQ53" s="97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</row>
    <row r="54" spans="1:61" x14ac:dyDescent="0.3">
      <c r="A54" s="125" t="s">
        <v>812</v>
      </c>
      <c r="B54" s="125" t="s">
        <v>218</v>
      </c>
      <c r="C54" s="106"/>
      <c r="D54" s="3"/>
      <c r="E54" s="95">
        <f>VLOOKUP(B54,Площадь!A:B,2,0)</f>
        <v>35.4</v>
      </c>
      <c r="F54" s="3">
        <f t="shared" si="0"/>
        <v>120</v>
      </c>
      <c r="G54" s="95">
        <v>31</v>
      </c>
      <c r="H54" s="95">
        <v>28</v>
      </c>
      <c r="I54" s="95">
        <v>31</v>
      </c>
      <c r="J54" s="95">
        <v>30</v>
      </c>
      <c r="K54" s="3"/>
      <c r="L54" s="96"/>
      <c r="M54" s="3"/>
      <c r="N54" s="22">
        <f t="shared" si="17"/>
        <v>35.4</v>
      </c>
      <c r="O54" s="22">
        <f t="shared" si="18"/>
        <v>35.4</v>
      </c>
      <c r="P54" s="22">
        <f t="shared" si="19"/>
        <v>35.4</v>
      </c>
      <c r="Q54" s="22">
        <f t="shared" si="20"/>
        <v>35.4</v>
      </c>
      <c r="R54" s="3"/>
      <c r="S54" s="40" t="str">
        <f>VLOOKUP(B54,Объем!A:F,6,0)</f>
        <v>11,295</v>
      </c>
      <c r="T54" s="40">
        <f>VLOOKUP(B54,Объем!A:G,7,0)</f>
        <v>13.385999999999999</v>
      </c>
      <c r="U54" s="40">
        <f t="shared" si="21"/>
        <v>2.0909999999999993</v>
      </c>
      <c r="V54" s="63">
        <f t="shared" si="79"/>
        <v>0.63154194796566854</v>
      </c>
      <c r="W54" s="63">
        <f t="shared" si="80"/>
        <v>0.60542180682832314</v>
      </c>
      <c r="X54" s="63">
        <f t="shared" si="81"/>
        <v>0.48395228196575785</v>
      </c>
      <c r="Y54" s="63">
        <f t="shared" si="82"/>
        <v>0.37008396324024989</v>
      </c>
      <c r="Z54" s="25">
        <f t="shared" si="5"/>
        <v>0.33494528320606942</v>
      </c>
      <c r="AA54" s="25">
        <f t="shared" si="6"/>
        <v>0.30153742428952712</v>
      </c>
      <c r="AB54" s="25">
        <f t="shared" si="7"/>
        <v>0.17497956798724371</v>
      </c>
      <c r="AC54" s="25">
        <f t="shared" si="8"/>
        <v>0.10520937416078145</v>
      </c>
      <c r="AD54" s="25">
        <f t="shared" si="9"/>
        <v>0.96648723117173796</v>
      </c>
      <c r="AE54" s="25">
        <f t="shared" si="10"/>
        <v>0.90695923111785026</v>
      </c>
      <c r="AF54" s="25">
        <f t="shared" si="11"/>
        <v>0.65893184995300158</v>
      </c>
      <c r="AG54" s="25">
        <f t="shared" si="12"/>
        <v>0.47529333740103136</v>
      </c>
      <c r="AH54" s="97">
        <f t="shared" si="13"/>
        <v>2627.7</v>
      </c>
      <c r="AI54" s="97">
        <f t="shared" si="14"/>
        <v>2465.86</v>
      </c>
      <c r="AJ54" s="97">
        <f t="shared" si="15"/>
        <v>1791.52</v>
      </c>
      <c r="AK54" s="97">
        <f t="shared" si="16"/>
        <v>1292.24</v>
      </c>
      <c r="AL54" s="3"/>
      <c r="AM54" s="97">
        <f t="shared" si="26"/>
        <v>8177.32</v>
      </c>
      <c r="AN54" s="25">
        <f t="shared" si="27"/>
        <v>0.91667164964362169</v>
      </c>
      <c r="AO54" s="3">
        <f>VLOOKUP(A54,Лист3!A:B,2,0)</f>
        <v>4392.5200000000004</v>
      </c>
      <c r="AP54" s="3"/>
      <c r="AQ54" s="97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</row>
    <row r="55" spans="1:61" x14ac:dyDescent="0.3">
      <c r="A55" s="125" t="s">
        <v>813</v>
      </c>
      <c r="B55" s="125" t="s">
        <v>219</v>
      </c>
      <c r="C55" s="106"/>
      <c r="D55" s="3"/>
      <c r="E55" s="95">
        <f>VLOOKUP(B55,Площадь!A:B,2,0)</f>
        <v>54.2</v>
      </c>
      <c r="F55" s="3">
        <f t="shared" si="0"/>
        <v>8</v>
      </c>
      <c r="G55" s="95">
        <v>8</v>
      </c>
      <c r="H55" s="95"/>
      <c r="I55" s="95"/>
      <c r="J55" s="95"/>
      <c r="K55" s="3"/>
      <c r="L55" s="96"/>
      <c r="M55" s="3"/>
      <c r="N55" s="22">
        <f t="shared" si="17"/>
        <v>13.99</v>
      </c>
      <c r="O55" s="22">
        <f t="shared" si="18"/>
        <v>0</v>
      </c>
      <c r="P55" s="22">
        <f t="shared" si="19"/>
        <v>0</v>
      </c>
      <c r="Q55" s="22">
        <f t="shared" si="20"/>
        <v>0</v>
      </c>
      <c r="R55" s="3"/>
      <c r="S55" s="40">
        <f>VLOOKUP(B55,Объем!A:F,6,0)</f>
        <v>5.336073538101747</v>
      </c>
      <c r="T55" s="40" t="str">
        <f>VLOOKUP(B55,Объем!A:G,7,0)</f>
        <v>не работает</v>
      </c>
      <c r="U55" s="40" t="e">
        <f t="shared" si="21"/>
        <v>#VALUE!</v>
      </c>
      <c r="V55" s="63">
        <f t="shared" ref="V55:V56" si="83">$V$732*$E55*G55</f>
        <v>0.15478083974712556</v>
      </c>
      <c r="W55" s="63">
        <f t="shared" ref="W55:W56" si="84">$W$732*$E55*H55</f>
        <v>0</v>
      </c>
      <c r="X55" s="63">
        <f t="shared" ref="X55:X56" si="85">$W$732*$E55*I55</f>
        <v>0</v>
      </c>
      <c r="Y55" s="63">
        <f t="shared" ref="Y55:Y56" si="86">$W$732*$E55*J55</f>
        <v>0</v>
      </c>
      <c r="Z55" s="25">
        <f t="shared" si="5"/>
        <v>0.13236961898454552</v>
      </c>
      <c r="AA55" s="25">
        <f t="shared" si="6"/>
        <v>0</v>
      </c>
      <c r="AB55" s="25">
        <f t="shared" si="7"/>
        <v>0</v>
      </c>
      <c r="AC55" s="25">
        <f t="shared" si="8"/>
        <v>0</v>
      </c>
      <c r="AD55" s="25">
        <f t="shared" si="9"/>
        <v>0.28715045873167111</v>
      </c>
      <c r="AE55" s="25">
        <f t="shared" si="10"/>
        <v>0</v>
      </c>
      <c r="AF55" s="25">
        <f t="shared" si="11"/>
        <v>0</v>
      </c>
      <c r="AG55" s="25">
        <f t="shared" si="12"/>
        <v>0</v>
      </c>
      <c r="AH55" s="97">
        <f t="shared" si="13"/>
        <v>780.71</v>
      </c>
      <c r="AI55" s="97">
        <f t="shared" si="14"/>
        <v>0</v>
      </c>
      <c r="AJ55" s="97">
        <f t="shared" si="15"/>
        <v>0</v>
      </c>
      <c r="AK55" s="97">
        <f t="shared" si="16"/>
        <v>0</v>
      </c>
      <c r="AL55" s="3"/>
      <c r="AM55" s="97">
        <f t="shared" si="26"/>
        <v>780.71</v>
      </c>
      <c r="AN55" s="25">
        <f t="shared" si="27"/>
        <v>0.13236961898454552</v>
      </c>
      <c r="AO55" s="3">
        <f>VLOOKUP(A55,Лист3!A:B,2,0)</f>
        <v>416.8</v>
      </c>
      <c r="AP55" s="3"/>
      <c r="AQ55" s="97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</row>
    <row r="56" spans="1:61" x14ac:dyDescent="0.3">
      <c r="A56" s="125" t="s">
        <v>1893</v>
      </c>
      <c r="B56" s="125" t="s">
        <v>219</v>
      </c>
      <c r="C56" s="106">
        <v>44935</v>
      </c>
      <c r="D56" s="42"/>
      <c r="E56" s="95">
        <f>VLOOKUP(B56,Площадь!A:B,2,0)</f>
        <v>54.2</v>
      </c>
      <c r="F56" s="3">
        <f t="shared" si="0"/>
        <v>112</v>
      </c>
      <c r="G56" s="95">
        <v>23</v>
      </c>
      <c r="H56" s="95">
        <v>28</v>
      </c>
      <c r="I56" s="95">
        <v>31</v>
      </c>
      <c r="J56" s="95">
        <v>30</v>
      </c>
      <c r="K56" s="3"/>
      <c r="L56" s="96"/>
      <c r="M56" s="3"/>
      <c r="N56" s="22">
        <f t="shared" si="17"/>
        <v>40.21</v>
      </c>
      <c r="O56" s="22">
        <f t="shared" si="18"/>
        <v>54.2</v>
      </c>
      <c r="P56" s="22">
        <f t="shared" si="19"/>
        <v>54.2</v>
      </c>
      <c r="Q56" s="22">
        <f t="shared" si="20"/>
        <v>54.2</v>
      </c>
      <c r="R56" s="3"/>
      <c r="S56" s="40">
        <f>VLOOKUP(B56,Объем!A:F,6,0)</f>
        <v>5.336073538101747</v>
      </c>
      <c r="T56" s="40" t="str">
        <f>VLOOKUP(B56,Объем!A:G,7,0)</f>
        <v>не работает</v>
      </c>
      <c r="U56" s="40" t="e">
        <f t="shared" si="21"/>
        <v>#VALUE!</v>
      </c>
      <c r="V56" s="63">
        <f t="shared" si="83"/>
        <v>0.44499491427298599</v>
      </c>
      <c r="W56" s="63">
        <f t="shared" si="84"/>
        <v>0.54173293911493947</v>
      </c>
      <c r="X56" s="63">
        <f t="shared" si="85"/>
        <v>0.59977575402011152</v>
      </c>
      <c r="Y56" s="63">
        <f t="shared" si="86"/>
        <v>0.5804281490517208</v>
      </c>
      <c r="Z56" s="25">
        <f t="shared" si="5"/>
        <v>0.38045621010497321</v>
      </c>
      <c r="AA56" s="25">
        <f t="shared" si="6"/>
        <v>0.4616759434037393</v>
      </c>
      <c r="AB56" s="25">
        <f t="shared" si="7"/>
        <v>0.26790657019515846</v>
      </c>
      <c r="AC56" s="25">
        <f t="shared" si="8"/>
        <v>0.16108327908232642</v>
      </c>
      <c r="AD56" s="25">
        <f t="shared" si="9"/>
        <v>0.8254511243779592</v>
      </c>
      <c r="AE56" s="25">
        <f t="shared" si="10"/>
        <v>1.0034088825186789</v>
      </c>
      <c r="AF56" s="25">
        <f t="shared" si="11"/>
        <v>0.86768232421527003</v>
      </c>
      <c r="AG56" s="25">
        <f t="shared" si="12"/>
        <v>0.74151142813404725</v>
      </c>
      <c r="AH56" s="97">
        <f t="shared" si="13"/>
        <v>2244.25</v>
      </c>
      <c r="AI56" s="97">
        <f t="shared" si="14"/>
        <v>2728.09</v>
      </c>
      <c r="AJ56" s="97">
        <f t="shared" si="15"/>
        <v>2359.0700000000002</v>
      </c>
      <c r="AK56" s="97">
        <f t="shared" si="16"/>
        <v>2016.04</v>
      </c>
      <c r="AL56" s="3"/>
      <c r="AM56" s="97">
        <f t="shared" si="26"/>
        <v>9347.4500000000007</v>
      </c>
      <c r="AN56" s="25">
        <f t="shared" si="27"/>
        <v>1.2711220027861974</v>
      </c>
      <c r="AO56" s="3">
        <f>VLOOKUP(A56,Лист3!A:B,2,0)</f>
        <v>6007.51</v>
      </c>
      <c r="AP56" s="3"/>
      <c r="AQ56" s="97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</row>
    <row r="57" spans="1:61" x14ac:dyDescent="0.3">
      <c r="A57" s="125" t="s">
        <v>814</v>
      </c>
      <c r="B57" s="125" t="s">
        <v>220</v>
      </c>
      <c r="C57" s="106"/>
      <c r="D57" s="3"/>
      <c r="E57" s="95">
        <f>VLOOKUP(B57,Площадь!A:B,2,0)</f>
        <v>54.2</v>
      </c>
      <c r="F57" s="3">
        <f t="shared" si="0"/>
        <v>120</v>
      </c>
      <c r="G57" s="95">
        <v>31</v>
      </c>
      <c r="H57" s="95">
        <v>28</v>
      </c>
      <c r="I57" s="95">
        <v>31</v>
      </c>
      <c r="J57" s="95">
        <v>30</v>
      </c>
      <c r="K57" s="3"/>
      <c r="L57" s="96"/>
      <c r="M57" s="3"/>
      <c r="N57" s="22">
        <f t="shared" si="17"/>
        <v>54.2</v>
      </c>
      <c r="O57" s="22">
        <f t="shared" si="18"/>
        <v>54.2</v>
      </c>
      <c r="P57" s="22">
        <f t="shared" si="19"/>
        <v>54.2</v>
      </c>
      <c r="Q57" s="22">
        <f t="shared" si="20"/>
        <v>54.2</v>
      </c>
      <c r="R57" s="3"/>
      <c r="S57" s="40">
        <f>VLOOKUP(B57,Объем!A:F,6,0)</f>
        <v>11.75</v>
      </c>
      <c r="T57" s="40">
        <f>VLOOKUP(B57,Объем!A:G,7,0)</f>
        <v>11.75</v>
      </c>
      <c r="U57" s="40">
        <f t="shared" si="21"/>
        <v>0</v>
      </c>
      <c r="V57" s="63">
        <f t="shared" ref="V57:V65" si="87">$U57*V$728*G57/G$1</f>
        <v>0</v>
      </c>
      <c r="W57" s="63">
        <f t="shared" ref="W57:W65" si="88">$U57*W$728*H57/H$1</f>
        <v>0</v>
      </c>
      <c r="X57" s="63">
        <f t="shared" ref="X57:X65" si="89">$U57*X$728*I57/I$1</f>
        <v>0</v>
      </c>
      <c r="Y57" s="63">
        <f t="shared" ref="Y57:Y65" si="90">$U57*Y$728*J57/J$1</f>
        <v>0</v>
      </c>
      <c r="Z57" s="25">
        <f t="shared" si="5"/>
        <v>0.51282582908951879</v>
      </c>
      <c r="AA57" s="25">
        <f t="shared" si="6"/>
        <v>0.4616759434037393</v>
      </c>
      <c r="AB57" s="25">
        <f t="shared" si="7"/>
        <v>0.26790657019515846</v>
      </c>
      <c r="AC57" s="25">
        <f t="shared" si="8"/>
        <v>0.16108327908232642</v>
      </c>
      <c r="AD57" s="25">
        <f t="shared" si="9"/>
        <v>0.51282582908951879</v>
      </c>
      <c r="AE57" s="25">
        <f t="shared" si="10"/>
        <v>0.4616759434037393</v>
      </c>
      <c r="AF57" s="25">
        <f t="shared" si="11"/>
        <v>0.26790657019515846</v>
      </c>
      <c r="AG57" s="25">
        <f t="shared" si="12"/>
        <v>0.16108327908232642</v>
      </c>
      <c r="AH57" s="97">
        <f t="shared" si="13"/>
        <v>1394.28</v>
      </c>
      <c r="AI57" s="97">
        <f t="shared" si="14"/>
        <v>1255.21</v>
      </c>
      <c r="AJ57" s="97">
        <f t="shared" si="15"/>
        <v>728.39</v>
      </c>
      <c r="AK57" s="97">
        <f t="shared" si="16"/>
        <v>437.96</v>
      </c>
      <c r="AL57" s="3"/>
      <c r="AM57" s="97">
        <f t="shared" si="26"/>
        <v>3815.8399999999997</v>
      </c>
      <c r="AN57" s="25">
        <f t="shared" si="27"/>
        <v>1.4034916217707429</v>
      </c>
      <c r="AO57" s="3">
        <f>VLOOKUP(A57,Лист3!A:B,2,0)</f>
        <v>4198.96</v>
      </c>
      <c r="AP57" s="3"/>
      <c r="AQ57" s="97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</row>
    <row r="58" spans="1:61" x14ac:dyDescent="0.3">
      <c r="A58" s="125" t="s">
        <v>815</v>
      </c>
      <c r="B58" s="125" t="s">
        <v>221</v>
      </c>
      <c r="C58" s="106"/>
      <c r="D58" s="3"/>
      <c r="E58" s="95">
        <f>VLOOKUP(B58,Площадь!A:B,2,0)</f>
        <v>35.299999999999997</v>
      </c>
      <c r="F58" s="3">
        <f t="shared" si="0"/>
        <v>120</v>
      </c>
      <c r="G58" s="95">
        <v>31</v>
      </c>
      <c r="H58" s="95">
        <v>28</v>
      </c>
      <c r="I58" s="95">
        <v>31</v>
      </c>
      <c r="J58" s="95">
        <v>30</v>
      </c>
      <c r="K58" s="3"/>
      <c r="L58" s="96"/>
      <c r="M58" s="3"/>
      <c r="N58" s="22">
        <f t="shared" si="17"/>
        <v>35.299999999999997</v>
      </c>
      <c r="O58" s="22">
        <f t="shared" si="18"/>
        <v>35.299999999999997</v>
      </c>
      <c r="P58" s="22">
        <f t="shared" si="19"/>
        <v>35.299999999999997</v>
      </c>
      <c r="Q58" s="22">
        <f t="shared" si="20"/>
        <v>35.299999999999997</v>
      </c>
      <c r="R58" s="3"/>
      <c r="S58" s="40" t="str">
        <f>VLOOKUP(B58,Объем!A:F,6,0)</f>
        <v>0,655</v>
      </c>
      <c r="T58" s="40">
        <f>VLOOKUP(B58,Объем!A:G,7,0)</f>
        <v>1.2030000000000001</v>
      </c>
      <c r="U58" s="40">
        <f t="shared" si="21"/>
        <v>0.54800000000000004</v>
      </c>
      <c r="V58" s="63">
        <f t="shared" si="87"/>
        <v>0.16551171089678934</v>
      </c>
      <c r="W58" s="63">
        <f t="shared" si="88"/>
        <v>0.15866626023047403</v>
      </c>
      <c r="X58" s="63">
        <f t="shared" si="89"/>
        <v>0.12683206624449325</v>
      </c>
      <c r="Y58" s="63">
        <f t="shared" si="90"/>
        <v>9.6989962628243429E-2</v>
      </c>
      <c r="Z58" s="25">
        <f t="shared" si="5"/>
        <v>0.33399911008966809</v>
      </c>
      <c r="AA58" s="25">
        <f t="shared" si="6"/>
        <v>0.30068562365594087</v>
      </c>
      <c r="AB58" s="25">
        <f t="shared" si="7"/>
        <v>0.17448527542230799</v>
      </c>
      <c r="AC58" s="25">
        <f t="shared" si="8"/>
        <v>0.10491217253885834</v>
      </c>
      <c r="AD58" s="25">
        <f t="shared" si="9"/>
        <v>0.49951082098645744</v>
      </c>
      <c r="AE58" s="25">
        <f t="shared" si="10"/>
        <v>0.4593518838864149</v>
      </c>
      <c r="AF58" s="25">
        <f t="shared" si="11"/>
        <v>0.30131734166680124</v>
      </c>
      <c r="AG58" s="25">
        <f t="shared" si="12"/>
        <v>0.20190213516710176</v>
      </c>
      <c r="AH58" s="97">
        <f t="shared" si="13"/>
        <v>1358.08</v>
      </c>
      <c r="AI58" s="97">
        <f t="shared" si="14"/>
        <v>1248.9000000000001</v>
      </c>
      <c r="AJ58" s="97">
        <f t="shared" si="15"/>
        <v>819.23</v>
      </c>
      <c r="AK58" s="97">
        <f t="shared" si="16"/>
        <v>548.94000000000005</v>
      </c>
      <c r="AL58" s="3"/>
      <c r="AM58" s="97">
        <f t="shared" si="26"/>
        <v>3975.15</v>
      </c>
      <c r="AN58" s="25">
        <f t="shared" si="27"/>
        <v>0.91408218170677524</v>
      </c>
      <c r="AO58" s="3">
        <f>VLOOKUP(A58,Лист3!A:B,2,0)</f>
        <v>1903.16</v>
      </c>
      <c r="AP58" s="3"/>
      <c r="AQ58" s="97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</row>
    <row r="59" spans="1:61" x14ac:dyDescent="0.3">
      <c r="A59" s="125" t="s">
        <v>816</v>
      </c>
      <c r="B59" s="125" t="s">
        <v>222</v>
      </c>
      <c r="C59" s="106"/>
      <c r="D59" s="3"/>
      <c r="E59" s="95">
        <f>VLOOKUP(B59,Площадь!A:B,2,0)</f>
        <v>35.299999999999997</v>
      </c>
      <c r="F59" s="3">
        <f t="shared" si="0"/>
        <v>120</v>
      </c>
      <c r="G59" s="95">
        <v>31</v>
      </c>
      <c r="H59" s="95">
        <v>28</v>
      </c>
      <c r="I59" s="95">
        <v>31</v>
      </c>
      <c r="J59" s="95">
        <v>30</v>
      </c>
      <c r="K59" s="3"/>
      <c r="L59" s="96"/>
      <c r="M59" s="3"/>
      <c r="N59" s="22">
        <f t="shared" si="17"/>
        <v>35.299999999999997</v>
      </c>
      <c r="O59" s="22">
        <f t="shared" si="18"/>
        <v>35.299999999999997</v>
      </c>
      <c r="P59" s="22">
        <f t="shared" si="19"/>
        <v>35.299999999999997</v>
      </c>
      <c r="Q59" s="22">
        <f t="shared" si="20"/>
        <v>35.299999999999997</v>
      </c>
      <c r="R59" s="3"/>
      <c r="S59" s="40" t="str">
        <f>VLOOKUP(B59,Объем!A:F,6,0)</f>
        <v>3,447</v>
      </c>
      <c r="T59" s="40">
        <f>VLOOKUP(B59,Объем!A:G,7,0)</f>
        <v>4.2050000000000001</v>
      </c>
      <c r="U59" s="40">
        <f t="shared" si="21"/>
        <v>0.75800000000000001</v>
      </c>
      <c r="V59" s="63">
        <f t="shared" si="87"/>
        <v>0.22893773149592392</v>
      </c>
      <c r="W59" s="63">
        <f t="shared" si="88"/>
        <v>0.21946902418740752</v>
      </c>
      <c r="X59" s="63">
        <f t="shared" si="89"/>
        <v>0.17543559527979177</v>
      </c>
      <c r="Y59" s="63">
        <f t="shared" si="90"/>
        <v>0.13415764903687685</v>
      </c>
      <c r="Z59" s="25">
        <f t="shared" si="5"/>
        <v>0.33399911008966809</v>
      </c>
      <c r="AA59" s="25">
        <f t="shared" si="6"/>
        <v>0.30068562365594087</v>
      </c>
      <c r="AB59" s="25">
        <f t="shared" si="7"/>
        <v>0.17448527542230799</v>
      </c>
      <c r="AC59" s="25">
        <f t="shared" si="8"/>
        <v>0.10491217253885834</v>
      </c>
      <c r="AD59" s="25">
        <f t="shared" si="9"/>
        <v>0.56293684158559198</v>
      </c>
      <c r="AE59" s="25">
        <f t="shared" si="10"/>
        <v>0.52015464784334842</v>
      </c>
      <c r="AF59" s="25">
        <f t="shared" si="11"/>
        <v>0.34992087070209976</v>
      </c>
      <c r="AG59" s="25">
        <f t="shared" si="12"/>
        <v>0.2390698215757352</v>
      </c>
      <c r="AH59" s="97">
        <f t="shared" si="13"/>
        <v>1530.52</v>
      </c>
      <c r="AI59" s="97">
        <f t="shared" si="14"/>
        <v>1414.21</v>
      </c>
      <c r="AJ59" s="97">
        <f t="shared" si="15"/>
        <v>951.37</v>
      </c>
      <c r="AK59" s="97">
        <f t="shared" si="16"/>
        <v>649.99</v>
      </c>
      <c r="AL59" s="3"/>
      <c r="AM59" s="97">
        <f t="shared" si="26"/>
        <v>4546.09</v>
      </c>
      <c r="AN59" s="25">
        <f t="shared" si="27"/>
        <v>0.91408218170677524</v>
      </c>
      <c r="AO59" s="3">
        <f>VLOOKUP(A59,Лист3!A:B,2,0)</f>
        <v>2442.6</v>
      </c>
      <c r="AP59" s="3"/>
      <c r="AQ59" s="97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</row>
    <row r="60" spans="1:61" x14ac:dyDescent="0.3">
      <c r="A60" s="125" t="s">
        <v>1425</v>
      </c>
      <c r="B60" s="125" t="s">
        <v>223</v>
      </c>
      <c r="C60" s="106"/>
      <c r="D60" s="3"/>
      <c r="E60" s="95">
        <f>VLOOKUP(B60,Площадь!A:B,2,0)</f>
        <v>54.2</v>
      </c>
      <c r="F60" s="3">
        <f t="shared" si="0"/>
        <v>120</v>
      </c>
      <c r="G60" s="95">
        <v>31</v>
      </c>
      <c r="H60" s="95">
        <v>28</v>
      </c>
      <c r="I60" s="95">
        <v>31</v>
      </c>
      <c r="J60" s="95">
        <v>30</v>
      </c>
      <c r="K60" s="3"/>
      <c r="L60" s="96"/>
      <c r="M60" s="3"/>
      <c r="N60" s="22">
        <f t="shared" si="17"/>
        <v>54.2</v>
      </c>
      <c r="O60" s="22">
        <f t="shared" si="18"/>
        <v>54.2</v>
      </c>
      <c r="P60" s="22">
        <f t="shared" si="19"/>
        <v>54.2</v>
      </c>
      <c r="Q60" s="22">
        <f t="shared" si="20"/>
        <v>54.2</v>
      </c>
      <c r="R60" s="3"/>
      <c r="S60" s="40">
        <f>VLOOKUP(B60,Объем!A:F,6,0)</f>
        <v>17.344999999999999</v>
      </c>
      <c r="T60" s="40">
        <f>VLOOKUP(B60,Объем!A:G,7,0)</f>
        <v>17.344999999999999</v>
      </c>
      <c r="U60" s="40">
        <f t="shared" si="21"/>
        <v>0</v>
      </c>
      <c r="V60" s="63">
        <f t="shared" si="87"/>
        <v>0</v>
      </c>
      <c r="W60" s="63">
        <f t="shared" si="88"/>
        <v>0</v>
      </c>
      <c r="X60" s="63">
        <f t="shared" si="89"/>
        <v>0</v>
      </c>
      <c r="Y60" s="63">
        <f t="shared" si="90"/>
        <v>0</v>
      </c>
      <c r="Z60" s="25">
        <f t="shared" si="5"/>
        <v>0.51282582908951879</v>
      </c>
      <c r="AA60" s="25">
        <f t="shared" si="6"/>
        <v>0.4616759434037393</v>
      </c>
      <c r="AB60" s="25">
        <f t="shared" si="7"/>
        <v>0.26790657019515846</v>
      </c>
      <c r="AC60" s="25">
        <f t="shared" si="8"/>
        <v>0.16108327908232642</v>
      </c>
      <c r="AD60" s="25">
        <f t="shared" si="9"/>
        <v>0.51282582908951879</v>
      </c>
      <c r="AE60" s="25">
        <f t="shared" si="10"/>
        <v>0.4616759434037393</v>
      </c>
      <c r="AF60" s="25">
        <f t="shared" si="11"/>
        <v>0.26790657019515846</v>
      </c>
      <c r="AG60" s="25">
        <f t="shared" si="12"/>
        <v>0.16108327908232642</v>
      </c>
      <c r="AH60" s="97">
        <f t="shared" si="13"/>
        <v>1394.28</v>
      </c>
      <c r="AI60" s="97">
        <f t="shared" si="14"/>
        <v>1255.21</v>
      </c>
      <c r="AJ60" s="97">
        <f t="shared" si="15"/>
        <v>728.39</v>
      </c>
      <c r="AK60" s="97">
        <f t="shared" si="16"/>
        <v>437.96</v>
      </c>
      <c r="AL60" s="3"/>
      <c r="AM60" s="97">
        <f t="shared" si="26"/>
        <v>3815.8399999999997</v>
      </c>
      <c r="AN60" s="25">
        <f t="shared" si="27"/>
        <v>1.4034916217707429</v>
      </c>
      <c r="AO60" s="3">
        <f>VLOOKUP(A60,Лист3!A:B,2,0)</f>
        <v>8375.0400000000009</v>
      </c>
      <c r="AP60" s="3"/>
      <c r="AQ60" s="97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</row>
    <row r="61" spans="1:61" x14ac:dyDescent="0.3">
      <c r="A61" s="125" t="s">
        <v>817</v>
      </c>
      <c r="B61" s="125" t="s">
        <v>11</v>
      </c>
      <c r="C61" s="106"/>
      <c r="D61" s="3"/>
      <c r="E61" s="95">
        <f>VLOOKUP(B61,Площадь!A:B,2,0)</f>
        <v>30.9</v>
      </c>
      <c r="F61" s="3">
        <f t="shared" si="0"/>
        <v>120</v>
      </c>
      <c r="G61" s="95">
        <v>31</v>
      </c>
      <c r="H61" s="95">
        <v>28</v>
      </c>
      <c r="I61" s="95">
        <v>31</v>
      </c>
      <c r="J61" s="95">
        <v>30</v>
      </c>
      <c r="K61" s="3"/>
      <c r="L61" s="96"/>
      <c r="M61" s="3"/>
      <c r="N61" s="22">
        <f t="shared" si="17"/>
        <v>30.9</v>
      </c>
      <c r="O61" s="22">
        <f t="shared" si="18"/>
        <v>30.9</v>
      </c>
      <c r="P61" s="22">
        <f t="shared" si="19"/>
        <v>30.9</v>
      </c>
      <c r="Q61" s="22">
        <f t="shared" si="20"/>
        <v>30.9</v>
      </c>
      <c r="R61" s="3"/>
      <c r="S61" s="40" t="str">
        <f>VLOOKUP(B61,Объем!A:F,6,0)</f>
        <v>9,477</v>
      </c>
      <c r="T61" s="40">
        <f>VLOOKUP(B61,Объем!A:G,7,0)</f>
        <v>11.605</v>
      </c>
      <c r="U61" s="40">
        <f t="shared" si="21"/>
        <v>2.1280000000000001</v>
      </c>
      <c r="V61" s="63">
        <f t="shared" si="87"/>
        <v>0.64271700873789728</v>
      </c>
      <c r="W61" s="63">
        <f t="shared" si="88"/>
        <v>0.61613467476359263</v>
      </c>
      <c r="X61" s="63">
        <f t="shared" si="89"/>
        <v>0.49251576089102495</v>
      </c>
      <c r="Y61" s="63">
        <f t="shared" si="90"/>
        <v>0.37663255560748543</v>
      </c>
      <c r="Z61" s="25">
        <f t="shared" si="5"/>
        <v>0.29236749296800973</v>
      </c>
      <c r="AA61" s="25">
        <f t="shared" si="6"/>
        <v>0.26320639577814653</v>
      </c>
      <c r="AB61" s="25">
        <f t="shared" si="7"/>
        <v>0.15273640256513646</v>
      </c>
      <c r="AC61" s="25">
        <f t="shared" si="8"/>
        <v>9.1835301174241435E-2</v>
      </c>
      <c r="AD61" s="25">
        <f t="shared" si="9"/>
        <v>0.93508450170590707</v>
      </c>
      <c r="AE61" s="25">
        <f t="shared" si="10"/>
        <v>0.87934107054173916</v>
      </c>
      <c r="AF61" s="25">
        <f t="shared" si="11"/>
        <v>0.64525216345616143</v>
      </c>
      <c r="AG61" s="25">
        <f t="shared" si="12"/>
        <v>0.46846785678172687</v>
      </c>
      <c r="AH61" s="97">
        <f t="shared" si="13"/>
        <v>2542.33</v>
      </c>
      <c r="AI61" s="97">
        <f t="shared" si="14"/>
        <v>2390.77</v>
      </c>
      <c r="AJ61" s="97">
        <f t="shared" si="15"/>
        <v>1754.32</v>
      </c>
      <c r="AK61" s="97">
        <f t="shared" si="16"/>
        <v>1273.68</v>
      </c>
      <c r="AL61" s="3"/>
      <c r="AM61" s="97">
        <f t="shared" si="26"/>
        <v>7961.1</v>
      </c>
      <c r="AN61" s="25">
        <f t="shared" si="27"/>
        <v>0.80014559248553419</v>
      </c>
      <c r="AO61" s="3">
        <f>VLOOKUP(A61,Лист3!A:B,2,0)</f>
        <v>2014.12</v>
      </c>
      <c r="AP61" s="3"/>
      <c r="AQ61" s="97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</row>
    <row r="62" spans="1:61" x14ac:dyDescent="0.3">
      <c r="A62" s="125" t="s">
        <v>818</v>
      </c>
      <c r="B62" s="125" t="s">
        <v>224</v>
      </c>
      <c r="C62" s="106"/>
      <c r="D62" s="3"/>
      <c r="E62" s="95">
        <f>VLOOKUP(B62,Площадь!A:B,2,0)</f>
        <v>53.9</v>
      </c>
      <c r="F62" s="3">
        <f t="shared" si="0"/>
        <v>120</v>
      </c>
      <c r="G62" s="95">
        <v>31</v>
      </c>
      <c r="H62" s="95">
        <v>28</v>
      </c>
      <c r="I62" s="95">
        <v>31</v>
      </c>
      <c r="J62" s="95">
        <v>30</v>
      </c>
      <c r="K62" s="3"/>
      <c r="L62" s="96"/>
      <c r="M62" s="3"/>
      <c r="N62" s="22">
        <f t="shared" si="17"/>
        <v>53.9</v>
      </c>
      <c r="O62" s="22">
        <f t="shared" si="18"/>
        <v>53.9</v>
      </c>
      <c r="P62" s="22">
        <f t="shared" si="19"/>
        <v>53.9</v>
      </c>
      <c r="Q62" s="22">
        <f t="shared" si="20"/>
        <v>53.9</v>
      </c>
      <c r="R62" s="3"/>
      <c r="S62" s="40" t="str">
        <f>VLOOKUP(B62,Объем!A:F,6,0)</f>
        <v>16,525</v>
      </c>
      <c r="T62" s="40">
        <f>VLOOKUP(B62,Объем!A:G,7,0)</f>
        <v>19.597000000000001</v>
      </c>
      <c r="U62" s="40">
        <f t="shared" si="21"/>
        <v>3.0720000000000027</v>
      </c>
      <c r="V62" s="63">
        <f t="shared" si="87"/>
        <v>0.92783207276448398</v>
      </c>
      <c r="W62" s="63">
        <f t="shared" si="88"/>
        <v>0.88945757559857053</v>
      </c>
      <c r="X62" s="63">
        <f t="shared" si="89"/>
        <v>0.71100019617351029</v>
      </c>
      <c r="Y62" s="63">
        <f t="shared" si="90"/>
        <v>0.54371015546343815</v>
      </c>
      <c r="Z62" s="25">
        <f t="shared" si="5"/>
        <v>0.5099873097403147</v>
      </c>
      <c r="AA62" s="25">
        <f t="shared" si="6"/>
        <v>0.45912054150298054</v>
      </c>
      <c r="AB62" s="25">
        <f t="shared" si="7"/>
        <v>0.26642369250035131</v>
      </c>
      <c r="AC62" s="25">
        <f t="shared" si="8"/>
        <v>0.16019167421655708</v>
      </c>
      <c r="AD62" s="25">
        <f t="shared" si="9"/>
        <v>1.4378193825047987</v>
      </c>
      <c r="AE62" s="25">
        <f t="shared" si="10"/>
        <v>1.348578117101551</v>
      </c>
      <c r="AF62" s="25">
        <f t="shared" si="11"/>
        <v>0.97742388867386154</v>
      </c>
      <c r="AG62" s="25">
        <f t="shared" si="12"/>
        <v>0.70390182967999526</v>
      </c>
      <c r="AH62" s="97">
        <f t="shared" si="13"/>
        <v>3909.17</v>
      </c>
      <c r="AI62" s="97">
        <f t="shared" si="14"/>
        <v>3666.54</v>
      </c>
      <c r="AJ62" s="97">
        <f t="shared" si="15"/>
        <v>2657.44</v>
      </c>
      <c r="AK62" s="97">
        <f t="shared" si="16"/>
        <v>1913.78</v>
      </c>
      <c r="AL62" s="3"/>
      <c r="AM62" s="97">
        <f t="shared" si="26"/>
        <v>12146.93</v>
      </c>
      <c r="AN62" s="25">
        <f t="shared" si="27"/>
        <v>1.3957232179602035</v>
      </c>
      <c r="AO62" s="3">
        <f>VLOOKUP(A62,Лист3!A:B,2,0)</f>
        <v>5579</v>
      </c>
      <c r="AP62" s="3"/>
      <c r="AQ62" s="97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</row>
    <row r="63" spans="1:61" x14ac:dyDescent="0.3">
      <c r="A63" s="125" t="s">
        <v>1426</v>
      </c>
      <c r="B63" s="125" t="s">
        <v>225</v>
      </c>
      <c r="C63" s="106"/>
      <c r="D63" s="3"/>
      <c r="E63" s="95">
        <f>VLOOKUP(B63,Площадь!A:B,2,0)</f>
        <v>35.5</v>
      </c>
      <c r="F63" s="3">
        <f t="shared" si="0"/>
        <v>120</v>
      </c>
      <c r="G63" s="95">
        <v>31</v>
      </c>
      <c r="H63" s="95">
        <v>28</v>
      </c>
      <c r="I63" s="95">
        <v>31</v>
      </c>
      <c r="J63" s="95">
        <v>30</v>
      </c>
      <c r="K63" s="3"/>
      <c r="L63" s="96"/>
      <c r="M63" s="3"/>
      <c r="N63" s="22">
        <f t="shared" si="17"/>
        <v>35.5</v>
      </c>
      <c r="O63" s="22">
        <f t="shared" si="18"/>
        <v>35.5</v>
      </c>
      <c r="P63" s="22">
        <f t="shared" si="19"/>
        <v>35.5</v>
      </c>
      <c r="Q63" s="22">
        <f t="shared" si="20"/>
        <v>35.5</v>
      </c>
      <c r="R63" s="3"/>
      <c r="S63" s="40" t="str">
        <f>VLOOKUP(B63,Объем!A:F,6,0)</f>
        <v>11,134</v>
      </c>
      <c r="T63" s="40">
        <f>VLOOKUP(B63,Объем!A:G,7,0)</f>
        <v>12</v>
      </c>
      <c r="U63" s="40">
        <f t="shared" si="21"/>
        <v>0.86599999999999966</v>
      </c>
      <c r="V63" s="63">
        <f t="shared" si="87"/>
        <v>0.26155682780405015</v>
      </c>
      <c r="W63" s="63">
        <f t="shared" si="88"/>
        <v>0.2507390170795446</v>
      </c>
      <c r="X63" s="63">
        <f t="shared" si="89"/>
        <v>0.20043169592651663</v>
      </c>
      <c r="Y63" s="63">
        <f t="shared" si="90"/>
        <v>0.15327245918988827</v>
      </c>
      <c r="Z63" s="25">
        <f t="shared" si="5"/>
        <v>0.33589145632247075</v>
      </c>
      <c r="AA63" s="25">
        <f t="shared" si="6"/>
        <v>0.30238922492311338</v>
      </c>
      <c r="AB63" s="25">
        <f t="shared" si="7"/>
        <v>0.17547386055217942</v>
      </c>
      <c r="AC63" s="25">
        <f t="shared" si="8"/>
        <v>0.10550657578270457</v>
      </c>
      <c r="AD63" s="25">
        <f t="shared" si="9"/>
        <v>0.59744828412652096</v>
      </c>
      <c r="AE63" s="25">
        <f t="shared" si="10"/>
        <v>0.55312824200265798</v>
      </c>
      <c r="AF63" s="25">
        <f t="shared" si="11"/>
        <v>0.37590555647869606</v>
      </c>
      <c r="AG63" s="25">
        <f t="shared" si="12"/>
        <v>0.25877903497259286</v>
      </c>
      <c r="AH63" s="97">
        <f t="shared" si="13"/>
        <v>1624.35</v>
      </c>
      <c r="AI63" s="97">
        <f t="shared" si="14"/>
        <v>1503.86</v>
      </c>
      <c r="AJ63" s="97">
        <f t="shared" si="15"/>
        <v>1022.02</v>
      </c>
      <c r="AK63" s="97">
        <f t="shared" si="16"/>
        <v>703.57</v>
      </c>
      <c r="AL63" s="3"/>
      <c r="AM63" s="97">
        <f t="shared" si="26"/>
        <v>4853.7999999999993</v>
      </c>
      <c r="AN63" s="25">
        <f t="shared" si="27"/>
        <v>0.91926111758046813</v>
      </c>
      <c r="AO63" s="3">
        <f>VLOOKUP(A63,Лист3!A:B,2,0)</f>
        <v>3718.24</v>
      </c>
      <c r="AP63" s="3"/>
      <c r="AQ63" s="97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</row>
    <row r="64" spans="1:61" x14ac:dyDescent="0.3">
      <c r="A64" s="125" t="s">
        <v>819</v>
      </c>
      <c r="B64" s="125" t="s">
        <v>226</v>
      </c>
      <c r="C64" s="106"/>
      <c r="D64" s="3"/>
      <c r="E64" s="95">
        <f>VLOOKUP(B64,Площадь!A:B,2,0)</f>
        <v>35.299999999999997</v>
      </c>
      <c r="F64" s="3">
        <f t="shared" si="0"/>
        <v>120</v>
      </c>
      <c r="G64" s="95">
        <v>31</v>
      </c>
      <c r="H64" s="95">
        <v>28</v>
      </c>
      <c r="I64" s="95">
        <v>31</v>
      </c>
      <c r="J64" s="95">
        <v>30</v>
      </c>
      <c r="K64" s="3"/>
      <c r="L64" s="96"/>
      <c r="M64" s="3"/>
      <c r="N64" s="22">
        <f t="shared" si="17"/>
        <v>35.299999999999997</v>
      </c>
      <c r="O64" s="22">
        <f t="shared" si="18"/>
        <v>35.299999999999997</v>
      </c>
      <c r="P64" s="22">
        <f t="shared" si="19"/>
        <v>35.299999999999997</v>
      </c>
      <c r="Q64" s="22">
        <f t="shared" si="20"/>
        <v>35.299999999999997</v>
      </c>
      <c r="R64" s="3"/>
      <c r="S64" s="40" t="str">
        <f>VLOOKUP(B64,Объем!A:F,6,0)</f>
        <v>9,001</v>
      </c>
      <c r="T64" s="40">
        <f>VLOOKUP(B64,Объем!A:G,7,0)</f>
        <v>9.0039999999999996</v>
      </c>
      <c r="U64" s="40">
        <f t="shared" si="21"/>
        <v>3.0000000000001137E-3</v>
      </c>
      <c r="V64" s="63">
        <f t="shared" si="87"/>
        <v>9.0608600855910011E-4</v>
      </c>
      <c r="W64" s="63">
        <f t="shared" si="88"/>
        <v>8.6861091367051123E-4</v>
      </c>
      <c r="X64" s="63">
        <f t="shared" si="89"/>
        <v>6.9433612907571934E-4</v>
      </c>
      <c r="Y64" s="63">
        <f t="shared" si="90"/>
        <v>5.3096694869478344E-4</v>
      </c>
      <c r="Z64" s="25">
        <f t="shared" si="5"/>
        <v>0.33399911008966809</v>
      </c>
      <c r="AA64" s="25">
        <f t="shared" si="6"/>
        <v>0.30068562365594087</v>
      </c>
      <c r="AB64" s="25">
        <f t="shared" si="7"/>
        <v>0.17448527542230799</v>
      </c>
      <c r="AC64" s="25">
        <f t="shared" si="8"/>
        <v>0.10491217253885834</v>
      </c>
      <c r="AD64" s="25">
        <f t="shared" si="9"/>
        <v>0.33490519609822722</v>
      </c>
      <c r="AE64" s="25">
        <f t="shared" si="10"/>
        <v>0.30155423456961139</v>
      </c>
      <c r="AF64" s="25">
        <f t="shared" si="11"/>
        <v>0.1751796115513837</v>
      </c>
      <c r="AG64" s="25">
        <f t="shared" si="12"/>
        <v>0.10544313948755313</v>
      </c>
      <c r="AH64" s="97">
        <f t="shared" si="13"/>
        <v>910.55</v>
      </c>
      <c r="AI64" s="97">
        <f t="shared" si="14"/>
        <v>819.87</v>
      </c>
      <c r="AJ64" s="97">
        <f t="shared" si="15"/>
        <v>476.28</v>
      </c>
      <c r="AK64" s="97">
        <f t="shared" si="16"/>
        <v>286.68</v>
      </c>
      <c r="AL64" s="3"/>
      <c r="AM64" s="97">
        <f t="shared" si="26"/>
        <v>2493.3799999999997</v>
      </c>
      <c r="AN64" s="25">
        <f t="shared" si="27"/>
        <v>0.91408218170677524</v>
      </c>
      <c r="AO64" s="3">
        <f>VLOOKUP(A64,Лист3!A:B,2,0)</f>
        <v>1637.8</v>
      </c>
      <c r="AP64" s="3"/>
      <c r="AQ64" s="97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</row>
    <row r="65" spans="1:61" x14ac:dyDescent="0.3">
      <c r="A65" s="125" t="s">
        <v>820</v>
      </c>
      <c r="B65" s="125" t="s">
        <v>227</v>
      </c>
      <c r="C65" s="106"/>
      <c r="D65" s="3"/>
      <c r="E65" s="95">
        <f>VLOOKUP(B65,Площадь!A:B,2,0)</f>
        <v>54.5</v>
      </c>
      <c r="F65" s="3">
        <f t="shared" si="0"/>
        <v>120</v>
      </c>
      <c r="G65" s="95">
        <v>31</v>
      </c>
      <c r="H65" s="95">
        <v>28</v>
      </c>
      <c r="I65" s="95">
        <v>31</v>
      </c>
      <c r="J65" s="95">
        <v>30</v>
      </c>
      <c r="K65" s="3"/>
      <c r="L65" s="96"/>
      <c r="M65" s="3"/>
      <c r="N65" s="22">
        <f t="shared" si="17"/>
        <v>54.5</v>
      </c>
      <c r="O65" s="22">
        <f t="shared" si="18"/>
        <v>54.5</v>
      </c>
      <c r="P65" s="22">
        <f t="shared" si="19"/>
        <v>54.5</v>
      </c>
      <c r="Q65" s="22">
        <f t="shared" si="20"/>
        <v>54.5</v>
      </c>
      <c r="R65" s="3"/>
      <c r="S65" s="40" t="str">
        <f>VLOOKUP(B65,Объем!A:F,6,0)</f>
        <v>5,445</v>
      </c>
      <c r="T65" s="40">
        <f>VLOOKUP(B65,Объем!A:G,7,0)</f>
        <v>5.976</v>
      </c>
      <c r="U65" s="40">
        <f t="shared" si="21"/>
        <v>0.53099999999999969</v>
      </c>
      <c r="V65" s="63">
        <f t="shared" si="87"/>
        <v>0.16037722351495454</v>
      </c>
      <c r="W65" s="63">
        <f t="shared" si="88"/>
        <v>0.15374413171967458</v>
      </c>
      <c r="X65" s="63">
        <f t="shared" si="89"/>
        <v>0.12289749484639759</v>
      </c>
      <c r="Y65" s="63">
        <f t="shared" si="90"/>
        <v>9.398114991897305E-2</v>
      </c>
      <c r="Z65" s="25">
        <f t="shared" si="5"/>
        <v>0.51566434843872266</v>
      </c>
      <c r="AA65" s="25">
        <f t="shared" si="6"/>
        <v>0.464231345304498</v>
      </c>
      <c r="AB65" s="25">
        <f t="shared" si="7"/>
        <v>0.26938944788996561</v>
      </c>
      <c r="AC65" s="25">
        <f t="shared" si="8"/>
        <v>0.16197488394809575</v>
      </c>
      <c r="AD65" s="25">
        <f t="shared" si="9"/>
        <v>0.6760415719536772</v>
      </c>
      <c r="AE65" s="25">
        <f t="shared" si="10"/>
        <v>0.61797547702417255</v>
      </c>
      <c r="AF65" s="25">
        <f t="shared" si="11"/>
        <v>0.39228694273636322</v>
      </c>
      <c r="AG65" s="25">
        <f t="shared" si="12"/>
        <v>0.25595603386706878</v>
      </c>
      <c r="AH65" s="97">
        <f t="shared" si="13"/>
        <v>1838.04</v>
      </c>
      <c r="AI65" s="97">
        <f t="shared" si="14"/>
        <v>1680.16</v>
      </c>
      <c r="AJ65" s="97">
        <f t="shared" si="15"/>
        <v>1066.56</v>
      </c>
      <c r="AK65" s="97">
        <f t="shared" si="16"/>
        <v>695.9</v>
      </c>
      <c r="AL65" s="3"/>
      <c r="AM65" s="97">
        <f t="shared" si="26"/>
        <v>5280.66</v>
      </c>
      <c r="AN65" s="25">
        <f t="shared" si="27"/>
        <v>1.4112600255812819</v>
      </c>
      <c r="AO65" s="3">
        <f>VLOOKUP(A65,Лист3!A:B,2,0)</f>
        <v>2910.24</v>
      </c>
      <c r="AP65" s="3"/>
      <c r="AQ65" s="97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</row>
    <row r="66" spans="1:61" ht="15" thickBot="1" x14ac:dyDescent="0.35">
      <c r="A66" s="125" t="s">
        <v>1385</v>
      </c>
      <c r="B66" s="125" t="s">
        <v>228</v>
      </c>
      <c r="C66" s="106"/>
      <c r="D66" s="42"/>
      <c r="E66" s="95">
        <f>VLOOKUP(B66,Площадь!A:B,2,0)</f>
        <v>54.4</v>
      </c>
      <c r="F66" s="3">
        <f t="shared" si="0"/>
        <v>120</v>
      </c>
      <c r="G66" s="95">
        <v>31</v>
      </c>
      <c r="H66" s="95">
        <v>28</v>
      </c>
      <c r="I66" s="95">
        <v>31</v>
      </c>
      <c r="J66" s="95">
        <v>30</v>
      </c>
      <c r="K66" s="3"/>
      <c r="L66" s="96"/>
      <c r="M66" s="3"/>
      <c r="N66" s="22">
        <f t="shared" si="17"/>
        <v>54.4</v>
      </c>
      <c r="O66" s="22">
        <f t="shared" si="18"/>
        <v>54.4</v>
      </c>
      <c r="P66" s="22">
        <f t="shared" si="19"/>
        <v>54.4</v>
      </c>
      <c r="Q66" s="22">
        <f t="shared" si="20"/>
        <v>54.4</v>
      </c>
      <c r="R66" s="3"/>
      <c r="S66" s="40" t="str">
        <f>VLOOKUP(B66,Объем!A:F,6,0)</f>
        <v>20</v>
      </c>
      <c r="T66" s="40" t="str">
        <f>VLOOKUP(B66,Объем!A:G,7,0)</f>
        <v>не работает</v>
      </c>
      <c r="U66" s="40" t="e">
        <f t="shared" si="21"/>
        <v>#VALUE!</v>
      </c>
      <c r="V66" s="63">
        <f t="shared" ref="V66:V68" si="91">$V$732*$E66*G66</f>
        <v>0.60198894868439246</v>
      </c>
      <c r="W66" s="63">
        <f t="shared" ref="W66:W68" si="92">$W$732*$E66*H66</f>
        <v>0.54373195365041893</v>
      </c>
      <c r="X66" s="63">
        <f t="shared" ref="X66:X68" si="93">$W$732*$E66*I66</f>
        <v>0.60198894868439246</v>
      </c>
      <c r="Y66" s="63">
        <f t="shared" ref="Y66:Y68" si="94">$W$732*$E66*J66</f>
        <v>0.58256995033973458</v>
      </c>
      <c r="Z66" s="25">
        <f t="shared" si="5"/>
        <v>0.51471817532232134</v>
      </c>
      <c r="AA66" s="25">
        <f t="shared" si="6"/>
        <v>0.46337954467091175</v>
      </c>
      <c r="AB66" s="25">
        <f t="shared" si="7"/>
        <v>0.26889515532502989</v>
      </c>
      <c r="AC66" s="25">
        <f t="shared" si="8"/>
        <v>0.16167768232617263</v>
      </c>
      <c r="AD66" s="25">
        <f t="shared" si="9"/>
        <v>1.1167071240067137</v>
      </c>
      <c r="AE66" s="25">
        <f t="shared" si="10"/>
        <v>1.0071114983213307</v>
      </c>
      <c r="AF66" s="25">
        <f t="shared" si="11"/>
        <v>0.8708841040094224</v>
      </c>
      <c r="AG66" s="25">
        <f t="shared" si="12"/>
        <v>0.74424763266590721</v>
      </c>
      <c r="AH66" s="97">
        <f t="shared" si="13"/>
        <v>3036.13</v>
      </c>
      <c r="AI66" s="97">
        <f t="shared" si="14"/>
        <v>2738.15</v>
      </c>
      <c r="AJ66" s="97">
        <f t="shared" si="15"/>
        <v>2367.7800000000002</v>
      </c>
      <c r="AK66" s="97">
        <f t="shared" si="16"/>
        <v>2023.48</v>
      </c>
      <c r="AL66" s="3"/>
      <c r="AM66" s="97">
        <f t="shared" si="26"/>
        <v>10165.540000000001</v>
      </c>
      <c r="AN66" s="25">
        <f t="shared" si="27"/>
        <v>1.4086705576444354</v>
      </c>
      <c r="AO66" s="3">
        <f>VLOOKUP(A66,Лист3!A:B,2,0)</f>
        <v>6664.36</v>
      </c>
      <c r="AP66" s="3"/>
      <c r="AQ66" s="97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</row>
    <row r="67" spans="1:61" s="82" customFormat="1" x14ac:dyDescent="0.3">
      <c r="A67" s="125" t="s">
        <v>1368</v>
      </c>
      <c r="B67" s="125" t="s">
        <v>229</v>
      </c>
      <c r="C67" s="106"/>
      <c r="D67" s="3"/>
      <c r="E67" s="95">
        <f>VLOOKUP(B67,Площадь!A:B,2,0)</f>
        <v>35.4</v>
      </c>
      <c r="F67" s="3">
        <f t="shared" ref="F67:F130" si="95">SUM(G67:J67)</f>
        <v>120</v>
      </c>
      <c r="G67" s="95">
        <v>31</v>
      </c>
      <c r="H67" s="95">
        <v>28</v>
      </c>
      <c r="I67" s="95">
        <v>31</v>
      </c>
      <c r="J67" s="95">
        <v>30</v>
      </c>
      <c r="K67" s="3"/>
      <c r="L67" s="96"/>
      <c r="M67" s="3"/>
      <c r="N67" s="22">
        <f t="shared" si="17"/>
        <v>35.4</v>
      </c>
      <c r="O67" s="22">
        <f t="shared" si="18"/>
        <v>35.4</v>
      </c>
      <c r="P67" s="22">
        <f t="shared" si="19"/>
        <v>35.4</v>
      </c>
      <c r="Q67" s="22">
        <f t="shared" si="20"/>
        <v>35.4</v>
      </c>
      <c r="R67" s="98"/>
      <c r="S67" s="40" t="str">
        <f>VLOOKUP(B67,Объем!A:F,6,0)</f>
        <v>10,959</v>
      </c>
      <c r="T67" s="40" t="str">
        <f>VLOOKUP(B67,Объем!A:G,7,0)</f>
        <v>снят</v>
      </c>
      <c r="U67" s="40" t="e">
        <f t="shared" si="21"/>
        <v>#VALUE!</v>
      </c>
      <c r="V67" s="63">
        <f t="shared" si="91"/>
        <v>0.39173545557771122</v>
      </c>
      <c r="W67" s="63">
        <f t="shared" si="92"/>
        <v>0.3538255727798682</v>
      </c>
      <c r="X67" s="63">
        <f t="shared" si="93"/>
        <v>0.39173545557771122</v>
      </c>
      <c r="Y67" s="63">
        <f t="shared" si="94"/>
        <v>0.37909882797843025</v>
      </c>
      <c r="Z67" s="25">
        <f t="shared" ref="Z67:Z130" si="96">Z$728/$N$728*N67</f>
        <v>0.33494528320606942</v>
      </c>
      <c r="AA67" s="25">
        <f t="shared" ref="AA67:AA130" si="97">AA$728/$N$728*O67</f>
        <v>0.30153742428952712</v>
      </c>
      <c r="AB67" s="25">
        <f t="shared" ref="AB67:AB130" si="98">AB$728/$N$728*P67</f>
        <v>0.17497956798724371</v>
      </c>
      <c r="AC67" s="25">
        <f t="shared" ref="AC67:AC130" si="99">AC$728/$N$728*Q67</f>
        <v>0.10520937416078145</v>
      </c>
      <c r="AD67" s="25">
        <f t="shared" ref="AD67:AD130" si="100">Z67+V67</f>
        <v>0.72668073878378059</v>
      </c>
      <c r="AE67" s="25">
        <f t="shared" ref="AE67:AE130" si="101">AA67+W67</f>
        <v>0.65536299706939527</v>
      </c>
      <c r="AF67" s="25">
        <f t="shared" ref="AF67:AF130" si="102">AB67+X67</f>
        <v>0.56671502356495496</v>
      </c>
      <c r="AG67" s="25">
        <f t="shared" ref="AG67:AG130" si="103">AC67+Y67</f>
        <v>0.48430820213921172</v>
      </c>
      <c r="AH67" s="97">
        <f t="shared" ref="AH67:AH130" si="104">ROUND(AD67*$AJ$1,2)</f>
        <v>1975.71</v>
      </c>
      <c r="AI67" s="97">
        <f t="shared" ref="AI67:AI130" si="105">ROUND(AE67*$AJ$1,2)</f>
        <v>1781.81</v>
      </c>
      <c r="AJ67" s="97">
        <f t="shared" ref="AJ67:AJ130" si="106">ROUND(AF67*$AJ$1,2)</f>
        <v>1540.8</v>
      </c>
      <c r="AK67" s="97">
        <f t="shared" ref="AK67:AK130" si="107">ROUND(AG67*$AJ$1,2)</f>
        <v>1316.75</v>
      </c>
      <c r="AL67" s="3"/>
      <c r="AM67" s="97">
        <f t="shared" si="26"/>
        <v>6615.07</v>
      </c>
      <c r="AN67" s="25">
        <f t="shared" si="27"/>
        <v>0.91667164964362169</v>
      </c>
      <c r="AO67" s="3">
        <f>VLOOKUP(A67,Лист3!A:B,2,0)</f>
        <v>3519.24</v>
      </c>
      <c r="AP67" s="3"/>
      <c r="AQ67" s="97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</row>
    <row r="68" spans="1:61" s="82" customFormat="1" x14ac:dyDescent="0.3">
      <c r="A68" s="125" t="s">
        <v>1386</v>
      </c>
      <c r="B68" s="125" t="s">
        <v>230</v>
      </c>
      <c r="C68" s="106"/>
      <c r="D68" s="42"/>
      <c r="E68" s="95">
        <f>VLOOKUP(B68,Площадь!A:B,2,0)</f>
        <v>35.4</v>
      </c>
      <c r="F68" s="3">
        <f t="shared" si="95"/>
        <v>120</v>
      </c>
      <c r="G68" s="95">
        <v>31</v>
      </c>
      <c r="H68" s="95">
        <v>28</v>
      </c>
      <c r="I68" s="95">
        <v>31</v>
      </c>
      <c r="J68" s="95">
        <v>30</v>
      </c>
      <c r="K68" s="3"/>
      <c r="L68" s="96"/>
      <c r="M68" s="3"/>
      <c r="N68" s="22">
        <f t="shared" ref="N68:N131" si="108">ROUND($E68/G$37*G68,2)</f>
        <v>35.4</v>
      </c>
      <c r="O68" s="22">
        <f t="shared" ref="O68:O131" si="109">ROUND($E68/H$37*H68,2)</f>
        <v>35.4</v>
      </c>
      <c r="P68" s="22">
        <f t="shared" ref="P68:P131" si="110">ROUND($E68/I$37*I68,2)</f>
        <v>35.4</v>
      </c>
      <c r="Q68" s="22">
        <f t="shared" ref="Q68:Q131" si="111">ROUND($E68/J$37*J68,2)</f>
        <v>35.4</v>
      </c>
      <c r="R68" s="3"/>
      <c r="S68" s="40">
        <f>VLOOKUP(B68,Объем!A:F,6,0)</f>
        <v>11.765789727837671</v>
      </c>
      <c r="T68" s="40" t="str">
        <f>VLOOKUP(B68,Объем!A:G,7,0)</f>
        <v>снят</v>
      </c>
      <c r="U68" s="40" t="e">
        <f t="shared" ref="U68:U131" si="112">T68-S68</f>
        <v>#VALUE!</v>
      </c>
      <c r="V68" s="63">
        <f t="shared" si="91"/>
        <v>0.39173545557771122</v>
      </c>
      <c r="W68" s="63">
        <f t="shared" si="92"/>
        <v>0.3538255727798682</v>
      </c>
      <c r="X68" s="63">
        <f t="shared" si="93"/>
        <v>0.39173545557771122</v>
      </c>
      <c r="Y68" s="63">
        <f t="shared" si="94"/>
        <v>0.37909882797843025</v>
      </c>
      <c r="Z68" s="25">
        <f t="shared" si="96"/>
        <v>0.33494528320606942</v>
      </c>
      <c r="AA68" s="25">
        <f t="shared" si="97"/>
        <v>0.30153742428952712</v>
      </c>
      <c r="AB68" s="25">
        <f t="shared" si="98"/>
        <v>0.17497956798724371</v>
      </c>
      <c r="AC68" s="25">
        <f t="shared" si="99"/>
        <v>0.10520937416078145</v>
      </c>
      <c r="AD68" s="25">
        <f t="shared" si="100"/>
        <v>0.72668073878378059</v>
      </c>
      <c r="AE68" s="25">
        <f t="shared" si="101"/>
        <v>0.65536299706939527</v>
      </c>
      <c r="AF68" s="25">
        <f t="shared" si="102"/>
        <v>0.56671502356495496</v>
      </c>
      <c r="AG68" s="25">
        <f t="shared" si="103"/>
        <v>0.48430820213921172</v>
      </c>
      <c r="AH68" s="97">
        <f t="shared" si="104"/>
        <v>1975.71</v>
      </c>
      <c r="AI68" s="97">
        <f t="shared" si="105"/>
        <v>1781.81</v>
      </c>
      <c r="AJ68" s="97">
        <f t="shared" si="106"/>
        <v>1540.8</v>
      </c>
      <c r="AK68" s="97">
        <f t="shared" si="107"/>
        <v>1316.75</v>
      </c>
      <c r="AL68" s="3"/>
      <c r="AM68" s="97">
        <f t="shared" ref="AM68:AM131" si="113">SUM(AH68:AK68)</f>
        <v>6615.07</v>
      </c>
      <c r="AN68" s="25">
        <f t="shared" ref="AN68:AN131" si="114">Z68+AA68+AB68+AC68</f>
        <v>0.91667164964362169</v>
      </c>
      <c r="AO68" s="3">
        <f>VLOOKUP(A68,Лист3!A:B,2,0)</f>
        <v>4218.5200000000004</v>
      </c>
      <c r="AP68" s="3"/>
      <c r="AQ68" s="97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</row>
    <row r="69" spans="1:61" x14ac:dyDescent="0.3">
      <c r="A69" s="125" t="s">
        <v>821</v>
      </c>
      <c r="B69" s="125" t="s">
        <v>231</v>
      </c>
      <c r="C69" s="106"/>
      <c r="D69" s="3"/>
      <c r="E69" s="95">
        <f>VLOOKUP(B69,Площадь!A:B,2,0)</f>
        <v>54.5</v>
      </c>
      <c r="F69" s="3">
        <f t="shared" si="95"/>
        <v>120</v>
      </c>
      <c r="G69" s="95">
        <v>31</v>
      </c>
      <c r="H69" s="95">
        <v>28</v>
      </c>
      <c r="I69" s="95">
        <v>31</v>
      </c>
      <c r="J69" s="95">
        <v>30</v>
      </c>
      <c r="K69" s="3"/>
      <c r="L69" s="99"/>
      <c r="M69" s="3"/>
      <c r="N69" s="22">
        <f t="shared" si="108"/>
        <v>54.5</v>
      </c>
      <c r="O69" s="22">
        <f t="shared" si="109"/>
        <v>54.5</v>
      </c>
      <c r="P69" s="22">
        <f t="shared" si="110"/>
        <v>54.5</v>
      </c>
      <c r="Q69" s="22">
        <f t="shared" si="111"/>
        <v>54.5</v>
      </c>
      <c r="R69" s="3"/>
      <c r="S69" s="40" t="str">
        <f>VLOOKUP(B69,Объем!A:F,6,0)</f>
        <v>20,460</v>
      </c>
      <c r="T69" s="40">
        <f>VLOOKUP(B69,Объем!A:G,7,0)</f>
        <v>22.262</v>
      </c>
      <c r="U69" s="40">
        <f t="shared" si="112"/>
        <v>1.8019999999999996</v>
      </c>
      <c r="V69" s="63">
        <f>$U69*V$728*G69/G$1</f>
        <v>0.54425566247447865</v>
      </c>
      <c r="W69" s="63">
        <f>$U69*W$728*H69/H$1</f>
        <v>0.52174562214473386</v>
      </c>
      <c r="X69" s="63">
        <f>$U69*X$728*I69/I$1</f>
        <v>0.41706456819813281</v>
      </c>
      <c r="Y69" s="63">
        <f>$U69*Y$728*J69/J$1</f>
        <v>0.31893414718265439</v>
      </c>
      <c r="Z69" s="25">
        <f t="shared" si="96"/>
        <v>0.51566434843872266</v>
      </c>
      <c r="AA69" s="25">
        <f t="shared" si="97"/>
        <v>0.464231345304498</v>
      </c>
      <c r="AB69" s="25">
        <f t="shared" si="98"/>
        <v>0.26938944788996561</v>
      </c>
      <c r="AC69" s="25">
        <f t="shared" si="99"/>
        <v>0.16197488394809575</v>
      </c>
      <c r="AD69" s="25">
        <f t="shared" si="100"/>
        <v>1.0599200109132014</v>
      </c>
      <c r="AE69" s="25">
        <f t="shared" si="101"/>
        <v>0.9859769674492318</v>
      </c>
      <c r="AF69" s="25">
        <f t="shared" si="102"/>
        <v>0.68645401608809842</v>
      </c>
      <c r="AG69" s="25">
        <f t="shared" si="103"/>
        <v>0.48090903113075012</v>
      </c>
      <c r="AH69" s="97">
        <f t="shared" si="104"/>
        <v>2881.73</v>
      </c>
      <c r="AI69" s="97">
        <f t="shared" si="105"/>
        <v>2680.69</v>
      </c>
      <c r="AJ69" s="97">
        <f t="shared" si="106"/>
        <v>1866.34</v>
      </c>
      <c r="AK69" s="97">
        <f t="shared" si="107"/>
        <v>1307.51</v>
      </c>
      <c r="AL69" s="3"/>
      <c r="AM69" s="97">
        <f t="shared" si="113"/>
        <v>8736.27</v>
      </c>
      <c r="AN69" s="25">
        <f t="shared" si="114"/>
        <v>1.4112600255812819</v>
      </c>
      <c r="AO69" s="3">
        <f>VLOOKUP(A69,Лист3!A:B,2,0)</f>
        <v>7899.8</v>
      </c>
      <c r="AP69" s="3"/>
      <c r="AQ69" s="97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</row>
    <row r="70" spans="1:61" x14ac:dyDescent="0.3">
      <c r="A70" s="125" t="s">
        <v>822</v>
      </c>
      <c r="B70" s="125" t="s">
        <v>232</v>
      </c>
      <c r="C70" s="106"/>
      <c r="D70" s="42"/>
      <c r="E70" s="95">
        <f>VLOOKUP(B70,Площадь!A:B,2,0)</f>
        <v>36.200000000000003</v>
      </c>
      <c r="F70" s="3">
        <f t="shared" si="95"/>
        <v>120</v>
      </c>
      <c r="G70" s="95">
        <v>31</v>
      </c>
      <c r="H70" s="95">
        <v>28</v>
      </c>
      <c r="I70" s="95">
        <v>31</v>
      </c>
      <c r="J70" s="95">
        <v>30</v>
      </c>
      <c r="K70" s="3"/>
      <c r="L70" s="96"/>
      <c r="M70" s="3"/>
      <c r="N70" s="22">
        <f t="shared" si="108"/>
        <v>36.200000000000003</v>
      </c>
      <c r="O70" s="22">
        <f t="shared" si="109"/>
        <v>36.200000000000003</v>
      </c>
      <c r="P70" s="22">
        <f t="shared" si="110"/>
        <v>36.200000000000003</v>
      </c>
      <c r="Q70" s="22">
        <f t="shared" si="111"/>
        <v>36.200000000000003</v>
      </c>
      <c r="R70" s="3"/>
      <c r="S70" s="40">
        <f>VLOOKUP(B70,Объем!A:F,6,0)</f>
        <v>13.425163506997848</v>
      </c>
      <c r="T70" s="40" t="str">
        <f>VLOOKUP(B70,Объем!A:G,7,0)</f>
        <v>нет</v>
      </c>
      <c r="U70" s="40" t="e">
        <f t="shared" si="112"/>
        <v>#VALUE!</v>
      </c>
      <c r="V70" s="63">
        <f t="shared" ref="V70:V71" si="115">$V$732*$E70*G70</f>
        <v>0.40058823423483469</v>
      </c>
      <c r="W70" s="63">
        <f t="shared" ref="W70:W71" si="116">$W$732*$E70*H70</f>
        <v>0.36182163092178615</v>
      </c>
      <c r="X70" s="63">
        <f t="shared" ref="X70:X71" si="117">$W$732*$E70*I70</f>
        <v>0.40058823423483469</v>
      </c>
      <c r="Y70" s="63">
        <f t="shared" ref="Y70:Y71" si="118">$W$732*$E70*J70</f>
        <v>0.3876660331304852</v>
      </c>
      <c r="Z70" s="25">
        <f t="shared" si="96"/>
        <v>0.34251466813728004</v>
      </c>
      <c r="AA70" s="25">
        <f t="shared" si="97"/>
        <v>0.30835182935821703</v>
      </c>
      <c r="AB70" s="25">
        <f t="shared" si="98"/>
        <v>0.17893390850672947</v>
      </c>
      <c r="AC70" s="25">
        <f t="shared" si="99"/>
        <v>0.10758698713616636</v>
      </c>
      <c r="AD70" s="25">
        <f t="shared" si="100"/>
        <v>0.74310290237211474</v>
      </c>
      <c r="AE70" s="25">
        <f t="shared" si="101"/>
        <v>0.67017346028000313</v>
      </c>
      <c r="AF70" s="25">
        <f t="shared" si="102"/>
        <v>0.57952214274156422</v>
      </c>
      <c r="AG70" s="25">
        <f t="shared" si="103"/>
        <v>0.49525302026665158</v>
      </c>
      <c r="AH70" s="97">
        <f t="shared" si="104"/>
        <v>2020.36</v>
      </c>
      <c r="AI70" s="97">
        <f t="shared" si="105"/>
        <v>1822.08</v>
      </c>
      <c r="AJ70" s="97">
        <f t="shared" si="106"/>
        <v>1575.62</v>
      </c>
      <c r="AK70" s="97">
        <f t="shared" si="107"/>
        <v>1346.5</v>
      </c>
      <c r="AL70" s="3"/>
      <c r="AM70" s="97">
        <f t="shared" si="113"/>
        <v>6764.5599999999995</v>
      </c>
      <c r="AN70" s="25">
        <f t="shared" si="114"/>
        <v>0.93738739313839292</v>
      </c>
      <c r="AO70" s="3">
        <f>VLOOKUP(A70,Лист3!A:B,2,0)</f>
        <v>4313.12</v>
      </c>
      <c r="AP70" s="3"/>
      <c r="AQ70" s="97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</row>
    <row r="71" spans="1:61" s="32" customFormat="1" x14ac:dyDescent="0.3">
      <c r="A71" s="125" t="s">
        <v>823</v>
      </c>
      <c r="B71" s="125" t="s">
        <v>233</v>
      </c>
      <c r="C71" s="106"/>
      <c r="D71" s="3"/>
      <c r="E71" s="95">
        <f>VLOOKUP(B71,Площадь!A:B,2,0)</f>
        <v>36.200000000000003</v>
      </c>
      <c r="F71" s="3">
        <f t="shared" si="95"/>
        <v>120</v>
      </c>
      <c r="G71" s="95">
        <v>31</v>
      </c>
      <c r="H71" s="95">
        <v>28</v>
      </c>
      <c r="I71" s="95">
        <v>31</v>
      </c>
      <c r="J71" s="95">
        <v>30</v>
      </c>
      <c r="K71" s="3"/>
      <c r="L71" s="96"/>
      <c r="M71" s="3"/>
      <c r="N71" s="22">
        <f t="shared" si="108"/>
        <v>36.200000000000003</v>
      </c>
      <c r="O71" s="22">
        <f t="shared" si="109"/>
        <v>36.200000000000003</v>
      </c>
      <c r="P71" s="22">
        <f t="shared" si="110"/>
        <v>36.200000000000003</v>
      </c>
      <c r="Q71" s="22">
        <f t="shared" si="111"/>
        <v>36.200000000000003</v>
      </c>
      <c r="R71" s="3"/>
      <c r="S71" s="40">
        <f>VLOOKUP(B71,Объем!A:F,6,0)</f>
        <v>14.182419773962559</v>
      </c>
      <c r="T71" s="40" t="str">
        <f>VLOOKUP(B71,Объем!A:G,7,0)</f>
        <v>нет</v>
      </c>
      <c r="U71" s="40" t="e">
        <f t="shared" si="112"/>
        <v>#VALUE!</v>
      </c>
      <c r="V71" s="63">
        <f t="shared" si="115"/>
        <v>0.40058823423483469</v>
      </c>
      <c r="W71" s="63">
        <f t="shared" si="116"/>
        <v>0.36182163092178615</v>
      </c>
      <c r="X71" s="63">
        <f t="shared" si="117"/>
        <v>0.40058823423483469</v>
      </c>
      <c r="Y71" s="63">
        <f t="shared" si="118"/>
        <v>0.3876660331304852</v>
      </c>
      <c r="Z71" s="25">
        <f t="shared" si="96"/>
        <v>0.34251466813728004</v>
      </c>
      <c r="AA71" s="25">
        <f t="shared" si="97"/>
        <v>0.30835182935821703</v>
      </c>
      <c r="AB71" s="25">
        <f t="shared" si="98"/>
        <v>0.17893390850672947</v>
      </c>
      <c r="AC71" s="25">
        <f t="shared" si="99"/>
        <v>0.10758698713616636</v>
      </c>
      <c r="AD71" s="25">
        <f t="shared" si="100"/>
        <v>0.74310290237211474</v>
      </c>
      <c r="AE71" s="25">
        <f t="shared" si="101"/>
        <v>0.67017346028000313</v>
      </c>
      <c r="AF71" s="25">
        <f t="shared" si="102"/>
        <v>0.57952214274156422</v>
      </c>
      <c r="AG71" s="25">
        <f t="shared" si="103"/>
        <v>0.49525302026665158</v>
      </c>
      <c r="AH71" s="97">
        <f t="shared" si="104"/>
        <v>2020.36</v>
      </c>
      <c r="AI71" s="97">
        <f t="shared" si="105"/>
        <v>1822.08</v>
      </c>
      <c r="AJ71" s="97">
        <f t="shared" si="106"/>
        <v>1575.62</v>
      </c>
      <c r="AK71" s="97">
        <f t="shared" si="107"/>
        <v>1346.5</v>
      </c>
      <c r="AL71" s="3"/>
      <c r="AM71" s="97">
        <f t="shared" si="113"/>
        <v>6764.5599999999995</v>
      </c>
      <c r="AN71" s="25">
        <f t="shared" si="114"/>
        <v>0.93738739313839292</v>
      </c>
      <c r="AO71" s="3">
        <f>VLOOKUP(A71,Лист3!A:B,2,0)</f>
        <v>4948.24</v>
      </c>
      <c r="AP71" s="3"/>
      <c r="AQ71" s="97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</row>
    <row r="72" spans="1:61" x14ac:dyDescent="0.3">
      <c r="A72" s="125" t="s">
        <v>824</v>
      </c>
      <c r="B72" s="125" t="s">
        <v>12</v>
      </c>
      <c r="C72" s="106"/>
      <c r="D72" s="42"/>
      <c r="E72" s="95">
        <f>VLOOKUP(B72,Площадь!A:B,2,0)</f>
        <v>76.099999999999994</v>
      </c>
      <c r="F72" s="3">
        <f t="shared" si="95"/>
        <v>120</v>
      </c>
      <c r="G72" s="95">
        <v>31</v>
      </c>
      <c r="H72" s="95">
        <v>28</v>
      </c>
      <c r="I72" s="95">
        <v>31</v>
      </c>
      <c r="J72" s="95">
        <v>30</v>
      </c>
      <c r="K72" s="3"/>
      <c r="L72" s="96"/>
      <c r="M72" s="3"/>
      <c r="N72" s="22">
        <f t="shared" si="108"/>
        <v>76.099999999999994</v>
      </c>
      <c r="O72" s="22">
        <f t="shared" si="109"/>
        <v>76.099999999999994</v>
      </c>
      <c r="P72" s="22">
        <f t="shared" si="110"/>
        <v>76.099999999999994</v>
      </c>
      <c r="Q72" s="22">
        <f t="shared" si="111"/>
        <v>76.099999999999994</v>
      </c>
      <c r="R72" s="3"/>
      <c r="S72" s="40" t="str">
        <f>VLOOKUP(B72,Объем!A:F,6,0)</f>
        <v>23,972</v>
      </c>
      <c r="T72" s="40">
        <f>VLOOKUP(B72,Объем!A:G,7,0)</f>
        <v>27.425999999999998</v>
      </c>
      <c r="U72" s="40">
        <f t="shared" si="112"/>
        <v>3.4539999999999971</v>
      </c>
      <c r="V72" s="63">
        <f t="shared" ref="V72:V74" si="119">$U72*V$728*G72/G$1</f>
        <v>1.0432070245210034</v>
      </c>
      <c r="W72" s="63">
        <f t="shared" ref="W72:W74" si="120">$U72*W$728*H72/H$1</f>
        <v>1.000060698605943</v>
      </c>
      <c r="X72" s="63">
        <f t="shared" ref="X72:X74" si="121">$U72*X$728*I72/I$1</f>
        <v>0.79941232994248046</v>
      </c>
      <c r="Y72" s="63">
        <f t="shared" ref="Y72:Y74" si="122">$U72*Y$728*J72/J$1</f>
        <v>0.61131994693057023</v>
      </c>
      <c r="Z72" s="25">
        <f t="shared" si="96"/>
        <v>0.7200377415814091</v>
      </c>
      <c r="AA72" s="25">
        <f t="shared" si="97"/>
        <v>0.64822028215912464</v>
      </c>
      <c r="AB72" s="25">
        <f t="shared" si="98"/>
        <v>0.37615664191608039</v>
      </c>
      <c r="AC72" s="25">
        <f t="shared" si="99"/>
        <v>0.22617043428348782</v>
      </c>
      <c r="AD72" s="25">
        <f t="shared" si="100"/>
        <v>1.7632447661024124</v>
      </c>
      <c r="AE72" s="25">
        <f t="shared" si="101"/>
        <v>1.6482809807650676</v>
      </c>
      <c r="AF72" s="25">
        <f t="shared" si="102"/>
        <v>1.1755689718585609</v>
      </c>
      <c r="AG72" s="25">
        <f t="shared" si="103"/>
        <v>0.83749038121405806</v>
      </c>
      <c r="AH72" s="97">
        <f t="shared" si="104"/>
        <v>4793.95</v>
      </c>
      <c r="AI72" s="97">
        <f t="shared" si="105"/>
        <v>4481.38</v>
      </c>
      <c r="AJ72" s="97">
        <f t="shared" si="106"/>
        <v>3196.16</v>
      </c>
      <c r="AK72" s="97">
        <f t="shared" si="107"/>
        <v>2276.9899999999998</v>
      </c>
      <c r="AL72" s="3"/>
      <c r="AM72" s="97">
        <f t="shared" si="113"/>
        <v>14748.48</v>
      </c>
      <c r="AN72" s="25">
        <f t="shared" si="114"/>
        <v>1.970585099940102</v>
      </c>
      <c r="AO72" s="3">
        <f>VLOOKUP(A72,Лист3!A:B,2,0)</f>
        <v>9667.0400000000009</v>
      </c>
      <c r="AP72" s="3"/>
      <c r="AQ72" s="97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</row>
    <row r="73" spans="1:61" x14ac:dyDescent="0.3">
      <c r="A73" s="125" t="s">
        <v>1387</v>
      </c>
      <c r="B73" s="125" t="s">
        <v>234</v>
      </c>
      <c r="C73" s="106"/>
      <c r="D73" s="42"/>
      <c r="E73" s="95">
        <f>VLOOKUP(B73,Площадь!A:B,2,0)</f>
        <v>55.2</v>
      </c>
      <c r="F73" s="3">
        <f t="shared" si="95"/>
        <v>120</v>
      </c>
      <c r="G73" s="95">
        <v>31</v>
      </c>
      <c r="H73" s="95">
        <v>28</v>
      </c>
      <c r="I73" s="95">
        <v>31</v>
      </c>
      <c r="J73" s="95">
        <v>30</v>
      </c>
      <c r="K73" s="3"/>
      <c r="L73" s="100"/>
      <c r="M73" s="100"/>
      <c r="N73" s="22">
        <f t="shared" si="108"/>
        <v>55.2</v>
      </c>
      <c r="O73" s="22">
        <f t="shared" si="109"/>
        <v>55.2</v>
      </c>
      <c r="P73" s="22">
        <f t="shared" si="110"/>
        <v>55.2</v>
      </c>
      <c r="Q73" s="22">
        <f t="shared" si="111"/>
        <v>55.2</v>
      </c>
      <c r="R73" s="3"/>
      <c r="S73" s="40" t="str">
        <f>VLOOKUP(B73,Объем!A:F,6,0)</f>
        <v>20,922</v>
      </c>
      <c r="T73" s="40">
        <f>VLOOKUP(B73,Объем!A:G,7,0)</f>
        <v>24.585999999999999</v>
      </c>
      <c r="U73" s="40">
        <f t="shared" si="112"/>
        <v>3.6639999999999979</v>
      </c>
      <c r="V73" s="63">
        <f t="shared" si="119"/>
        <v>1.1066330451201383</v>
      </c>
      <c r="W73" s="63">
        <f t="shared" si="120"/>
        <v>1.0608634625628768</v>
      </c>
      <c r="X73" s="63">
        <f t="shared" si="121"/>
        <v>0.8480158589777792</v>
      </c>
      <c r="Y73" s="63">
        <f t="shared" si="122"/>
        <v>0.64848763333920389</v>
      </c>
      <c r="Z73" s="25">
        <f t="shared" si="96"/>
        <v>0.52228756025353196</v>
      </c>
      <c r="AA73" s="25">
        <f t="shared" si="97"/>
        <v>0.47019394973960166</v>
      </c>
      <c r="AB73" s="25">
        <f t="shared" si="98"/>
        <v>0.27284949584451562</v>
      </c>
      <c r="AC73" s="25">
        <f t="shared" si="99"/>
        <v>0.16405529530155755</v>
      </c>
      <c r="AD73" s="25">
        <f t="shared" si="100"/>
        <v>1.6289206053736702</v>
      </c>
      <c r="AE73" s="25">
        <f t="shared" si="101"/>
        <v>1.5310574123024785</v>
      </c>
      <c r="AF73" s="25">
        <f t="shared" si="102"/>
        <v>1.1208653548222949</v>
      </c>
      <c r="AG73" s="25">
        <f t="shared" si="103"/>
        <v>0.8125429286407615</v>
      </c>
      <c r="AH73" s="97">
        <f t="shared" si="104"/>
        <v>4428.74</v>
      </c>
      <c r="AI73" s="97">
        <f t="shared" si="105"/>
        <v>4162.67</v>
      </c>
      <c r="AJ73" s="97">
        <f t="shared" si="106"/>
        <v>3047.43</v>
      </c>
      <c r="AK73" s="97">
        <f t="shared" si="107"/>
        <v>2209.16</v>
      </c>
      <c r="AL73" s="3"/>
      <c r="AM73" s="97">
        <f t="shared" si="113"/>
        <v>13848</v>
      </c>
      <c r="AN73" s="25">
        <f t="shared" si="114"/>
        <v>1.4293863011392067</v>
      </c>
      <c r="AO73" s="3">
        <f>VLOOKUP(A73,Лист3!A:B,2,0)</f>
        <v>8122.76</v>
      </c>
      <c r="AP73" s="3"/>
      <c r="AQ73" s="97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</row>
    <row r="74" spans="1:61" x14ac:dyDescent="0.3">
      <c r="A74" s="125" t="s">
        <v>825</v>
      </c>
      <c r="B74" s="125" t="s">
        <v>235</v>
      </c>
      <c r="C74" s="106"/>
      <c r="D74" s="3"/>
      <c r="E74" s="95">
        <f>VLOOKUP(B74,Площадь!A:B,2,0)</f>
        <v>55.1</v>
      </c>
      <c r="F74" s="3">
        <f t="shared" si="95"/>
        <v>120</v>
      </c>
      <c r="G74" s="95">
        <v>31</v>
      </c>
      <c r="H74" s="95">
        <v>28</v>
      </c>
      <c r="I74" s="95">
        <v>31</v>
      </c>
      <c r="J74" s="95">
        <v>30</v>
      </c>
      <c r="K74" s="3"/>
      <c r="L74" s="96"/>
      <c r="M74" s="3"/>
      <c r="N74" s="22">
        <f t="shared" si="108"/>
        <v>55.1</v>
      </c>
      <c r="O74" s="22">
        <f t="shared" si="109"/>
        <v>55.1</v>
      </c>
      <c r="P74" s="22">
        <f t="shared" si="110"/>
        <v>55.1</v>
      </c>
      <c r="Q74" s="22">
        <f t="shared" si="111"/>
        <v>55.1</v>
      </c>
      <c r="R74" s="3"/>
      <c r="S74" s="40" t="str">
        <f>VLOOKUP(B74,Объем!A:F,6,0)</f>
        <v>25,172</v>
      </c>
      <c r="T74" s="40">
        <f>VLOOKUP(B74,Объем!A:G,7,0)</f>
        <v>27.414000000000001</v>
      </c>
      <c r="U74" s="40">
        <f t="shared" si="112"/>
        <v>2.2420000000000009</v>
      </c>
      <c r="V74" s="63">
        <f t="shared" si="119"/>
        <v>0.67714827706314196</v>
      </c>
      <c r="W74" s="63">
        <f t="shared" si="120"/>
        <v>0.64914188948307106</v>
      </c>
      <c r="X74" s="63">
        <f t="shared" si="121"/>
        <v>0.5189005337959014</v>
      </c>
      <c r="Y74" s="63">
        <f t="shared" si="122"/>
        <v>0.39680929965788658</v>
      </c>
      <c r="Z74" s="25">
        <f t="shared" si="96"/>
        <v>0.52134138713713063</v>
      </c>
      <c r="AA74" s="25">
        <f t="shared" si="97"/>
        <v>0.4693421491060154</v>
      </c>
      <c r="AB74" s="25">
        <f t="shared" si="98"/>
        <v>0.2723552032795799</v>
      </c>
      <c r="AC74" s="25">
        <f t="shared" si="99"/>
        <v>0.16375809367963443</v>
      </c>
      <c r="AD74" s="25">
        <f t="shared" si="100"/>
        <v>1.1984896642002725</v>
      </c>
      <c r="AE74" s="25">
        <f t="shared" si="101"/>
        <v>1.1184840385890864</v>
      </c>
      <c r="AF74" s="25">
        <f t="shared" si="102"/>
        <v>0.79125573707548136</v>
      </c>
      <c r="AG74" s="25">
        <f t="shared" si="103"/>
        <v>0.56056739333752104</v>
      </c>
      <c r="AH74" s="97">
        <f t="shared" si="104"/>
        <v>3258.48</v>
      </c>
      <c r="AI74" s="97">
        <f t="shared" si="105"/>
        <v>3040.96</v>
      </c>
      <c r="AJ74" s="97">
        <f t="shared" si="106"/>
        <v>2151.2800000000002</v>
      </c>
      <c r="AK74" s="97">
        <f t="shared" si="107"/>
        <v>1524.08</v>
      </c>
      <c r="AL74" s="3"/>
      <c r="AM74" s="97">
        <f t="shared" si="113"/>
        <v>9974.8000000000011</v>
      </c>
      <c r="AN74" s="25">
        <f t="shared" si="114"/>
        <v>1.4267968332023604</v>
      </c>
      <c r="AO74" s="3">
        <f>VLOOKUP(A74,Лист3!A:B,2,0)</f>
        <v>11805.12</v>
      </c>
      <c r="AP74" s="3"/>
      <c r="AQ74" s="97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</row>
    <row r="75" spans="1:61" x14ac:dyDescent="0.3">
      <c r="A75" s="125" t="s">
        <v>826</v>
      </c>
      <c r="B75" s="125" t="s">
        <v>236</v>
      </c>
      <c r="C75" s="106"/>
      <c r="D75" s="101"/>
      <c r="E75" s="95">
        <f>VLOOKUP(B75,Площадь!A:B,2,0)</f>
        <v>35.299999999999997</v>
      </c>
      <c r="F75" s="3">
        <f t="shared" si="95"/>
        <v>120</v>
      </c>
      <c r="G75" s="95">
        <v>31</v>
      </c>
      <c r="H75" s="95">
        <v>28</v>
      </c>
      <c r="I75" s="95">
        <v>31</v>
      </c>
      <c r="J75" s="95">
        <v>30</v>
      </c>
      <c r="K75" s="3"/>
      <c r="L75" s="100"/>
      <c r="M75" s="100"/>
      <c r="N75" s="22">
        <f t="shared" si="108"/>
        <v>35.299999999999997</v>
      </c>
      <c r="O75" s="22">
        <f t="shared" si="109"/>
        <v>35.299999999999997</v>
      </c>
      <c r="P75" s="22">
        <f t="shared" si="110"/>
        <v>35.299999999999997</v>
      </c>
      <c r="Q75" s="22">
        <f t="shared" si="111"/>
        <v>35.299999999999997</v>
      </c>
      <c r="R75" s="3"/>
      <c r="S75" s="40" t="str">
        <f>VLOOKUP(B75,Объем!A:F,6,0)</f>
        <v>нет</v>
      </c>
      <c r="T75" s="40" t="str">
        <f>VLOOKUP(B75,Объем!A:G,7,0)</f>
        <v>нет</v>
      </c>
      <c r="U75" s="40" t="e">
        <f t="shared" si="112"/>
        <v>#VALUE!</v>
      </c>
      <c r="V75" s="63">
        <f>$V$732*$E75*G75</f>
        <v>0.39062885824557075</v>
      </c>
      <c r="W75" s="63">
        <f>$W$732*$E75*H75</f>
        <v>0.35282606551212842</v>
      </c>
      <c r="X75" s="63">
        <f>$W$732*$E75*I75</f>
        <v>0.39062885824557075</v>
      </c>
      <c r="Y75" s="63">
        <f t="shared" ref="Y75" si="123">$W$732*$E75*J75</f>
        <v>0.37802792733442331</v>
      </c>
      <c r="Z75" s="25">
        <f t="shared" si="96"/>
        <v>0.33399911008966809</v>
      </c>
      <c r="AA75" s="25">
        <f t="shared" si="97"/>
        <v>0.30068562365594087</v>
      </c>
      <c r="AB75" s="25">
        <f t="shared" si="98"/>
        <v>0.17448527542230799</v>
      </c>
      <c r="AC75" s="25">
        <f t="shared" si="99"/>
        <v>0.10491217253885834</v>
      </c>
      <c r="AD75" s="25">
        <f t="shared" si="100"/>
        <v>0.72462796833523879</v>
      </c>
      <c r="AE75" s="25">
        <f t="shared" si="101"/>
        <v>0.65351168916806923</v>
      </c>
      <c r="AF75" s="25">
        <f t="shared" si="102"/>
        <v>0.56511413366787877</v>
      </c>
      <c r="AG75" s="25">
        <f t="shared" si="103"/>
        <v>0.48294009987328168</v>
      </c>
      <c r="AH75" s="97">
        <f t="shared" si="104"/>
        <v>1970.13</v>
      </c>
      <c r="AI75" s="97">
        <f t="shared" si="105"/>
        <v>1776.78</v>
      </c>
      <c r="AJ75" s="97">
        <f t="shared" si="106"/>
        <v>1536.44</v>
      </c>
      <c r="AK75" s="97">
        <f t="shared" si="107"/>
        <v>1313.03</v>
      </c>
      <c r="AL75" s="3"/>
      <c r="AM75" s="97">
        <f t="shared" si="113"/>
        <v>6596.38</v>
      </c>
      <c r="AN75" s="25">
        <f t="shared" si="114"/>
        <v>0.91408218170677524</v>
      </c>
      <c r="AO75" s="3">
        <f>VLOOKUP(A75,Лист3!A:B,2,0)</f>
        <v>4206.5600000000004</v>
      </c>
      <c r="AP75" s="3"/>
      <c r="AQ75" s="97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</row>
    <row r="76" spans="1:61" x14ac:dyDescent="0.3">
      <c r="A76" s="125" t="s">
        <v>827</v>
      </c>
      <c r="B76" s="125" t="s">
        <v>237</v>
      </c>
      <c r="C76" s="106"/>
      <c r="D76" s="3"/>
      <c r="E76" s="95">
        <f>VLOOKUP(B76,Площадь!A:B,2,0)</f>
        <v>35.4</v>
      </c>
      <c r="F76" s="3">
        <f t="shared" si="95"/>
        <v>120</v>
      </c>
      <c r="G76" s="95">
        <v>31</v>
      </c>
      <c r="H76" s="95">
        <v>28</v>
      </c>
      <c r="I76" s="95">
        <v>31</v>
      </c>
      <c r="J76" s="95">
        <v>30</v>
      </c>
      <c r="K76" s="3"/>
      <c r="L76" s="96"/>
      <c r="M76" s="3"/>
      <c r="N76" s="22">
        <f t="shared" si="108"/>
        <v>35.4</v>
      </c>
      <c r="O76" s="22">
        <f t="shared" si="109"/>
        <v>35.4</v>
      </c>
      <c r="P76" s="22">
        <f t="shared" si="110"/>
        <v>35.4</v>
      </c>
      <c r="Q76" s="22">
        <f t="shared" si="111"/>
        <v>35.4</v>
      </c>
      <c r="R76" s="3"/>
      <c r="S76" s="40" t="str">
        <f>VLOOKUP(B76,Объем!A:F,6,0)</f>
        <v>6,500</v>
      </c>
      <c r="T76" s="40">
        <f>VLOOKUP(B76,Объем!A:G,7,0)</f>
        <v>8.1</v>
      </c>
      <c r="U76" s="40">
        <f t="shared" si="112"/>
        <v>1.5999999999999996</v>
      </c>
      <c r="V76" s="63">
        <f t="shared" ref="V76:V78" si="124">$U76*V$728*G76/G$1</f>
        <v>0.48324587123150153</v>
      </c>
      <c r="W76" s="63">
        <f t="shared" ref="W76:W78" si="125">$U76*W$728*H76/H$1</f>
        <v>0.46325915395758832</v>
      </c>
      <c r="X76" s="63">
        <f t="shared" ref="X76:X78" si="126">$U76*X$728*I76/I$1</f>
        <v>0.37031260217370282</v>
      </c>
      <c r="Y76" s="63">
        <f t="shared" ref="Y76:Y78" si="127">$U76*Y$728*J76/J$1</f>
        <v>0.28318237263720702</v>
      </c>
      <c r="Z76" s="25">
        <f t="shared" si="96"/>
        <v>0.33494528320606942</v>
      </c>
      <c r="AA76" s="25">
        <f t="shared" si="97"/>
        <v>0.30153742428952712</v>
      </c>
      <c r="AB76" s="25">
        <f t="shared" si="98"/>
        <v>0.17497956798724371</v>
      </c>
      <c r="AC76" s="25">
        <f t="shared" si="99"/>
        <v>0.10520937416078145</v>
      </c>
      <c r="AD76" s="25">
        <f t="shared" si="100"/>
        <v>0.81819115443757096</v>
      </c>
      <c r="AE76" s="25">
        <f t="shared" si="101"/>
        <v>0.76479657824711544</v>
      </c>
      <c r="AF76" s="25">
        <f t="shared" si="102"/>
        <v>0.54529217016094655</v>
      </c>
      <c r="AG76" s="25">
        <f t="shared" si="103"/>
        <v>0.38839174679798849</v>
      </c>
      <c r="AH76" s="97">
        <f t="shared" si="104"/>
        <v>2224.5100000000002</v>
      </c>
      <c r="AI76" s="97">
        <f t="shared" si="105"/>
        <v>2079.34</v>
      </c>
      <c r="AJ76" s="97">
        <f t="shared" si="106"/>
        <v>1482.55</v>
      </c>
      <c r="AK76" s="97">
        <f t="shared" si="107"/>
        <v>1055.97</v>
      </c>
      <c r="AL76" s="3"/>
      <c r="AM76" s="97">
        <f t="shared" si="113"/>
        <v>6842.3700000000008</v>
      </c>
      <c r="AN76" s="25">
        <f t="shared" si="114"/>
        <v>0.91667164964362169</v>
      </c>
      <c r="AO76" s="3">
        <f>VLOOKUP(A76,Лист3!A:B,2,0)</f>
        <v>6523</v>
      </c>
      <c r="AP76" s="3"/>
      <c r="AQ76" s="97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</row>
    <row r="77" spans="1:61" s="32" customFormat="1" x14ac:dyDescent="0.3">
      <c r="A77" s="125" t="s">
        <v>828</v>
      </c>
      <c r="B77" s="125" t="s">
        <v>238</v>
      </c>
      <c r="C77" s="106"/>
      <c r="D77" s="42"/>
      <c r="E77" s="95">
        <f>VLOOKUP(B77,Площадь!A:B,2,0)</f>
        <v>54.3</v>
      </c>
      <c r="F77" s="3">
        <f t="shared" si="95"/>
        <v>120</v>
      </c>
      <c r="G77" s="95">
        <v>31</v>
      </c>
      <c r="H77" s="95">
        <v>28</v>
      </c>
      <c r="I77" s="95">
        <v>31</v>
      </c>
      <c r="J77" s="95">
        <v>30</v>
      </c>
      <c r="K77" s="3"/>
      <c r="L77" s="96"/>
      <c r="M77" s="3"/>
      <c r="N77" s="22">
        <f t="shared" si="108"/>
        <v>54.3</v>
      </c>
      <c r="O77" s="22">
        <f t="shared" si="109"/>
        <v>54.3</v>
      </c>
      <c r="P77" s="22">
        <f t="shared" si="110"/>
        <v>54.3</v>
      </c>
      <c r="Q77" s="22">
        <f t="shared" si="111"/>
        <v>54.3</v>
      </c>
      <c r="R77" s="3"/>
      <c r="S77" s="40">
        <f>VLOOKUP(B77,Объем!A:F,6,0)</f>
        <v>9.8000000000000007</v>
      </c>
      <c r="T77" s="40">
        <f>VLOOKUP(B77,Объем!A:G,7,0)</f>
        <v>9.8000000000000007</v>
      </c>
      <c r="U77" s="40">
        <f t="shared" si="112"/>
        <v>0</v>
      </c>
      <c r="V77" s="63">
        <f t="shared" si="124"/>
        <v>0</v>
      </c>
      <c r="W77" s="63">
        <f t="shared" si="125"/>
        <v>0</v>
      </c>
      <c r="X77" s="63">
        <f t="shared" si="126"/>
        <v>0</v>
      </c>
      <c r="Y77" s="63">
        <f t="shared" si="127"/>
        <v>0</v>
      </c>
      <c r="Z77" s="25">
        <f t="shared" si="96"/>
        <v>0.51377200220592001</v>
      </c>
      <c r="AA77" s="25">
        <f t="shared" si="97"/>
        <v>0.46252774403732549</v>
      </c>
      <c r="AB77" s="25">
        <f t="shared" si="98"/>
        <v>0.26840086276009417</v>
      </c>
      <c r="AC77" s="25">
        <f t="shared" si="99"/>
        <v>0.16138048070424951</v>
      </c>
      <c r="AD77" s="25">
        <f t="shared" si="100"/>
        <v>0.51377200220592001</v>
      </c>
      <c r="AE77" s="25">
        <f t="shared" si="101"/>
        <v>0.46252774403732549</v>
      </c>
      <c r="AF77" s="25">
        <f t="shared" si="102"/>
        <v>0.26840086276009417</v>
      </c>
      <c r="AG77" s="25">
        <f t="shared" si="103"/>
        <v>0.16138048070424951</v>
      </c>
      <c r="AH77" s="97">
        <f t="shared" si="104"/>
        <v>1396.85</v>
      </c>
      <c r="AI77" s="97">
        <f t="shared" si="105"/>
        <v>1257.53</v>
      </c>
      <c r="AJ77" s="97">
        <f t="shared" si="106"/>
        <v>729.73</v>
      </c>
      <c r="AK77" s="97">
        <f t="shared" si="107"/>
        <v>438.76</v>
      </c>
      <c r="AL77" s="3"/>
      <c r="AM77" s="97">
        <f t="shared" si="113"/>
        <v>3822.87</v>
      </c>
      <c r="AN77" s="25">
        <f t="shared" si="114"/>
        <v>1.4060810897075893</v>
      </c>
      <c r="AO77" s="3">
        <f>VLOOKUP(A77,Лист3!A:B,2,0)</f>
        <v>7083.08</v>
      </c>
      <c r="AP77" s="3"/>
      <c r="AQ77" s="97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</row>
    <row r="78" spans="1:61" x14ac:dyDescent="0.3">
      <c r="A78" s="125" t="s">
        <v>829</v>
      </c>
      <c r="B78" s="125" t="s">
        <v>239</v>
      </c>
      <c r="C78" s="106"/>
      <c r="D78" s="3"/>
      <c r="E78" s="95">
        <f>VLOOKUP(B78,Площадь!A:B,2,0)</f>
        <v>54.3</v>
      </c>
      <c r="F78" s="3">
        <f t="shared" si="95"/>
        <v>120</v>
      </c>
      <c r="G78" s="95">
        <v>31</v>
      </c>
      <c r="H78" s="95">
        <v>28</v>
      </c>
      <c r="I78" s="95">
        <v>31</v>
      </c>
      <c r="J78" s="95">
        <v>30</v>
      </c>
      <c r="K78" s="3"/>
      <c r="L78" s="96"/>
      <c r="M78" s="3"/>
      <c r="N78" s="22">
        <f t="shared" si="108"/>
        <v>54.3</v>
      </c>
      <c r="O78" s="22">
        <f t="shared" si="109"/>
        <v>54.3</v>
      </c>
      <c r="P78" s="22">
        <f t="shared" si="110"/>
        <v>54.3</v>
      </c>
      <c r="Q78" s="22">
        <f t="shared" si="111"/>
        <v>54.3</v>
      </c>
      <c r="R78" s="3"/>
      <c r="S78" s="40" t="str">
        <f>VLOOKUP(B78,Объем!A:F,6,0)</f>
        <v>6,376</v>
      </c>
      <c r="T78" s="40">
        <f>VLOOKUP(B78,Объем!A:G,7,0)</f>
        <v>10.869</v>
      </c>
      <c r="U78" s="40">
        <f t="shared" si="112"/>
        <v>4.4929999999999994</v>
      </c>
      <c r="V78" s="63">
        <f t="shared" si="124"/>
        <v>1.3570148121519605</v>
      </c>
      <c r="W78" s="63">
        <f t="shared" si="125"/>
        <v>1.3008896117071529</v>
      </c>
      <c r="X78" s="63">
        <f t="shared" si="126"/>
        <v>1.0398840759790293</v>
      </c>
      <c r="Y78" s="63">
        <f t="shared" si="127"/>
        <v>0.79521150016185704</v>
      </c>
      <c r="Z78" s="25">
        <f t="shared" si="96"/>
        <v>0.51377200220592001</v>
      </c>
      <c r="AA78" s="25">
        <f t="shared" si="97"/>
        <v>0.46252774403732549</v>
      </c>
      <c r="AB78" s="25">
        <f t="shared" si="98"/>
        <v>0.26840086276009417</v>
      </c>
      <c r="AC78" s="25">
        <f t="shared" si="99"/>
        <v>0.16138048070424951</v>
      </c>
      <c r="AD78" s="25">
        <f t="shared" si="100"/>
        <v>1.8707868143578805</v>
      </c>
      <c r="AE78" s="25">
        <f t="shared" si="101"/>
        <v>1.7634173557444783</v>
      </c>
      <c r="AF78" s="25">
        <f t="shared" si="102"/>
        <v>1.3082849387391235</v>
      </c>
      <c r="AG78" s="25">
        <f t="shared" si="103"/>
        <v>0.95659198086610653</v>
      </c>
      <c r="AH78" s="97">
        <f t="shared" si="104"/>
        <v>5086.33</v>
      </c>
      <c r="AI78" s="97">
        <f t="shared" si="105"/>
        <v>4794.41</v>
      </c>
      <c r="AJ78" s="97">
        <f t="shared" si="106"/>
        <v>3556.99</v>
      </c>
      <c r="AK78" s="97">
        <f t="shared" si="107"/>
        <v>2600.8000000000002</v>
      </c>
      <c r="AL78" s="3"/>
      <c r="AM78" s="97">
        <f t="shared" si="113"/>
        <v>16038.529999999999</v>
      </c>
      <c r="AN78" s="25">
        <f t="shared" si="114"/>
        <v>1.4060810897075893</v>
      </c>
      <c r="AO78" s="3">
        <f>VLOOKUP(A78,Лист3!A:B,2,0)</f>
        <v>7980.28</v>
      </c>
      <c r="AP78" s="3"/>
      <c r="AQ78" s="97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</row>
    <row r="79" spans="1:61" x14ac:dyDescent="0.3">
      <c r="A79" s="125" t="s">
        <v>830</v>
      </c>
      <c r="B79" s="125" t="s">
        <v>240</v>
      </c>
      <c r="C79" s="106"/>
      <c r="D79" s="3"/>
      <c r="E79" s="95">
        <f>VLOOKUP(B79,Площадь!A:B,2,0)</f>
        <v>35.4</v>
      </c>
      <c r="F79" s="3">
        <f t="shared" si="95"/>
        <v>120</v>
      </c>
      <c r="G79" s="95">
        <v>31</v>
      </c>
      <c r="H79" s="95">
        <v>28</v>
      </c>
      <c r="I79" s="95">
        <v>31</v>
      </c>
      <c r="J79" s="95">
        <v>30</v>
      </c>
      <c r="K79" s="3"/>
      <c r="L79" s="96"/>
      <c r="M79" s="3"/>
      <c r="N79" s="22">
        <f t="shared" si="108"/>
        <v>35.4</v>
      </c>
      <c r="O79" s="22">
        <f t="shared" si="109"/>
        <v>35.4</v>
      </c>
      <c r="P79" s="22">
        <f t="shared" si="110"/>
        <v>35.4</v>
      </c>
      <c r="Q79" s="22">
        <f t="shared" si="111"/>
        <v>35.4</v>
      </c>
      <c r="R79" s="3"/>
      <c r="S79" s="40">
        <f>VLOOKUP(B79,Объем!A:F,6,0)</f>
        <v>11.748714364593219</v>
      </c>
      <c r="T79" s="40" t="str">
        <f>VLOOKUP(B79,Объем!A:G,7,0)</f>
        <v>нет</v>
      </c>
      <c r="U79" s="40" t="e">
        <f t="shared" si="112"/>
        <v>#VALUE!</v>
      </c>
      <c r="V79" s="63">
        <f t="shared" ref="V79:V81" si="128">$V$732*$E79*G79</f>
        <v>0.39173545557771122</v>
      </c>
      <c r="W79" s="63">
        <f t="shared" ref="W79:W81" si="129">$W$732*$E79*H79</f>
        <v>0.3538255727798682</v>
      </c>
      <c r="X79" s="63">
        <f t="shared" ref="X79:X81" si="130">$W$732*$E79*I79</f>
        <v>0.39173545557771122</v>
      </c>
      <c r="Y79" s="63">
        <f t="shared" ref="Y79:Y81" si="131">$W$732*$E79*J79</f>
        <v>0.37909882797843025</v>
      </c>
      <c r="Z79" s="25">
        <f t="shared" si="96"/>
        <v>0.33494528320606942</v>
      </c>
      <c r="AA79" s="25">
        <f t="shared" si="97"/>
        <v>0.30153742428952712</v>
      </c>
      <c r="AB79" s="25">
        <f t="shared" si="98"/>
        <v>0.17497956798724371</v>
      </c>
      <c r="AC79" s="25">
        <f t="shared" si="99"/>
        <v>0.10520937416078145</v>
      </c>
      <c r="AD79" s="25">
        <f t="shared" si="100"/>
        <v>0.72668073878378059</v>
      </c>
      <c r="AE79" s="25">
        <f t="shared" si="101"/>
        <v>0.65536299706939527</v>
      </c>
      <c r="AF79" s="25">
        <f t="shared" si="102"/>
        <v>0.56671502356495496</v>
      </c>
      <c r="AG79" s="25">
        <f t="shared" si="103"/>
        <v>0.48430820213921172</v>
      </c>
      <c r="AH79" s="97">
        <f t="shared" si="104"/>
        <v>1975.71</v>
      </c>
      <c r="AI79" s="97">
        <f t="shared" si="105"/>
        <v>1781.81</v>
      </c>
      <c r="AJ79" s="97">
        <f t="shared" si="106"/>
        <v>1540.8</v>
      </c>
      <c r="AK79" s="97">
        <f t="shared" si="107"/>
        <v>1316.75</v>
      </c>
      <c r="AL79" s="3"/>
      <c r="AM79" s="97">
        <f t="shared" si="113"/>
        <v>6615.07</v>
      </c>
      <c r="AN79" s="25">
        <f t="shared" si="114"/>
        <v>0.91667164964362169</v>
      </c>
      <c r="AO79" s="3">
        <f>VLOOKUP(A79,Лист3!A:B,2,0)</f>
        <v>4562.16</v>
      </c>
      <c r="AP79" s="3"/>
      <c r="AQ79" s="97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</row>
    <row r="80" spans="1:61" x14ac:dyDescent="0.3">
      <c r="A80" s="125" t="s">
        <v>831</v>
      </c>
      <c r="B80" s="125" t="s">
        <v>241</v>
      </c>
      <c r="C80" s="106"/>
      <c r="D80" s="3"/>
      <c r="E80" s="95">
        <f>VLOOKUP(B80,Площадь!A:B,2,0)</f>
        <v>35.6</v>
      </c>
      <c r="F80" s="3">
        <f t="shared" si="95"/>
        <v>120</v>
      </c>
      <c r="G80" s="95">
        <v>31</v>
      </c>
      <c r="H80" s="95">
        <v>28</v>
      </c>
      <c r="I80" s="95">
        <v>31</v>
      </c>
      <c r="J80" s="95">
        <v>30</v>
      </c>
      <c r="K80" s="3"/>
      <c r="L80" s="96"/>
      <c r="M80" s="3"/>
      <c r="N80" s="22">
        <f t="shared" si="108"/>
        <v>35.6</v>
      </c>
      <c r="O80" s="22">
        <f t="shared" si="109"/>
        <v>35.6</v>
      </c>
      <c r="P80" s="22">
        <f t="shared" si="110"/>
        <v>35.6</v>
      </c>
      <c r="Q80" s="22">
        <f t="shared" si="111"/>
        <v>35.6</v>
      </c>
      <c r="R80" s="3"/>
      <c r="S80" s="40">
        <f>VLOOKUP(B80,Объем!A:F,6,0)</f>
        <v>8.4351331726277134</v>
      </c>
      <c r="T80" s="40" t="str">
        <f>VLOOKUP(B80,Объем!A:G,7,0)</f>
        <v>нет</v>
      </c>
      <c r="U80" s="40" t="e">
        <f t="shared" si="112"/>
        <v>#VALUE!</v>
      </c>
      <c r="V80" s="63">
        <f t="shared" si="128"/>
        <v>0.3939486502419921</v>
      </c>
      <c r="W80" s="63">
        <f t="shared" si="129"/>
        <v>0.35582458731534772</v>
      </c>
      <c r="X80" s="63">
        <f t="shared" si="130"/>
        <v>0.3939486502419921</v>
      </c>
      <c r="Y80" s="63">
        <f t="shared" si="131"/>
        <v>0.38124062926644398</v>
      </c>
      <c r="Z80" s="25">
        <f t="shared" si="96"/>
        <v>0.33683762943887208</v>
      </c>
      <c r="AA80" s="25">
        <f t="shared" si="97"/>
        <v>0.30324102555669963</v>
      </c>
      <c r="AB80" s="25">
        <f t="shared" si="98"/>
        <v>0.17596815311711514</v>
      </c>
      <c r="AC80" s="25">
        <f t="shared" si="99"/>
        <v>0.10580377740462768</v>
      </c>
      <c r="AD80" s="25">
        <f t="shared" si="100"/>
        <v>0.73078627968086418</v>
      </c>
      <c r="AE80" s="25">
        <f t="shared" si="101"/>
        <v>0.65906561287204735</v>
      </c>
      <c r="AF80" s="25">
        <f t="shared" si="102"/>
        <v>0.56991680335910722</v>
      </c>
      <c r="AG80" s="25">
        <f t="shared" si="103"/>
        <v>0.48704440667107163</v>
      </c>
      <c r="AH80" s="97">
        <f t="shared" si="104"/>
        <v>1986.88</v>
      </c>
      <c r="AI80" s="97">
        <f t="shared" si="105"/>
        <v>1791.88</v>
      </c>
      <c r="AJ80" s="97">
        <f t="shared" si="106"/>
        <v>1549.5</v>
      </c>
      <c r="AK80" s="97">
        <f t="shared" si="107"/>
        <v>1324.19</v>
      </c>
      <c r="AL80" s="3"/>
      <c r="AM80" s="97">
        <f t="shared" si="113"/>
        <v>6652.4500000000007</v>
      </c>
      <c r="AN80" s="25">
        <f t="shared" si="114"/>
        <v>0.92185058551731447</v>
      </c>
      <c r="AO80" s="3">
        <f>VLOOKUP(A80,Лист3!A:B,2,0)</f>
        <v>4242.4399999999996</v>
      </c>
      <c r="AP80" s="3"/>
      <c r="AQ80" s="97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</row>
    <row r="81" spans="1:61" x14ac:dyDescent="0.3">
      <c r="A81" s="125" t="s">
        <v>832</v>
      </c>
      <c r="B81" s="125" t="s">
        <v>242</v>
      </c>
      <c r="C81" s="106"/>
      <c r="D81" s="42"/>
      <c r="E81" s="95">
        <f>VLOOKUP(B81,Площадь!A:B,2,0)</f>
        <v>54.1</v>
      </c>
      <c r="F81" s="3">
        <f t="shared" si="95"/>
        <v>120</v>
      </c>
      <c r="G81" s="95">
        <v>31</v>
      </c>
      <c r="H81" s="95">
        <v>28</v>
      </c>
      <c r="I81" s="95">
        <v>31</v>
      </c>
      <c r="J81" s="95">
        <v>30</v>
      </c>
      <c r="K81" s="3"/>
      <c r="L81" s="96"/>
      <c r="M81" s="3"/>
      <c r="N81" s="22">
        <f t="shared" si="108"/>
        <v>54.1</v>
      </c>
      <c r="O81" s="22">
        <f t="shared" si="109"/>
        <v>54.1</v>
      </c>
      <c r="P81" s="22">
        <f t="shared" si="110"/>
        <v>54.1</v>
      </c>
      <c r="Q81" s="22">
        <f t="shared" si="111"/>
        <v>54.1</v>
      </c>
      <c r="R81" s="3"/>
      <c r="S81" s="40">
        <f>VLOOKUP(B81,Объем!A:F,6,0)</f>
        <v>20.353401815706725</v>
      </c>
      <c r="T81" s="40" t="str">
        <f>VLOOKUP(B81,Объем!A:G,7,0)</f>
        <v>нет</v>
      </c>
      <c r="U81" s="40" t="e">
        <f t="shared" si="112"/>
        <v>#VALUE!</v>
      </c>
      <c r="V81" s="63">
        <f t="shared" si="128"/>
        <v>0.59866915668797116</v>
      </c>
      <c r="W81" s="63">
        <f t="shared" si="129"/>
        <v>0.54073343184719969</v>
      </c>
      <c r="X81" s="63">
        <f t="shared" si="130"/>
        <v>0.59866915668797116</v>
      </c>
      <c r="Y81" s="63">
        <f t="shared" si="131"/>
        <v>0.57935724840771397</v>
      </c>
      <c r="Z81" s="25">
        <f t="shared" si="96"/>
        <v>0.51187965597311746</v>
      </c>
      <c r="AA81" s="25">
        <f t="shared" si="97"/>
        <v>0.46082414277015304</v>
      </c>
      <c r="AB81" s="25">
        <f t="shared" si="98"/>
        <v>0.26741227763022274</v>
      </c>
      <c r="AC81" s="25">
        <f t="shared" si="99"/>
        <v>0.1607860774604033</v>
      </c>
      <c r="AD81" s="25">
        <f t="shared" si="100"/>
        <v>1.1105488126610887</v>
      </c>
      <c r="AE81" s="25">
        <f t="shared" si="101"/>
        <v>1.0015575746173528</v>
      </c>
      <c r="AF81" s="25">
        <f t="shared" si="102"/>
        <v>0.86608143431819395</v>
      </c>
      <c r="AG81" s="25">
        <f t="shared" si="103"/>
        <v>0.74014332586811726</v>
      </c>
      <c r="AH81" s="97">
        <f t="shared" si="104"/>
        <v>3019.38</v>
      </c>
      <c r="AI81" s="97">
        <f t="shared" si="105"/>
        <v>2723.05</v>
      </c>
      <c r="AJ81" s="97">
        <f t="shared" si="106"/>
        <v>2354.7199999999998</v>
      </c>
      <c r="AK81" s="97">
        <f t="shared" si="107"/>
        <v>2012.32</v>
      </c>
      <c r="AL81" s="3"/>
      <c r="AM81" s="97">
        <f t="shared" si="113"/>
        <v>10109.469999999999</v>
      </c>
      <c r="AN81" s="25">
        <f t="shared" si="114"/>
        <v>1.4009021538338966</v>
      </c>
      <c r="AO81" s="3">
        <f>VLOOKUP(A81,Лист3!A:B,2,0)</f>
        <v>6446.88</v>
      </c>
      <c r="AP81" s="3"/>
      <c r="AQ81" s="97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</row>
    <row r="82" spans="1:61" x14ac:dyDescent="0.3">
      <c r="A82" s="125" t="s">
        <v>833</v>
      </c>
      <c r="B82" s="125" t="s">
        <v>243</v>
      </c>
      <c r="C82" s="106"/>
      <c r="D82" s="42"/>
      <c r="E82" s="95">
        <f>VLOOKUP(B82,Площадь!A:B,2,0)</f>
        <v>54.1</v>
      </c>
      <c r="F82" s="3">
        <f t="shared" si="95"/>
        <v>120</v>
      </c>
      <c r="G82" s="95">
        <v>31</v>
      </c>
      <c r="H82" s="95">
        <v>28</v>
      </c>
      <c r="I82" s="95">
        <v>31</v>
      </c>
      <c r="J82" s="95">
        <v>30</v>
      </c>
      <c r="K82" s="3"/>
      <c r="L82" s="96"/>
      <c r="M82" s="3"/>
      <c r="N82" s="22">
        <f t="shared" si="108"/>
        <v>54.1</v>
      </c>
      <c r="O82" s="22">
        <f t="shared" si="109"/>
        <v>54.1</v>
      </c>
      <c r="P82" s="22">
        <f t="shared" si="110"/>
        <v>54.1</v>
      </c>
      <c r="Q82" s="22">
        <f t="shared" si="111"/>
        <v>54.1</v>
      </c>
      <c r="R82" s="3"/>
      <c r="S82" s="40">
        <f>VLOOKUP(B82,Объем!A:F,6,0)</f>
        <v>18.210999999999999</v>
      </c>
      <c r="T82" s="40">
        <f>VLOOKUP(B82,Объем!A:G,7,0)</f>
        <v>18.210999999999999</v>
      </c>
      <c r="U82" s="40">
        <f t="shared" si="112"/>
        <v>0</v>
      </c>
      <c r="V82" s="63">
        <f t="shared" ref="V82:V86" si="132">$U82*V$728*G82/G$1</f>
        <v>0</v>
      </c>
      <c r="W82" s="63">
        <f t="shared" ref="W82:W86" si="133">$U82*W$728*H82/H$1</f>
        <v>0</v>
      </c>
      <c r="X82" s="63">
        <f t="shared" ref="X82:X86" si="134">$U82*X$728*I82/I$1</f>
        <v>0</v>
      </c>
      <c r="Y82" s="63">
        <f t="shared" ref="Y82:Y86" si="135">$U82*Y$728*J82/J$1</f>
        <v>0</v>
      </c>
      <c r="Z82" s="25">
        <f t="shared" si="96"/>
        <v>0.51187965597311746</v>
      </c>
      <c r="AA82" s="25">
        <f t="shared" si="97"/>
        <v>0.46082414277015304</v>
      </c>
      <c r="AB82" s="25">
        <f t="shared" si="98"/>
        <v>0.26741227763022274</v>
      </c>
      <c r="AC82" s="25">
        <f t="shared" si="99"/>
        <v>0.1607860774604033</v>
      </c>
      <c r="AD82" s="25">
        <f t="shared" si="100"/>
        <v>0.51187965597311746</v>
      </c>
      <c r="AE82" s="25">
        <f t="shared" si="101"/>
        <v>0.46082414277015304</v>
      </c>
      <c r="AF82" s="25">
        <f t="shared" si="102"/>
        <v>0.26741227763022274</v>
      </c>
      <c r="AG82" s="25">
        <f t="shared" si="103"/>
        <v>0.1607860774604033</v>
      </c>
      <c r="AH82" s="97">
        <f t="shared" si="104"/>
        <v>1391.71</v>
      </c>
      <c r="AI82" s="97">
        <f t="shared" si="105"/>
        <v>1252.9000000000001</v>
      </c>
      <c r="AJ82" s="97">
        <f t="shared" si="106"/>
        <v>727.05</v>
      </c>
      <c r="AK82" s="97">
        <f t="shared" si="107"/>
        <v>437.15</v>
      </c>
      <c r="AL82" s="3"/>
      <c r="AM82" s="97">
        <f t="shared" si="113"/>
        <v>3808.81</v>
      </c>
      <c r="AN82" s="25">
        <f t="shared" si="114"/>
        <v>1.4009021538338966</v>
      </c>
      <c r="AO82" s="3">
        <f>VLOOKUP(A82,Лист3!A:B,2,0)</f>
        <v>5873.72</v>
      </c>
      <c r="AP82" s="3"/>
      <c r="AQ82" s="97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</row>
    <row r="83" spans="1:61" x14ac:dyDescent="0.3">
      <c r="A83" s="125" t="s">
        <v>1886</v>
      </c>
      <c r="B83" s="125" t="s">
        <v>13</v>
      </c>
      <c r="C83" s="106"/>
      <c r="D83" s="42"/>
      <c r="E83" s="95">
        <f>VLOOKUP(B83,Площадь!A:B,2,0)</f>
        <v>63.5</v>
      </c>
      <c r="F83" s="3">
        <f t="shared" si="95"/>
        <v>120</v>
      </c>
      <c r="G83" s="95">
        <v>31</v>
      </c>
      <c r="H83" s="95">
        <v>28</v>
      </c>
      <c r="I83" s="95">
        <v>31</v>
      </c>
      <c r="J83" s="95">
        <v>30</v>
      </c>
      <c r="K83" s="3"/>
      <c r="L83" s="96"/>
      <c r="M83" s="3"/>
      <c r="N83" s="22">
        <f t="shared" si="108"/>
        <v>63.5</v>
      </c>
      <c r="O83" s="22">
        <f t="shared" si="109"/>
        <v>63.5</v>
      </c>
      <c r="P83" s="22">
        <f t="shared" si="110"/>
        <v>63.5</v>
      </c>
      <c r="Q83" s="22">
        <f t="shared" si="111"/>
        <v>63.5</v>
      </c>
      <c r="R83" s="3"/>
      <c r="S83" s="40" t="str">
        <f>VLOOKUP(B83,Объем!A:F,6,0)</f>
        <v>3,419</v>
      </c>
      <c r="T83" s="40">
        <f>VLOOKUP(B83,Объем!A:G,7,0)</f>
        <v>3.419</v>
      </c>
      <c r="U83" s="40">
        <f t="shared" si="112"/>
        <v>0</v>
      </c>
      <c r="V83" s="63">
        <f t="shared" si="132"/>
        <v>0</v>
      </c>
      <c r="W83" s="63">
        <f t="shared" si="133"/>
        <v>0</v>
      </c>
      <c r="X83" s="63">
        <f t="shared" si="134"/>
        <v>0</v>
      </c>
      <c r="Y83" s="63">
        <f t="shared" si="135"/>
        <v>0</v>
      </c>
      <c r="Z83" s="25">
        <f t="shared" si="96"/>
        <v>0.60081992891484204</v>
      </c>
      <c r="AA83" s="25">
        <f t="shared" si="97"/>
        <v>0.54089340232725913</v>
      </c>
      <c r="AB83" s="25">
        <f t="shared" si="98"/>
        <v>0.3138757787341801</v>
      </c>
      <c r="AC83" s="25">
        <f t="shared" si="99"/>
        <v>0.18872302992117579</v>
      </c>
      <c r="AD83" s="25">
        <f t="shared" si="100"/>
        <v>0.60081992891484204</v>
      </c>
      <c r="AE83" s="25">
        <f t="shared" si="101"/>
        <v>0.54089340232725913</v>
      </c>
      <c r="AF83" s="25">
        <f t="shared" si="102"/>
        <v>0.3138757787341801</v>
      </c>
      <c r="AG83" s="25">
        <f t="shared" si="103"/>
        <v>0.18872302992117579</v>
      </c>
      <c r="AH83" s="97">
        <f t="shared" si="104"/>
        <v>1633.52</v>
      </c>
      <c r="AI83" s="97">
        <f t="shared" si="105"/>
        <v>1470.59</v>
      </c>
      <c r="AJ83" s="97">
        <f t="shared" si="106"/>
        <v>853.37</v>
      </c>
      <c r="AK83" s="97">
        <f t="shared" si="107"/>
        <v>513.1</v>
      </c>
      <c r="AL83" s="3"/>
      <c r="AM83" s="97">
        <f t="shared" si="113"/>
        <v>4470.58</v>
      </c>
      <c r="AN83" s="25">
        <f t="shared" si="114"/>
        <v>1.6443121398974569</v>
      </c>
      <c r="AO83" s="3">
        <f>VLOOKUP(A83,Лист3!A:B,2,0)</f>
        <v>2707.96</v>
      </c>
      <c r="AP83" s="3"/>
      <c r="AQ83" s="97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</row>
    <row r="84" spans="1:61" x14ac:dyDescent="0.3">
      <c r="A84" s="125" t="s">
        <v>834</v>
      </c>
      <c r="B84" s="125" t="s">
        <v>244</v>
      </c>
      <c r="C84" s="106"/>
      <c r="D84" s="3"/>
      <c r="E84" s="95">
        <f>VLOOKUP(B84,Площадь!A:B,2,0)</f>
        <v>35.4</v>
      </c>
      <c r="F84" s="3">
        <f t="shared" si="95"/>
        <v>120</v>
      </c>
      <c r="G84" s="95">
        <v>31</v>
      </c>
      <c r="H84" s="95">
        <v>28</v>
      </c>
      <c r="I84" s="95">
        <v>31</v>
      </c>
      <c r="J84" s="95">
        <v>30</v>
      </c>
      <c r="K84" s="3"/>
      <c r="L84" s="96"/>
      <c r="M84" s="3"/>
      <c r="N84" s="22">
        <f t="shared" si="108"/>
        <v>35.4</v>
      </c>
      <c r="O84" s="22">
        <f t="shared" si="109"/>
        <v>35.4</v>
      </c>
      <c r="P84" s="22">
        <f t="shared" si="110"/>
        <v>35.4</v>
      </c>
      <c r="Q84" s="22">
        <f t="shared" si="111"/>
        <v>35.4</v>
      </c>
      <c r="R84" s="3"/>
      <c r="S84" s="40" t="str">
        <f>VLOOKUP(B84,Объем!A:F,6,0)</f>
        <v>11,375</v>
      </c>
      <c r="T84" s="40">
        <f>VLOOKUP(B84,Объем!A:G,7,0)</f>
        <v>12.875999999999999</v>
      </c>
      <c r="U84" s="40">
        <f t="shared" si="112"/>
        <v>1.5009999999999994</v>
      </c>
      <c r="V84" s="63">
        <f t="shared" si="132"/>
        <v>0.45334503294905232</v>
      </c>
      <c r="W84" s="63">
        <f t="shared" si="133"/>
        <v>0.43459499380646249</v>
      </c>
      <c r="X84" s="63">
        <f t="shared" si="134"/>
        <v>0.34739950991420493</v>
      </c>
      <c r="Y84" s="63">
        <f t="shared" si="135"/>
        <v>0.26566046333027982</v>
      </c>
      <c r="Z84" s="25">
        <f t="shared" si="96"/>
        <v>0.33494528320606942</v>
      </c>
      <c r="AA84" s="25">
        <f t="shared" si="97"/>
        <v>0.30153742428952712</v>
      </c>
      <c r="AB84" s="25">
        <f t="shared" si="98"/>
        <v>0.17497956798724371</v>
      </c>
      <c r="AC84" s="25">
        <f t="shared" si="99"/>
        <v>0.10520937416078145</v>
      </c>
      <c r="AD84" s="25">
        <f t="shared" si="100"/>
        <v>0.7882903161551218</v>
      </c>
      <c r="AE84" s="25">
        <f t="shared" si="101"/>
        <v>0.73613241809598962</v>
      </c>
      <c r="AF84" s="25">
        <f t="shared" si="102"/>
        <v>0.52237907790144866</v>
      </c>
      <c r="AG84" s="25">
        <f t="shared" si="103"/>
        <v>0.37086983749106128</v>
      </c>
      <c r="AH84" s="97">
        <f t="shared" si="104"/>
        <v>2143.2199999999998</v>
      </c>
      <c r="AI84" s="97">
        <f t="shared" si="105"/>
        <v>2001.41</v>
      </c>
      <c r="AJ84" s="97">
        <f t="shared" si="106"/>
        <v>1420.25</v>
      </c>
      <c r="AK84" s="97">
        <f t="shared" si="107"/>
        <v>1008.33</v>
      </c>
      <c r="AL84" s="3"/>
      <c r="AM84" s="97">
        <f t="shared" si="113"/>
        <v>6573.21</v>
      </c>
      <c r="AN84" s="25">
        <f t="shared" si="114"/>
        <v>0.91667164964362169</v>
      </c>
      <c r="AO84" s="3">
        <f>VLOOKUP(A84,Лист3!A:B,2,0)</f>
        <v>4092.36</v>
      </c>
      <c r="AP84" s="3"/>
      <c r="AQ84" s="97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</row>
    <row r="85" spans="1:61" x14ac:dyDescent="0.3">
      <c r="A85" s="125" t="s">
        <v>835</v>
      </c>
      <c r="B85" s="125" t="s">
        <v>245</v>
      </c>
      <c r="C85" s="106"/>
      <c r="D85" s="3"/>
      <c r="E85" s="95">
        <f>VLOOKUP(B85,Площадь!A:B,2,0)</f>
        <v>35.4</v>
      </c>
      <c r="F85" s="3">
        <f t="shared" si="95"/>
        <v>120</v>
      </c>
      <c r="G85" s="95">
        <v>31</v>
      </c>
      <c r="H85" s="95">
        <v>28</v>
      </c>
      <c r="I85" s="95">
        <v>31</v>
      </c>
      <c r="J85" s="95">
        <v>30</v>
      </c>
      <c r="K85" s="3"/>
      <c r="L85" s="96"/>
      <c r="M85" s="3"/>
      <c r="N85" s="22">
        <f t="shared" si="108"/>
        <v>35.4</v>
      </c>
      <c r="O85" s="22">
        <f t="shared" si="109"/>
        <v>35.4</v>
      </c>
      <c r="P85" s="22">
        <f t="shared" si="110"/>
        <v>35.4</v>
      </c>
      <c r="Q85" s="22">
        <f t="shared" si="111"/>
        <v>35.4</v>
      </c>
      <c r="R85" s="3"/>
      <c r="S85" s="40">
        <f>VLOOKUP(B85,Объем!A:F,6,0)</f>
        <v>6.2447143645932179</v>
      </c>
      <c r="T85" s="40">
        <f>VLOOKUP(B85,Объем!A:G,7,0)</f>
        <v>6.5049999999999999</v>
      </c>
      <c r="U85" s="40">
        <f t="shared" si="112"/>
        <v>0.26028563540678196</v>
      </c>
      <c r="V85" s="63">
        <f t="shared" si="132"/>
        <v>7.8613724156997092E-2</v>
      </c>
      <c r="W85" s="63">
        <f t="shared" si="133"/>
        <v>7.5362314528661961E-2</v>
      </c>
      <c r="X85" s="63">
        <f t="shared" si="134"/>
        <v>6.0241906847450705E-2</v>
      </c>
      <c r="Y85" s="63">
        <f t="shared" si="135"/>
        <v>4.606768987367222E-2</v>
      </c>
      <c r="Z85" s="25">
        <f t="shared" si="96"/>
        <v>0.33494528320606942</v>
      </c>
      <c r="AA85" s="25">
        <f t="shared" si="97"/>
        <v>0.30153742428952712</v>
      </c>
      <c r="AB85" s="25">
        <f t="shared" si="98"/>
        <v>0.17497956798724371</v>
      </c>
      <c r="AC85" s="25">
        <f t="shared" si="99"/>
        <v>0.10520937416078145</v>
      </c>
      <c r="AD85" s="25">
        <f t="shared" si="100"/>
        <v>0.4135590073630665</v>
      </c>
      <c r="AE85" s="25">
        <f t="shared" si="101"/>
        <v>0.37689973881818906</v>
      </c>
      <c r="AF85" s="25">
        <f t="shared" si="102"/>
        <v>0.23522147483469441</v>
      </c>
      <c r="AG85" s="25">
        <f t="shared" si="103"/>
        <v>0.15127706403445368</v>
      </c>
      <c r="AH85" s="97">
        <f t="shared" si="104"/>
        <v>1124.3900000000001</v>
      </c>
      <c r="AI85" s="97">
        <f t="shared" si="105"/>
        <v>1024.72</v>
      </c>
      <c r="AJ85" s="97">
        <f t="shared" si="106"/>
        <v>639.52</v>
      </c>
      <c r="AK85" s="97">
        <f t="shared" si="107"/>
        <v>411.3</v>
      </c>
      <c r="AL85" s="3"/>
      <c r="AM85" s="97">
        <f t="shared" si="113"/>
        <v>3199.9300000000003</v>
      </c>
      <c r="AN85" s="25">
        <f t="shared" si="114"/>
        <v>0.91667164964362169</v>
      </c>
      <c r="AO85" s="3">
        <f>VLOOKUP(A85,Лист3!A:B,2,0)</f>
        <v>4072.8</v>
      </c>
      <c r="AP85" s="3"/>
      <c r="AQ85" s="97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</row>
    <row r="86" spans="1:61" x14ac:dyDescent="0.3">
      <c r="A86" s="125" t="s">
        <v>836</v>
      </c>
      <c r="B86" s="125" t="s">
        <v>246</v>
      </c>
      <c r="C86" s="106"/>
      <c r="D86" s="3"/>
      <c r="E86" s="95">
        <f>VLOOKUP(B86,Площадь!A:B,2,0)</f>
        <v>54.3</v>
      </c>
      <c r="F86" s="3">
        <f t="shared" si="95"/>
        <v>120</v>
      </c>
      <c r="G86" s="95">
        <v>31</v>
      </c>
      <c r="H86" s="95">
        <v>28</v>
      </c>
      <c r="I86" s="95">
        <v>31</v>
      </c>
      <c r="J86" s="95">
        <v>30</v>
      </c>
      <c r="K86" s="3"/>
      <c r="L86" s="96"/>
      <c r="M86" s="3"/>
      <c r="N86" s="22">
        <f t="shared" si="108"/>
        <v>54.3</v>
      </c>
      <c r="O86" s="22">
        <f t="shared" si="109"/>
        <v>54.3</v>
      </c>
      <c r="P86" s="22">
        <f t="shared" si="110"/>
        <v>54.3</v>
      </c>
      <c r="Q86" s="22">
        <f t="shared" si="111"/>
        <v>54.3</v>
      </c>
      <c r="R86" s="3"/>
      <c r="S86" s="40" t="str">
        <f>VLOOKUP(B86,Объем!A:F,6,0)</f>
        <v>12,435</v>
      </c>
      <c r="T86" s="40">
        <f>VLOOKUP(B86,Объем!A:G,7,0)</f>
        <v>15.398</v>
      </c>
      <c r="U86" s="40">
        <f t="shared" si="112"/>
        <v>2.9629999999999992</v>
      </c>
      <c r="V86" s="63">
        <f t="shared" si="132"/>
        <v>0.89491094778683689</v>
      </c>
      <c r="W86" s="63">
        <f t="shared" si="133"/>
        <v>0.85789804573520878</v>
      </c>
      <c r="X86" s="63">
        <f t="shared" si="134"/>
        <v>0.68577265015042588</v>
      </c>
      <c r="Y86" s="63">
        <f t="shared" si="135"/>
        <v>0.52441835632752776</v>
      </c>
      <c r="Z86" s="25">
        <f t="shared" si="96"/>
        <v>0.51377200220592001</v>
      </c>
      <c r="AA86" s="25">
        <f t="shared" si="97"/>
        <v>0.46252774403732549</v>
      </c>
      <c r="AB86" s="25">
        <f t="shared" si="98"/>
        <v>0.26840086276009417</v>
      </c>
      <c r="AC86" s="25">
        <f t="shared" si="99"/>
        <v>0.16138048070424951</v>
      </c>
      <c r="AD86" s="25">
        <f t="shared" si="100"/>
        <v>1.4086829499927569</v>
      </c>
      <c r="AE86" s="25">
        <f t="shared" si="101"/>
        <v>1.3204257897725342</v>
      </c>
      <c r="AF86" s="25">
        <f t="shared" si="102"/>
        <v>0.95417351291051999</v>
      </c>
      <c r="AG86" s="25">
        <f t="shared" si="103"/>
        <v>0.68579883703177724</v>
      </c>
      <c r="AH86" s="97">
        <f t="shared" si="104"/>
        <v>3829.96</v>
      </c>
      <c r="AI86" s="97">
        <f t="shared" si="105"/>
        <v>3590</v>
      </c>
      <c r="AJ86" s="97">
        <f t="shared" si="106"/>
        <v>2594.23</v>
      </c>
      <c r="AK86" s="97">
        <f t="shared" si="107"/>
        <v>1864.56</v>
      </c>
      <c r="AL86" s="3"/>
      <c r="AM86" s="97">
        <f t="shared" si="113"/>
        <v>11878.75</v>
      </c>
      <c r="AN86" s="25">
        <f t="shared" si="114"/>
        <v>1.4060810897075893</v>
      </c>
      <c r="AO86" s="3">
        <f>VLOOKUP(A86,Лист3!A:B,2,0)</f>
        <v>6826.4</v>
      </c>
      <c r="AP86" s="3"/>
      <c r="AQ86" s="97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</row>
    <row r="87" spans="1:61" x14ac:dyDescent="0.3">
      <c r="A87" s="125" t="s">
        <v>837</v>
      </c>
      <c r="B87" s="125" t="s">
        <v>247</v>
      </c>
      <c r="C87" s="106"/>
      <c r="D87" s="3"/>
      <c r="E87" s="95">
        <f>VLOOKUP(B87,Площадь!A:B,2,0)</f>
        <v>54.3</v>
      </c>
      <c r="F87" s="3">
        <f t="shared" si="95"/>
        <v>120</v>
      </c>
      <c r="G87" s="95">
        <v>31</v>
      </c>
      <c r="H87" s="95">
        <v>28</v>
      </c>
      <c r="I87" s="95">
        <v>31</v>
      </c>
      <c r="J87" s="95">
        <v>30</v>
      </c>
      <c r="K87" s="3"/>
      <c r="L87" s="96"/>
      <c r="M87" s="3"/>
      <c r="N87" s="22">
        <f t="shared" si="108"/>
        <v>54.3</v>
      </c>
      <c r="O87" s="22">
        <f t="shared" si="109"/>
        <v>54.3</v>
      </c>
      <c r="P87" s="22">
        <f t="shared" si="110"/>
        <v>54.3</v>
      </c>
      <c r="Q87" s="22">
        <f t="shared" si="111"/>
        <v>54.3</v>
      </c>
      <c r="R87" s="3"/>
      <c r="S87" s="40">
        <f>VLOOKUP(B87,Объем!A:F,6,0)</f>
        <v>17.783629660943838</v>
      </c>
      <c r="T87" s="40" t="str">
        <f>VLOOKUP(B87,Объем!A:G,7,0)</f>
        <v>нет</v>
      </c>
      <c r="U87" s="40" t="e">
        <f t="shared" si="112"/>
        <v>#VALUE!</v>
      </c>
      <c r="V87" s="63">
        <f t="shared" ref="V87:V88" si="136">$V$732*$E87*G87</f>
        <v>0.60088235135225199</v>
      </c>
      <c r="W87" s="63">
        <f t="shared" ref="W87:W88" si="137">$W$732*$E87*H87</f>
        <v>0.54273244638267926</v>
      </c>
      <c r="X87" s="63">
        <f t="shared" ref="X87:X88" si="138">$W$732*$E87*I87</f>
        <v>0.60088235135225199</v>
      </c>
      <c r="Y87" s="63">
        <f t="shared" ref="Y87:Y88" si="139">$W$732*$E87*J87</f>
        <v>0.58149904969572774</v>
      </c>
      <c r="Z87" s="25">
        <f t="shared" si="96"/>
        <v>0.51377200220592001</v>
      </c>
      <c r="AA87" s="25">
        <f t="shared" si="97"/>
        <v>0.46252774403732549</v>
      </c>
      <c r="AB87" s="25">
        <f t="shared" si="98"/>
        <v>0.26840086276009417</v>
      </c>
      <c r="AC87" s="25">
        <f t="shared" si="99"/>
        <v>0.16138048070424951</v>
      </c>
      <c r="AD87" s="25">
        <f t="shared" si="100"/>
        <v>1.1146543535581719</v>
      </c>
      <c r="AE87" s="25">
        <f t="shared" si="101"/>
        <v>1.0052601904200047</v>
      </c>
      <c r="AF87" s="25">
        <f t="shared" si="102"/>
        <v>0.8692832141123461</v>
      </c>
      <c r="AG87" s="25">
        <f t="shared" si="103"/>
        <v>0.74287953039997723</v>
      </c>
      <c r="AH87" s="97">
        <f t="shared" si="104"/>
        <v>3030.54</v>
      </c>
      <c r="AI87" s="97">
        <f t="shared" si="105"/>
        <v>2733.12</v>
      </c>
      <c r="AJ87" s="97">
        <f t="shared" si="106"/>
        <v>2363.42</v>
      </c>
      <c r="AK87" s="97">
        <f t="shared" si="107"/>
        <v>2019.76</v>
      </c>
      <c r="AL87" s="3"/>
      <c r="AM87" s="97">
        <f t="shared" si="113"/>
        <v>10146.84</v>
      </c>
      <c r="AN87" s="25">
        <f t="shared" si="114"/>
        <v>1.4060810897075893</v>
      </c>
      <c r="AO87" s="3">
        <f>VLOOKUP(A87,Лист3!A:B,2,0)</f>
        <v>8021.6</v>
      </c>
      <c r="AP87" s="3"/>
      <c r="AQ87" s="97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</row>
    <row r="88" spans="1:61" x14ac:dyDescent="0.3">
      <c r="A88" s="125" t="s">
        <v>838</v>
      </c>
      <c r="B88" s="125" t="s">
        <v>248</v>
      </c>
      <c r="C88" s="106"/>
      <c r="D88" s="3"/>
      <c r="E88" s="95">
        <f>VLOOKUP(B88,Площадь!A:B,2,0)</f>
        <v>35.5</v>
      </c>
      <c r="F88" s="3">
        <f t="shared" si="95"/>
        <v>120</v>
      </c>
      <c r="G88" s="95">
        <v>31</v>
      </c>
      <c r="H88" s="95">
        <v>28</v>
      </c>
      <c r="I88" s="95">
        <v>31</v>
      </c>
      <c r="J88" s="95">
        <v>30</v>
      </c>
      <c r="K88" s="3"/>
      <c r="L88" s="96"/>
      <c r="M88" s="3"/>
      <c r="N88" s="22">
        <f t="shared" si="108"/>
        <v>35.5</v>
      </c>
      <c r="O88" s="22">
        <f t="shared" si="109"/>
        <v>35.5</v>
      </c>
      <c r="P88" s="22">
        <f t="shared" si="110"/>
        <v>35.5</v>
      </c>
      <c r="Q88" s="22">
        <f t="shared" si="111"/>
        <v>35.5</v>
      </c>
      <c r="R88" s="3"/>
      <c r="S88" s="40">
        <f>VLOOKUP(B88,Объем!A:F,6,0)</f>
        <v>8.1350525407643861</v>
      </c>
      <c r="T88" s="40" t="str">
        <f>VLOOKUP(B88,Объем!A:G,7,0)</f>
        <v>нет</v>
      </c>
      <c r="U88" s="40" t="e">
        <f t="shared" si="112"/>
        <v>#VALUE!</v>
      </c>
      <c r="V88" s="63">
        <f t="shared" si="136"/>
        <v>0.39284205290985169</v>
      </c>
      <c r="W88" s="63">
        <f t="shared" si="137"/>
        <v>0.35482508004760793</v>
      </c>
      <c r="X88" s="63">
        <f t="shared" si="138"/>
        <v>0.39284205290985169</v>
      </c>
      <c r="Y88" s="63">
        <f t="shared" si="139"/>
        <v>0.38016972862243709</v>
      </c>
      <c r="Z88" s="25">
        <f t="shared" si="96"/>
        <v>0.33589145632247075</v>
      </c>
      <c r="AA88" s="25">
        <f t="shared" si="97"/>
        <v>0.30238922492311338</v>
      </c>
      <c r="AB88" s="25">
        <f t="shared" si="98"/>
        <v>0.17547386055217942</v>
      </c>
      <c r="AC88" s="25">
        <f t="shared" si="99"/>
        <v>0.10550657578270457</v>
      </c>
      <c r="AD88" s="25">
        <f t="shared" si="100"/>
        <v>0.72873350923232239</v>
      </c>
      <c r="AE88" s="25">
        <f t="shared" si="101"/>
        <v>0.65721430497072131</v>
      </c>
      <c r="AF88" s="25">
        <f t="shared" si="102"/>
        <v>0.56831591346203114</v>
      </c>
      <c r="AG88" s="25">
        <f t="shared" si="103"/>
        <v>0.48567630440514165</v>
      </c>
      <c r="AH88" s="97">
        <f t="shared" si="104"/>
        <v>1981.3</v>
      </c>
      <c r="AI88" s="97">
        <f t="shared" si="105"/>
        <v>1786.85</v>
      </c>
      <c r="AJ88" s="97">
        <f t="shared" si="106"/>
        <v>1545.15</v>
      </c>
      <c r="AK88" s="97">
        <f t="shared" si="107"/>
        <v>1320.47</v>
      </c>
      <c r="AL88" s="3"/>
      <c r="AM88" s="97">
        <f t="shared" si="113"/>
        <v>6633.7699999999995</v>
      </c>
      <c r="AN88" s="25">
        <f t="shared" si="114"/>
        <v>0.91926111758046813</v>
      </c>
      <c r="AO88" s="3">
        <f>VLOOKUP(A88,Лист3!A:B,2,0)</f>
        <v>4970</v>
      </c>
      <c r="AP88" s="3"/>
      <c r="AQ88" s="97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</row>
    <row r="89" spans="1:61" x14ac:dyDescent="0.3">
      <c r="A89" s="125" t="s">
        <v>839</v>
      </c>
      <c r="B89" s="125" t="s">
        <v>249</v>
      </c>
      <c r="C89" s="106"/>
      <c r="D89" s="3"/>
      <c r="E89" s="95">
        <f>VLOOKUP(B89,Площадь!A:B,2,0)</f>
        <v>35.4</v>
      </c>
      <c r="F89" s="3">
        <f t="shared" si="95"/>
        <v>120</v>
      </c>
      <c r="G89" s="95">
        <v>31</v>
      </c>
      <c r="H89" s="95">
        <v>28</v>
      </c>
      <c r="I89" s="95">
        <v>31</v>
      </c>
      <c r="J89" s="95">
        <v>30</v>
      </c>
      <c r="K89" s="3"/>
      <c r="L89" s="96"/>
      <c r="M89" s="3"/>
      <c r="N89" s="22">
        <f t="shared" si="108"/>
        <v>35.4</v>
      </c>
      <c r="O89" s="22">
        <f t="shared" si="109"/>
        <v>35.4</v>
      </c>
      <c r="P89" s="22">
        <f t="shared" si="110"/>
        <v>35.4</v>
      </c>
      <c r="Q89" s="22">
        <f t="shared" si="111"/>
        <v>35.4</v>
      </c>
      <c r="R89" s="3"/>
      <c r="S89" s="40">
        <f>VLOOKUP(B89,Объем!A:F,6,0)</f>
        <v>6.8</v>
      </c>
      <c r="T89" s="40">
        <f>VLOOKUP(B89,Объем!A:G,7,0)</f>
        <v>6.8</v>
      </c>
      <c r="U89" s="40">
        <f t="shared" si="112"/>
        <v>0</v>
      </c>
      <c r="V89" s="63">
        <f t="shared" ref="V89:V90" si="140">$U89*V$728*G89/G$1</f>
        <v>0</v>
      </c>
      <c r="W89" s="63">
        <f t="shared" ref="W89:W90" si="141">$U89*W$728*H89/H$1</f>
        <v>0</v>
      </c>
      <c r="X89" s="63">
        <f t="shared" ref="X89:X90" si="142">$U89*X$728*I89/I$1</f>
        <v>0</v>
      </c>
      <c r="Y89" s="63">
        <f t="shared" ref="Y89:Y90" si="143">$U89*Y$728*J89/J$1</f>
        <v>0</v>
      </c>
      <c r="Z89" s="25">
        <f t="shared" si="96"/>
        <v>0.33494528320606942</v>
      </c>
      <c r="AA89" s="25">
        <f t="shared" si="97"/>
        <v>0.30153742428952712</v>
      </c>
      <c r="AB89" s="25">
        <f t="shared" si="98"/>
        <v>0.17497956798724371</v>
      </c>
      <c r="AC89" s="25">
        <f t="shared" si="99"/>
        <v>0.10520937416078145</v>
      </c>
      <c r="AD89" s="25">
        <f t="shared" si="100"/>
        <v>0.33494528320606942</v>
      </c>
      <c r="AE89" s="25">
        <f t="shared" si="101"/>
        <v>0.30153742428952712</v>
      </c>
      <c r="AF89" s="25">
        <f t="shared" si="102"/>
        <v>0.17497956798724371</v>
      </c>
      <c r="AG89" s="25">
        <f t="shared" si="103"/>
        <v>0.10520937416078145</v>
      </c>
      <c r="AH89" s="97">
        <f t="shared" si="104"/>
        <v>910.66</v>
      </c>
      <c r="AI89" s="97">
        <f t="shared" si="105"/>
        <v>819.83</v>
      </c>
      <c r="AJ89" s="97">
        <f t="shared" si="106"/>
        <v>475.74</v>
      </c>
      <c r="AK89" s="97">
        <f t="shared" si="107"/>
        <v>286.05</v>
      </c>
      <c r="AL89" s="3"/>
      <c r="AM89" s="97">
        <f t="shared" si="113"/>
        <v>2492.2800000000002</v>
      </c>
      <c r="AN89" s="25">
        <f t="shared" si="114"/>
        <v>0.91667164964362169</v>
      </c>
      <c r="AO89" s="3">
        <f>VLOOKUP(A89,Лист3!A:B,2,0)</f>
        <v>3605.16</v>
      </c>
      <c r="AP89" s="3"/>
      <c r="AQ89" s="97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</row>
    <row r="90" spans="1:61" x14ac:dyDescent="0.3">
      <c r="A90" s="125" t="s">
        <v>1378</v>
      </c>
      <c r="B90" s="125" t="s">
        <v>250</v>
      </c>
      <c r="C90" s="106"/>
      <c r="D90" s="3"/>
      <c r="E90" s="95">
        <f>VLOOKUP(B90,Площадь!A:B,2,0)</f>
        <v>54.4</v>
      </c>
      <c r="F90" s="3">
        <f t="shared" si="95"/>
        <v>120</v>
      </c>
      <c r="G90" s="95">
        <v>31</v>
      </c>
      <c r="H90" s="95">
        <v>28</v>
      </c>
      <c r="I90" s="95">
        <v>31</v>
      </c>
      <c r="J90" s="95">
        <v>30</v>
      </c>
      <c r="K90" s="3"/>
      <c r="L90" s="96"/>
      <c r="M90" s="3"/>
      <c r="N90" s="22">
        <f t="shared" si="108"/>
        <v>54.4</v>
      </c>
      <c r="O90" s="22">
        <f t="shared" si="109"/>
        <v>54.4</v>
      </c>
      <c r="P90" s="22">
        <f t="shared" si="110"/>
        <v>54.4</v>
      </c>
      <c r="Q90" s="22">
        <f t="shared" si="111"/>
        <v>54.4</v>
      </c>
      <c r="R90" s="3"/>
      <c r="S90" s="40" t="str">
        <f>VLOOKUP(B90,Объем!A:F,6,0)</f>
        <v>1,778</v>
      </c>
      <c r="T90" s="40">
        <f>VLOOKUP(B90,Объем!A:G,7,0)</f>
        <v>2.5710000000000002</v>
      </c>
      <c r="U90" s="40">
        <f t="shared" si="112"/>
        <v>0.79300000000000015</v>
      </c>
      <c r="V90" s="63">
        <f t="shared" si="140"/>
        <v>0.23950873492911307</v>
      </c>
      <c r="W90" s="63">
        <f t="shared" si="141"/>
        <v>0.22960281818022979</v>
      </c>
      <c r="X90" s="63">
        <f t="shared" si="142"/>
        <v>0.18353618345234154</v>
      </c>
      <c r="Y90" s="63">
        <f t="shared" si="143"/>
        <v>0.14035226343831578</v>
      </c>
      <c r="Z90" s="25">
        <f t="shared" si="96"/>
        <v>0.51471817532232134</v>
      </c>
      <c r="AA90" s="25">
        <f t="shared" si="97"/>
        <v>0.46337954467091175</v>
      </c>
      <c r="AB90" s="25">
        <f t="shared" si="98"/>
        <v>0.26889515532502989</v>
      </c>
      <c r="AC90" s="25">
        <f t="shared" si="99"/>
        <v>0.16167768232617263</v>
      </c>
      <c r="AD90" s="25">
        <f t="shared" si="100"/>
        <v>0.7542269102514344</v>
      </c>
      <c r="AE90" s="25">
        <f t="shared" si="101"/>
        <v>0.69298236285114156</v>
      </c>
      <c r="AF90" s="25">
        <f t="shared" si="102"/>
        <v>0.45243133877737141</v>
      </c>
      <c r="AG90" s="25">
        <f t="shared" si="103"/>
        <v>0.30202994576448838</v>
      </c>
      <c r="AH90" s="97">
        <f t="shared" si="104"/>
        <v>2050.61</v>
      </c>
      <c r="AI90" s="97">
        <f t="shared" si="105"/>
        <v>1884.09</v>
      </c>
      <c r="AJ90" s="97">
        <f t="shared" si="106"/>
        <v>1230.08</v>
      </c>
      <c r="AK90" s="97">
        <f t="shared" si="107"/>
        <v>821.17</v>
      </c>
      <c r="AL90" s="3"/>
      <c r="AM90" s="97">
        <f t="shared" si="113"/>
        <v>5985.95</v>
      </c>
      <c r="AN90" s="25">
        <f t="shared" si="114"/>
        <v>1.4086705576444354</v>
      </c>
      <c r="AO90" s="3">
        <f>VLOOKUP(A90,Лист3!A:B,2,0)</f>
        <v>3235.4</v>
      </c>
      <c r="AP90" s="3"/>
      <c r="AQ90" s="97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</row>
    <row r="91" spans="1:61" x14ac:dyDescent="0.3">
      <c r="A91" s="125" t="s">
        <v>840</v>
      </c>
      <c r="B91" s="125" t="s">
        <v>251</v>
      </c>
      <c r="C91" s="106"/>
      <c r="D91" s="42"/>
      <c r="E91" s="95">
        <f>VLOOKUP(B91,Площадь!A:B,2,0)</f>
        <v>54.3</v>
      </c>
      <c r="F91" s="3">
        <f t="shared" si="95"/>
        <v>120</v>
      </c>
      <c r="G91" s="95">
        <v>31</v>
      </c>
      <c r="H91" s="95">
        <v>28</v>
      </c>
      <c r="I91" s="95">
        <v>31</v>
      </c>
      <c r="J91" s="95">
        <v>30</v>
      </c>
      <c r="K91" s="3"/>
      <c r="L91" s="96"/>
      <c r="M91" s="3"/>
      <c r="N91" s="22">
        <f t="shared" si="108"/>
        <v>54.3</v>
      </c>
      <c r="O91" s="22">
        <f t="shared" si="109"/>
        <v>54.3</v>
      </c>
      <c r="P91" s="22">
        <f t="shared" si="110"/>
        <v>54.3</v>
      </c>
      <c r="Q91" s="22">
        <f t="shared" si="111"/>
        <v>54.3</v>
      </c>
      <c r="R91" s="3"/>
      <c r="S91" s="40">
        <f>VLOOKUP(B91,Объем!A:F,6,0)</f>
        <v>20.885629660943838</v>
      </c>
      <c r="T91" s="40" t="str">
        <f>VLOOKUP(B91,Объем!A:G,7,0)</f>
        <v>нет</v>
      </c>
      <c r="U91" s="40" t="e">
        <f t="shared" si="112"/>
        <v>#VALUE!</v>
      </c>
      <c r="V91" s="63">
        <f>$V$732*$E91*G91</f>
        <v>0.60088235135225199</v>
      </c>
      <c r="W91" s="63">
        <f>$W$732*$E91*H91</f>
        <v>0.54273244638267926</v>
      </c>
      <c r="X91" s="63">
        <f>$W$732*$E91*I91</f>
        <v>0.60088235135225199</v>
      </c>
      <c r="Y91" s="63">
        <f t="shared" ref="Y91" si="144">$W$732*$E91*J91</f>
        <v>0.58149904969572774</v>
      </c>
      <c r="Z91" s="25">
        <f t="shared" si="96"/>
        <v>0.51377200220592001</v>
      </c>
      <c r="AA91" s="25">
        <f t="shared" si="97"/>
        <v>0.46252774403732549</v>
      </c>
      <c r="AB91" s="25">
        <f t="shared" si="98"/>
        <v>0.26840086276009417</v>
      </c>
      <c r="AC91" s="25">
        <f t="shared" si="99"/>
        <v>0.16138048070424951</v>
      </c>
      <c r="AD91" s="25">
        <f t="shared" si="100"/>
        <v>1.1146543535581719</v>
      </c>
      <c r="AE91" s="25">
        <f t="shared" si="101"/>
        <v>1.0052601904200047</v>
      </c>
      <c r="AF91" s="25">
        <f t="shared" si="102"/>
        <v>0.8692832141123461</v>
      </c>
      <c r="AG91" s="25">
        <f t="shared" si="103"/>
        <v>0.74287953039997723</v>
      </c>
      <c r="AH91" s="97">
        <f t="shared" si="104"/>
        <v>3030.54</v>
      </c>
      <c r="AI91" s="97">
        <f t="shared" si="105"/>
        <v>2733.12</v>
      </c>
      <c r="AJ91" s="97">
        <f t="shared" si="106"/>
        <v>2363.42</v>
      </c>
      <c r="AK91" s="97">
        <f t="shared" si="107"/>
        <v>2019.76</v>
      </c>
      <c r="AL91" s="3"/>
      <c r="AM91" s="97">
        <f t="shared" si="113"/>
        <v>10146.84</v>
      </c>
      <c r="AN91" s="25">
        <f t="shared" si="114"/>
        <v>1.4060810897075893</v>
      </c>
      <c r="AO91" s="3">
        <f>VLOOKUP(A91,Лист3!A:B,2,0)</f>
        <v>6904.72</v>
      </c>
      <c r="AP91" s="3"/>
      <c r="AQ91" s="97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</row>
    <row r="92" spans="1:61" x14ac:dyDescent="0.3">
      <c r="A92" s="125" t="s">
        <v>841</v>
      </c>
      <c r="B92" s="125" t="s">
        <v>252</v>
      </c>
      <c r="C92" s="106"/>
      <c r="D92" s="3"/>
      <c r="E92" s="95">
        <f>VLOOKUP(B92,Площадь!A:B,2,0)</f>
        <v>35.6</v>
      </c>
      <c r="F92" s="3">
        <f t="shared" si="95"/>
        <v>120</v>
      </c>
      <c r="G92" s="95">
        <v>31</v>
      </c>
      <c r="H92" s="95">
        <v>28</v>
      </c>
      <c r="I92" s="95">
        <v>31</v>
      </c>
      <c r="J92" s="95">
        <v>30</v>
      </c>
      <c r="K92" s="3"/>
      <c r="L92" s="96"/>
      <c r="M92" s="3"/>
      <c r="N92" s="22">
        <f t="shared" si="108"/>
        <v>35.6</v>
      </c>
      <c r="O92" s="22">
        <f t="shared" si="109"/>
        <v>35.6</v>
      </c>
      <c r="P92" s="22">
        <f t="shared" si="110"/>
        <v>35.6</v>
      </c>
      <c r="Q92" s="22">
        <f t="shared" si="111"/>
        <v>35.6</v>
      </c>
      <c r="R92" s="3"/>
      <c r="S92" s="40" t="str">
        <f>VLOOKUP(B92,Объем!A:F,6,0)</f>
        <v>10,899</v>
      </c>
      <c r="T92" s="40">
        <f>VLOOKUP(B92,Объем!A:G,7,0)</f>
        <v>13.9</v>
      </c>
      <c r="U92" s="40">
        <f t="shared" si="112"/>
        <v>3.0010000000000012</v>
      </c>
      <c r="V92" s="63">
        <f>$U92*V$728*G92/G$1</f>
        <v>0.90638803722858563</v>
      </c>
      <c r="W92" s="63">
        <f>$U92*W$728*H92/H$1</f>
        <v>0.86890045064170207</v>
      </c>
      <c r="X92" s="63">
        <f>$U92*X$728*I92/I$1</f>
        <v>0.69456757445205186</v>
      </c>
      <c r="Y92" s="63">
        <f>$U92*Y$728*J92/J$1</f>
        <v>0.53114393767766177</v>
      </c>
      <c r="Z92" s="25">
        <f t="shared" si="96"/>
        <v>0.33683762943887208</v>
      </c>
      <c r="AA92" s="25">
        <f t="shared" si="97"/>
        <v>0.30324102555669963</v>
      </c>
      <c r="AB92" s="25">
        <f t="shared" si="98"/>
        <v>0.17596815311711514</v>
      </c>
      <c r="AC92" s="25">
        <f t="shared" si="99"/>
        <v>0.10580377740462768</v>
      </c>
      <c r="AD92" s="25">
        <f t="shared" si="100"/>
        <v>1.2432256666674577</v>
      </c>
      <c r="AE92" s="25">
        <f t="shared" si="101"/>
        <v>1.1721414761984017</v>
      </c>
      <c r="AF92" s="25">
        <f t="shared" si="102"/>
        <v>0.87053572756916697</v>
      </c>
      <c r="AG92" s="25">
        <f t="shared" si="103"/>
        <v>0.63694771508228942</v>
      </c>
      <c r="AH92" s="97">
        <f t="shared" si="104"/>
        <v>3380.11</v>
      </c>
      <c r="AI92" s="97">
        <f t="shared" si="105"/>
        <v>3186.84</v>
      </c>
      <c r="AJ92" s="97">
        <f t="shared" si="106"/>
        <v>2366.83</v>
      </c>
      <c r="AK92" s="97">
        <f t="shared" si="107"/>
        <v>1731.75</v>
      </c>
      <c r="AL92" s="3"/>
      <c r="AM92" s="97">
        <f t="shared" si="113"/>
        <v>10665.53</v>
      </c>
      <c r="AN92" s="25">
        <f t="shared" si="114"/>
        <v>0.92185058551731447</v>
      </c>
      <c r="AO92" s="3">
        <f>VLOOKUP(A92,Лист3!A:B,2,0)</f>
        <v>3732.4</v>
      </c>
      <c r="AP92" s="3"/>
      <c r="AQ92" s="97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</row>
    <row r="93" spans="1:61" x14ac:dyDescent="0.3">
      <c r="A93" s="125" t="s">
        <v>842</v>
      </c>
      <c r="B93" s="125" t="s">
        <v>253</v>
      </c>
      <c r="C93" s="106"/>
      <c r="D93" s="42"/>
      <c r="E93" s="95">
        <f>VLOOKUP(B93,Площадь!A:B,2,0)</f>
        <v>35.700000000000003</v>
      </c>
      <c r="F93" s="3">
        <f t="shared" si="95"/>
        <v>120</v>
      </c>
      <c r="G93" s="95">
        <v>31</v>
      </c>
      <c r="H93" s="95">
        <v>28</v>
      </c>
      <c r="I93" s="95">
        <v>31</v>
      </c>
      <c r="J93" s="95">
        <v>30</v>
      </c>
      <c r="K93" s="3"/>
      <c r="L93" s="96"/>
      <c r="M93" s="3"/>
      <c r="N93" s="22">
        <f t="shared" si="108"/>
        <v>35.700000000000003</v>
      </c>
      <c r="O93" s="22">
        <f t="shared" si="109"/>
        <v>35.700000000000003</v>
      </c>
      <c r="P93" s="22">
        <f t="shared" si="110"/>
        <v>35.700000000000003</v>
      </c>
      <c r="Q93" s="22">
        <f t="shared" si="111"/>
        <v>35.700000000000003</v>
      </c>
      <c r="R93" s="3"/>
      <c r="S93" s="40">
        <f>VLOOKUP(B93,Объем!A:F,6,0)</f>
        <v>11.971804895022736</v>
      </c>
      <c r="T93" s="40" t="str">
        <f>VLOOKUP(B93,Объем!A:G,7,0)</f>
        <v>нет</v>
      </c>
      <c r="U93" s="40" t="e">
        <f t="shared" si="112"/>
        <v>#VALUE!</v>
      </c>
      <c r="V93" s="63">
        <f>$V$732*$E93*G93</f>
        <v>0.39505524757413252</v>
      </c>
      <c r="W93" s="63">
        <f>$W$732*$E93*H93</f>
        <v>0.35682409458308745</v>
      </c>
      <c r="X93" s="63">
        <f>$W$732*$E93*I93</f>
        <v>0.39505524757413252</v>
      </c>
      <c r="Y93" s="63">
        <f t="shared" ref="Y93" si="145">$W$732*$E93*J93</f>
        <v>0.38231152991045081</v>
      </c>
      <c r="Z93" s="25">
        <f t="shared" si="96"/>
        <v>0.3377838025552734</v>
      </c>
      <c r="AA93" s="25">
        <f t="shared" si="97"/>
        <v>0.30409282619028588</v>
      </c>
      <c r="AB93" s="25">
        <f t="shared" si="98"/>
        <v>0.17646244568205088</v>
      </c>
      <c r="AC93" s="25">
        <f t="shared" si="99"/>
        <v>0.1061009790265508</v>
      </c>
      <c r="AD93" s="25">
        <f t="shared" si="100"/>
        <v>0.73283905012940598</v>
      </c>
      <c r="AE93" s="25">
        <f t="shared" si="101"/>
        <v>0.66091692077337338</v>
      </c>
      <c r="AF93" s="25">
        <f t="shared" si="102"/>
        <v>0.5715176932561834</v>
      </c>
      <c r="AG93" s="25">
        <f t="shared" si="103"/>
        <v>0.48841250893700161</v>
      </c>
      <c r="AH93" s="97">
        <f t="shared" si="104"/>
        <v>1992.46</v>
      </c>
      <c r="AI93" s="97">
        <f t="shared" si="105"/>
        <v>1796.91</v>
      </c>
      <c r="AJ93" s="97">
        <f t="shared" si="106"/>
        <v>1553.85</v>
      </c>
      <c r="AK93" s="97">
        <f t="shared" si="107"/>
        <v>1327.91</v>
      </c>
      <c r="AL93" s="3"/>
      <c r="AM93" s="97">
        <f t="shared" si="113"/>
        <v>6671.1299999999992</v>
      </c>
      <c r="AN93" s="25">
        <f t="shared" si="114"/>
        <v>0.92444005345416103</v>
      </c>
      <c r="AO93" s="3">
        <f>VLOOKUP(A93,Лист3!A:B,2,0)</f>
        <v>4254.3999999999996</v>
      </c>
      <c r="AP93" s="3"/>
      <c r="AQ93" s="97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</row>
    <row r="94" spans="1:61" x14ac:dyDescent="0.3">
      <c r="A94" s="125" t="s">
        <v>843</v>
      </c>
      <c r="B94" s="125" t="s">
        <v>14</v>
      </c>
      <c r="C94" s="106"/>
      <c r="D94" s="42"/>
      <c r="E94" s="95">
        <f>VLOOKUP(B94,Площадь!A:B,2,0)</f>
        <v>56.9</v>
      </c>
      <c r="F94" s="3">
        <f t="shared" si="95"/>
        <v>120</v>
      </c>
      <c r="G94" s="95">
        <v>31</v>
      </c>
      <c r="H94" s="95">
        <v>28</v>
      </c>
      <c r="I94" s="95">
        <v>31</v>
      </c>
      <c r="J94" s="95">
        <v>30</v>
      </c>
      <c r="K94" s="3"/>
      <c r="L94" s="96"/>
      <c r="M94" s="3"/>
      <c r="N94" s="22">
        <f t="shared" si="108"/>
        <v>56.9</v>
      </c>
      <c r="O94" s="22">
        <f t="shared" si="109"/>
        <v>56.9</v>
      </c>
      <c r="P94" s="22">
        <f t="shared" si="110"/>
        <v>56.9</v>
      </c>
      <c r="Q94" s="22">
        <f t="shared" si="111"/>
        <v>56.9</v>
      </c>
      <c r="R94" s="3"/>
      <c r="S94" s="40" t="str">
        <f>VLOOKUP(B94,Объем!A:F,6,0)</f>
        <v>19,750</v>
      </c>
      <c r="T94" s="40">
        <f>VLOOKUP(B94,Объем!A:G,7,0)</f>
        <v>23.954999999999998</v>
      </c>
      <c r="U94" s="40">
        <f t="shared" si="112"/>
        <v>4.2049999999999983</v>
      </c>
      <c r="V94" s="63">
        <f>$U94*V$728*G94/G$1</f>
        <v>1.2700305553302897</v>
      </c>
      <c r="W94" s="63">
        <f>$U94*W$728*H94/H$1</f>
        <v>1.2175029639947865</v>
      </c>
      <c r="X94" s="63">
        <f>$U94*X$728*I94/I$1</f>
        <v>0.97322780758776262</v>
      </c>
      <c r="Y94" s="63">
        <f>$U94*Y$728*J94/J$1</f>
        <v>0.74423867308715963</v>
      </c>
      <c r="Z94" s="25">
        <f t="shared" si="96"/>
        <v>0.53837250323235453</v>
      </c>
      <c r="AA94" s="25">
        <f t="shared" si="97"/>
        <v>0.48467456051056762</v>
      </c>
      <c r="AB94" s="25">
        <f t="shared" si="98"/>
        <v>0.2812524694484228</v>
      </c>
      <c r="AC94" s="25">
        <f t="shared" si="99"/>
        <v>0.16910772287425041</v>
      </c>
      <c r="AD94" s="25">
        <f t="shared" si="100"/>
        <v>1.8084030585626443</v>
      </c>
      <c r="AE94" s="25">
        <f t="shared" si="101"/>
        <v>1.7021775245053541</v>
      </c>
      <c r="AF94" s="25">
        <f t="shared" si="102"/>
        <v>1.2544802770361854</v>
      </c>
      <c r="AG94" s="25">
        <f t="shared" si="103"/>
        <v>0.9133463959614101</v>
      </c>
      <c r="AH94" s="97">
        <f t="shared" si="104"/>
        <v>4916.72</v>
      </c>
      <c r="AI94" s="97">
        <f t="shared" si="105"/>
        <v>4627.91</v>
      </c>
      <c r="AJ94" s="97">
        <f t="shared" si="106"/>
        <v>3410.71</v>
      </c>
      <c r="AK94" s="97">
        <f t="shared" si="107"/>
        <v>2483.2199999999998</v>
      </c>
      <c r="AL94" s="3"/>
      <c r="AM94" s="97">
        <f t="shared" si="113"/>
        <v>15438.56</v>
      </c>
      <c r="AN94" s="25">
        <f t="shared" si="114"/>
        <v>1.4734072560655953</v>
      </c>
      <c r="AO94" s="3">
        <f>VLOOKUP(A94,Лист3!A:B,2,0)</f>
        <v>7799.76</v>
      </c>
      <c r="AP94" s="3"/>
      <c r="AQ94" s="97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</row>
    <row r="95" spans="1:61" x14ac:dyDescent="0.3">
      <c r="A95" s="125" t="s">
        <v>844</v>
      </c>
      <c r="B95" s="125" t="s">
        <v>254</v>
      </c>
      <c r="C95" s="106"/>
      <c r="D95" s="3"/>
      <c r="E95" s="95">
        <f>VLOOKUP(B95,Площадь!A:B,2,0)</f>
        <v>54.4</v>
      </c>
      <c r="F95" s="3">
        <f t="shared" si="95"/>
        <v>120</v>
      </c>
      <c r="G95" s="95">
        <v>31</v>
      </c>
      <c r="H95" s="95">
        <v>28</v>
      </c>
      <c r="I95" s="95">
        <v>31</v>
      </c>
      <c r="J95" s="95">
        <v>30</v>
      </c>
      <c r="K95" s="3"/>
      <c r="L95" s="96"/>
      <c r="M95" s="3"/>
      <c r="N95" s="22">
        <f t="shared" si="108"/>
        <v>54.4</v>
      </c>
      <c r="O95" s="22">
        <f t="shared" si="109"/>
        <v>54.4</v>
      </c>
      <c r="P95" s="22">
        <f t="shared" si="110"/>
        <v>54.4</v>
      </c>
      <c r="Q95" s="22">
        <f t="shared" si="111"/>
        <v>54.4</v>
      </c>
      <c r="R95" s="3"/>
      <c r="S95" s="40">
        <f>VLOOKUP(B95,Объем!A:F,6,0)</f>
        <v>16.645416982891792</v>
      </c>
      <c r="T95" s="40" t="str">
        <f>VLOOKUP(B95,Объем!A:G,7,0)</f>
        <v>нет</v>
      </c>
      <c r="U95" s="40" t="e">
        <f t="shared" si="112"/>
        <v>#VALUE!</v>
      </c>
      <c r="V95" s="63">
        <f t="shared" ref="V95:V96" si="146">$V$732*$E95*G95</f>
        <v>0.60198894868439246</v>
      </c>
      <c r="W95" s="63">
        <f t="shared" ref="W95:W96" si="147">$W$732*$E95*H95</f>
        <v>0.54373195365041893</v>
      </c>
      <c r="X95" s="63">
        <f t="shared" ref="X95:X96" si="148">$W$732*$E95*I95</f>
        <v>0.60198894868439246</v>
      </c>
      <c r="Y95" s="63">
        <f t="shared" ref="Y95:Y96" si="149">$W$732*$E95*J95</f>
        <v>0.58256995033973458</v>
      </c>
      <c r="Z95" s="25">
        <f t="shared" si="96"/>
        <v>0.51471817532232134</v>
      </c>
      <c r="AA95" s="25">
        <f t="shared" si="97"/>
        <v>0.46337954467091175</v>
      </c>
      <c r="AB95" s="25">
        <f t="shared" si="98"/>
        <v>0.26889515532502989</v>
      </c>
      <c r="AC95" s="25">
        <f t="shared" si="99"/>
        <v>0.16167768232617263</v>
      </c>
      <c r="AD95" s="25">
        <f t="shared" si="100"/>
        <v>1.1167071240067137</v>
      </c>
      <c r="AE95" s="25">
        <f t="shared" si="101"/>
        <v>1.0071114983213307</v>
      </c>
      <c r="AF95" s="25">
        <f t="shared" si="102"/>
        <v>0.8708841040094224</v>
      </c>
      <c r="AG95" s="25">
        <f t="shared" si="103"/>
        <v>0.74424763266590721</v>
      </c>
      <c r="AH95" s="97">
        <f t="shared" si="104"/>
        <v>3036.13</v>
      </c>
      <c r="AI95" s="97">
        <f t="shared" si="105"/>
        <v>2738.15</v>
      </c>
      <c r="AJ95" s="97">
        <f t="shared" si="106"/>
        <v>2367.7800000000002</v>
      </c>
      <c r="AK95" s="97">
        <f t="shared" si="107"/>
        <v>2023.48</v>
      </c>
      <c r="AL95" s="3"/>
      <c r="AM95" s="97">
        <f t="shared" si="113"/>
        <v>10165.540000000001</v>
      </c>
      <c r="AN95" s="25">
        <f t="shared" si="114"/>
        <v>1.4086705576444354</v>
      </c>
      <c r="AO95" s="3">
        <f>VLOOKUP(A95,Лист3!A:B,2,0)</f>
        <v>6482.76</v>
      </c>
      <c r="AP95" s="3"/>
      <c r="AQ95" s="97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</row>
    <row r="96" spans="1:61" x14ac:dyDescent="0.3">
      <c r="A96" s="125" t="s">
        <v>845</v>
      </c>
      <c r="B96" s="125" t="s">
        <v>255</v>
      </c>
      <c r="C96" s="106"/>
      <c r="D96" s="3"/>
      <c r="E96" s="95">
        <f>VLOOKUP(B96,Площадь!A:B,2,0)</f>
        <v>54</v>
      </c>
      <c r="F96" s="3">
        <f t="shared" si="95"/>
        <v>120</v>
      </c>
      <c r="G96" s="95">
        <v>31</v>
      </c>
      <c r="H96" s="95">
        <v>28</v>
      </c>
      <c r="I96" s="95">
        <v>31</v>
      </c>
      <c r="J96" s="95">
        <v>30</v>
      </c>
      <c r="K96" s="3"/>
      <c r="L96" s="96"/>
      <c r="M96" s="3"/>
      <c r="N96" s="22">
        <f t="shared" si="108"/>
        <v>54</v>
      </c>
      <c r="O96" s="22">
        <f t="shared" si="109"/>
        <v>54</v>
      </c>
      <c r="P96" s="22">
        <f t="shared" si="110"/>
        <v>54</v>
      </c>
      <c r="Q96" s="22">
        <f t="shared" si="111"/>
        <v>54</v>
      </c>
      <c r="R96" s="3"/>
      <c r="S96" s="40">
        <f>VLOOKUP(B96,Объем!A:F,6,0)</f>
        <v>15.787615132430332</v>
      </c>
      <c r="T96" s="40" t="str">
        <f>VLOOKUP(B96,Объем!A:G,7,0)</f>
        <v>нет</v>
      </c>
      <c r="U96" s="40" t="e">
        <f t="shared" si="112"/>
        <v>#VALUE!</v>
      </c>
      <c r="V96" s="63">
        <f t="shared" si="146"/>
        <v>0.59756255935583069</v>
      </c>
      <c r="W96" s="63">
        <f t="shared" si="147"/>
        <v>0.53973392457946001</v>
      </c>
      <c r="X96" s="63">
        <f t="shared" si="148"/>
        <v>0.59756255935583069</v>
      </c>
      <c r="Y96" s="63">
        <f t="shared" si="149"/>
        <v>0.57828634776370713</v>
      </c>
      <c r="Z96" s="25">
        <f t="shared" si="96"/>
        <v>0.51093348285671603</v>
      </c>
      <c r="AA96" s="25">
        <f t="shared" si="97"/>
        <v>0.45997234213656679</v>
      </c>
      <c r="AB96" s="25">
        <f t="shared" si="98"/>
        <v>0.26691798506528702</v>
      </c>
      <c r="AC96" s="25">
        <f t="shared" si="99"/>
        <v>0.1604888758384802</v>
      </c>
      <c r="AD96" s="25">
        <f t="shared" si="100"/>
        <v>1.1084960422125467</v>
      </c>
      <c r="AE96" s="25">
        <f t="shared" si="101"/>
        <v>0.9997062667160268</v>
      </c>
      <c r="AF96" s="25">
        <f t="shared" si="102"/>
        <v>0.86448054442111766</v>
      </c>
      <c r="AG96" s="25">
        <f t="shared" si="103"/>
        <v>0.73877522360218739</v>
      </c>
      <c r="AH96" s="97">
        <f t="shared" si="104"/>
        <v>3013.8</v>
      </c>
      <c r="AI96" s="97">
        <f t="shared" si="105"/>
        <v>2718.02</v>
      </c>
      <c r="AJ96" s="97">
        <f t="shared" si="106"/>
        <v>2350.37</v>
      </c>
      <c r="AK96" s="97">
        <f t="shared" si="107"/>
        <v>2008.6</v>
      </c>
      <c r="AL96" s="3"/>
      <c r="AM96" s="97">
        <f t="shared" si="113"/>
        <v>10090.789999999999</v>
      </c>
      <c r="AN96" s="25">
        <f t="shared" si="114"/>
        <v>1.39831268589705</v>
      </c>
      <c r="AO96" s="3">
        <f>VLOOKUP(A96,Лист3!A:B,2,0)</f>
        <v>6575.2</v>
      </c>
      <c r="AP96" s="3"/>
      <c r="AQ96" s="97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</row>
    <row r="97" spans="1:61" x14ac:dyDescent="0.3">
      <c r="A97" s="125" t="s">
        <v>846</v>
      </c>
      <c r="B97" s="125" t="s">
        <v>256</v>
      </c>
      <c r="C97" s="106"/>
      <c r="D97" s="3"/>
      <c r="E97" s="95">
        <f>VLOOKUP(B97,Площадь!A:B,2,0)</f>
        <v>35.200000000000003</v>
      </c>
      <c r="F97" s="3">
        <f t="shared" si="95"/>
        <v>120</v>
      </c>
      <c r="G97" s="95">
        <v>31</v>
      </c>
      <c r="H97" s="95">
        <v>28</v>
      </c>
      <c r="I97" s="95">
        <v>31</v>
      </c>
      <c r="J97" s="95">
        <v>30</v>
      </c>
      <c r="K97" s="3"/>
      <c r="L97" s="96"/>
      <c r="M97" s="3"/>
      <c r="N97" s="22">
        <f t="shared" si="108"/>
        <v>35.200000000000003</v>
      </c>
      <c r="O97" s="22">
        <f t="shared" si="109"/>
        <v>35.200000000000003</v>
      </c>
      <c r="P97" s="22">
        <f t="shared" si="110"/>
        <v>35.200000000000003</v>
      </c>
      <c r="Q97" s="22">
        <f t="shared" si="111"/>
        <v>35.200000000000003</v>
      </c>
      <c r="R97" s="3"/>
      <c r="S97" s="40" t="str">
        <f>VLOOKUP(B97,Объем!A:F,6,0)</f>
        <v>0,001</v>
      </c>
      <c r="T97" s="40">
        <f>VLOOKUP(B97,Объем!A:G,7,0)</f>
        <v>1E-3</v>
      </c>
      <c r="U97" s="40">
        <f t="shared" si="112"/>
        <v>0</v>
      </c>
      <c r="V97" s="63">
        <f t="shared" ref="V97:V99" si="150">$U97*V$728*G97/G$1</f>
        <v>0</v>
      </c>
      <c r="W97" s="63">
        <f t="shared" ref="W97:W99" si="151">$U97*W$728*H97/H$1</f>
        <v>0</v>
      </c>
      <c r="X97" s="63">
        <f t="shared" ref="X97:X99" si="152">$U97*X$728*I97/I$1</f>
        <v>0</v>
      </c>
      <c r="Y97" s="63">
        <f t="shared" ref="Y97:Y99" si="153">$U97*Y$728*J97/J$1</f>
        <v>0</v>
      </c>
      <c r="Z97" s="25">
        <f t="shared" si="96"/>
        <v>0.33305293697326682</v>
      </c>
      <c r="AA97" s="25">
        <f t="shared" si="97"/>
        <v>0.29983382302235467</v>
      </c>
      <c r="AB97" s="25">
        <f t="shared" si="98"/>
        <v>0.1739909828573723</v>
      </c>
      <c r="AC97" s="25">
        <f t="shared" si="99"/>
        <v>0.10461497091693525</v>
      </c>
      <c r="AD97" s="25">
        <f t="shared" si="100"/>
        <v>0.33305293697326682</v>
      </c>
      <c r="AE97" s="25">
        <f t="shared" si="101"/>
        <v>0.29983382302235467</v>
      </c>
      <c r="AF97" s="25">
        <f t="shared" si="102"/>
        <v>0.1739909828573723</v>
      </c>
      <c r="AG97" s="25">
        <f t="shared" si="103"/>
        <v>0.10461497091693525</v>
      </c>
      <c r="AH97" s="97">
        <f t="shared" si="104"/>
        <v>905.51</v>
      </c>
      <c r="AI97" s="97">
        <f t="shared" si="105"/>
        <v>815.19</v>
      </c>
      <c r="AJ97" s="97">
        <f t="shared" si="106"/>
        <v>473.05</v>
      </c>
      <c r="AK97" s="97">
        <f t="shared" si="107"/>
        <v>284.43</v>
      </c>
      <c r="AL97" s="3"/>
      <c r="AM97" s="97">
        <f t="shared" si="113"/>
        <v>2478.1799999999998</v>
      </c>
      <c r="AN97" s="25">
        <f t="shared" si="114"/>
        <v>0.91149271376992913</v>
      </c>
      <c r="AO97" s="3">
        <f>VLOOKUP(A97,Лист3!A:B,2,0)</f>
        <v>1427.92</v>
      </c>
      <c r="AP97" s="3"/>
      <c r="AQ97" s="97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</row>
    <row r="98" spans="1:61" x14ac:dyDescent="0.3">
      <c r="A98" s="125" t="s">
        <v>847</v>
      </c>
      <c r="B98" s="125" t="s">
        <v>257</v>
      </c>
      <c r="C98" s="106"/>
      <c r="D98" s="3"/>
      <c r="E98" s="95">
        <f>VLOOKUP(B98,Площадь!A:B,2,0)</f>
        <v>35.299999999999997</v>
      </c>
      <c r="F98" s="3">
        <f t="shared" si="95"/>
        <v>120</v>
      </c>
      <c r="G98" s="95">
        <v>31</v>
      </c>
      <c r="H98" s="95">
        <v>28</v>
      </c>
      <c r="I98" s="95">
        <v>31</v>
      </c>
      <c r="J98" s="95">
        <v>30</v>
      </c>
      <c r="K98" s="3"/>
      <c r="L98" s="96"/>
      <c r="M98" s="3"/>
      <c r="N98" s="22">
        <f t="shared" si="108"/>
        <v>35.299999999999997</v>
      </c>
      <c r="O98" s="22">
        <f t="shared" si="109"/>
        <v>35.299999999999997</v>
      </c>
      <c r="P98" s="22">
        <f t="shared" si="110"/>
        <v>35.299999999999997</v>
      </c>
      <c r="Q98" s="22">
        <f t="shared" si="111"/>
        <v>35.299999999999997</v>
      </c>
      <c r="R98" s="3"/>
      <c r="S98" s="40" t="str">
        <f>VLOOKUP(B98,Объем!A:F,6,0)</f>
        <v>0,001</v>
      </c>
      <c r="T98" s="40">
        <f>VLOOKUP(B98,Объем!A:G,7,0)</f>
        <v>1E-3</v>
      </c>
      <c r="U98" s="40">
        <f t="shared" si="112"/>
        <v>0</v>
      </c>
      <c r="V98" s="63">
        <f t="shared" si="150"/>
        <v>0</v>
      </c>
      <c r="W98" s="63">
        <f t="shared" si="151"/>
        <v>0</v>
      </c>
      <c r="X98" s="63">
        <f t="shared" si="152"/>
        <v>0</v>
      </c>
      <c r="Y98" s="63">
        <f t="shared" si="153"/>
        <v>0</v>
      </c>
      <c r="Z98" s="25">
        <f t="shared" si="96"/>
        <v>0.33399911008966809</v>
      </c>
      <c r="AA98" s="25">
        <f t="shared" si="97"/>
        <v>0.30068562365594087</v>
      </c>
      <c r="AB98" s="25">
        <f t="shared" si="98"/>
        <v>0.17448527542230799</v>
      </c>
      <c r="AC98" s="25">
        <f t="shared" si="99"/>
        <v>0.10491217253885834</v>
      </c>
      <c r="AD98" s="25">
        <f t="shared" si="100"/>
        <v>0.33399911008966809</v>
      </c>
      <c r="AE98" s="25">
        <f t="shared" si="101"/>
        <v>0.30068562365594087</v>
      </c>
      <c r="AF98" s="25">
        <f t="shared" si="102"/>
        <v>0.17448527542230799</v>
      </c>
      <c r="AG98" s="25">
        <f t="shared" si="103"/>
        <v>0.10491217253885834</v>
      </c>
      <c r="AH98" s="97">
        <f t="shared" si="104"/>
        <v>908.08</v>
      </c>
      <c r="AI98" s="97">
        <f t="shared" si="105"/>
        <v>817.51</v>
      </c>
      <c r="AJ98" s="97">
        <f t="shared" si="106"/>
        <v>474.39</v>
      </c>
      <c r="AK98" s="97">
        <f t="shared" si="107"/>
        <v>285.24</v>
      </c>
      <c r="AL98" s="3"/>
      <c r="AM98" s="97">
        <f t="shared" si="113"/>
        <v>2485.2200000000003</v>
      </c>
      <c r="AN98" s="25">
        <f t="shared" si="114"/>
        <v>0.91408218170677524</v>
      </c>
      <c r="AO98" s="3">
        <f>VLOOKUP(A98,Лист3!A:B,2,0)</f>
        <v>1432.28</v>
      </c>
      <c r="AP98" s="3"/>
      <c r="AQ98" s="97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</row>
    <row r="99" spans="1:61" x14ac:dyDescent="0.3">
      <c r="A99" s="125" t="s">
        <v>848</v>
      </c>
      <c r="B99" s="125" t="s">
        <v>258</v>
      </c>
      <c r="C99" s="106"/>
      <c r="D99" s="3"/>
      <c r="E99" s="95">
        <f>VLOOKUP(B99,Площадь!A:B,2,0)</f>
        <v>54.1</v>
      </c>
      <c r="F99" s="3">
        <f t="shared" si="95"/>
        <v>120</v>
      </c>
      <c r="G99" s="95">
        <v>31</v>
      </c>
      <c r="H99" s="95">
        <v>28</v>
      </c>
      <c r="I99" s="95">
        <v>31</v>
      </c>
      <c r="J99" s="95">
        <v>30</v>
      </c>
      <c r="K99" s="3"/>
      <c r="L99" s="96"/>
      <c r="M99" s="3"/>
      <c r="N99" s="22">
        <f t="shared" si="108"/>
        <v>54.1</v>
      </c>
      <c r="O99" s="22">
        <f t="shared" si="109"/>
        <v>54.1</v>
      </c>
      <c r="P99" s="22">
        <f t="shared" si="110"/>
        <v>54.1</v>
      </c>
      <c r="Q99" s="22">
        <f t="shared" si="111"/>
        <v>54.1</v>
      </c>
      <c r="R99" s="3"/>
      <c r="S99" s="40" t="str">
        <f>VLOOKUP(B99,Объем!A:F,6,0)</f>
        <v>20,360</v>
      </c>
      <c r="T99" s="40">
        <f>VLOOKUP(B99,Объем!A:G,7,0)</f>
        <v>22.34</v>
      </c>
      <c r="U99" s="40">
        <f t="shared" si="112"/>
        <v>1.9800000000000004</v>
      </c>
      <c r="V99" s="63">
        <f t="shared" si="150"/>
        <v>0.59801676564898343</v>
      </c>
      <c r="W99" s="63">
        <f t="shared" si="151"/>
        <v>0.57328320302251579</v>
      </c>
      <c r="X99" s="63">
        <f t="shared" si="152"/>
        <v>0.45826184518995744</v>
      </c>
      <c r="Y99" s="63">
        <f t="shared" si="153"/>
        <v>0.35043818613854383</v>
      </c>
      <c r="Z99" s="25">
        <f t="shared" si="96"/>
        <v>0.51187965597311746</v>
      </c>
      <c r="AA99" s="25">
        <f t="shared" si="97"/>
        <v>0.46082414277015304</v>
      </c>
      <c r="AB99" s="25">
        <f t="shared" si="98"/>
        <v>0.26741227763022274</v>
      </c>
      <c r="AC99" s="25">
        <f t="shared" si="99"/>
        <v>0.1607860774604033</v>
      </c>
      <c r="AD99" s="25">
        <f t="shared" si="100"/>
        <v>1.1098964216221008</v>
      </c>
      <c r="AE99" s="25">
        <f t="shared" si="101"/>
        <v>1.0341073457926688</v>
      </c>
      <c r="AF99" s="25">
        <f t="shared" si="102"/>
        <v>0.72567412282018018</v>
      </c>
      <c r="AG99" s="25">
        <f t="shared" si="103"/>
        <v>0.51122426359894713</v>
      </c>
      <c r="AH99" s="97">
        <f t="shared" si="104"/>
        <v>3017.61</v>
      </c>
      <c r="AI99" s="97">
        <f t="shared" si="105"/>
        <v>2811.55</v>
      </c>
      <c r="AJ99" s="97">
        <f t="shared" si="106"/>
        <v>1972.98</v>
      </c>
      <c r="AK99" s="97">
        <f t="shared" si="107"/>
        <v>1389.93</v>
      </c>
      <c r="AL99" s="3"/>
      <c r="AM99" s="97">
        <f t="shared" si="113"/>
        <v>9192.07</v>
      </c>
      <c r="AN99" s="25">
        <f t="shared" si="114"/>
        <v>1.4009021538338966</v>
      </c>
      <c r="AO99" s="3">
        <f>VLOOKUP(A99,Лист3!A:B,2,0)</f>
        <v>5649.72</v>
      </c>
      <c r="AP99" s="3"/>
      <c r="AQ99" s="97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</row>
    <row r="100" spans="1:61" x14ac:dyDescent="0.3">
      <c r="A100" s="125" t="s">
        <v>849</v>
      </c>
      <c r="B100" s="125" t="s">
        <v>259</v>
      </c>
      <c r="C100" s="106"/>
      <c r="D100" s="42"/>
      <c r="E100" s="95">
        <f>VLOOKUP(B100,Площадь!A:B,2,0)</f>
        <v>54.4</v>
      </c>
      <c r="F100" s="3">
        <f t="shared" si="95"/>
        <v>120</v>
      </c>
      <c r="G100" s="95">
        <v>31</v>
      </c>
      <c r="H100" s="95">
        <v>28</v>
      </c>
      <c r="I100" s="95">
        <v>31</v>
      </c>
      <c r="J100" s="95">
        <v>30</v>
      </c>
      <c r="K100" s="3"/>
      <c r="L100" s="96"/>
      <c r="M100" s="3"/>
      <c r="N100" s="22">
        <f t="shared" si="108"/>
        <v>54.4</v>
      </c>
      <c r="O100" s="22">
        <f t="shared" si="109"/>
        <v>54.4</v>
      </c>
      <c r="P100" s="22">
        <f t="shared" si="110"/>
        <v>54.4</v>
      </c>
      <c r="Q100" s="22">
        <f t="shared" si="111"/>
        <v>54.4</v>
      </c>
      <c r="R100" s="3"/>
      <c r="S100" s="40">
        <f>VLOOKUP(B100,Объем!A:F,6,0)</f>
        <v>17.683967837115002</v>
      </c>
      <c r="T100" s="40" t="str">
        <f>VLOOKUP(B100,Объем!A:G,7,0)</f>
        <v>нет</v>
      </c>
      <c r="U100" s="40" t="e">
        <f t="shared" si="112"/>
        <v>#VALUE!</v>
      </c>
      <c r="V100" s="63">
        <f>$V$732*$E100*G100</f>
        <v>0.60198894868439246</v>
      </c>
      <c r="W100" s="63">
        <f>$W$732*$E100*H100</f>
        <v>0.54373195365041893</v>
      </c>
      <c r="X100" s="63">
        <f>$W$732*$E100*I100</f>
        <v>0.60198894868439246</v>
      </c>
      <c r="Y100" s="63">
        <f t="shared" ref="Y100" si="154">$W$732*$E100*J100</f>
        <v>0.58256995033973458</v>
      </c>
      <c r="Z100" s="25">
        <f t="shared" si="96"/>
        <v>0.51471817532232134</v>
      </c>
      <c r="AA100" s="25">
        <f t="shared" si="97"/>
        <v>0.46337954467091175</v>
      </c>
      <c r="AB100" s="25">
        <f t="shared" si="98"/>
        <v>0.26889515532502989</v>
      </c>
      <c r="AC100" s="25">
        <f t="shared" si="99"/>
        <v>0.16167768232617263</v>
      </c>
      <c r="AD100" s="25">
        <f t="shared" si="100"/>
        <v>1.1167071240067137</v>
      </c>
      <c r="AE100" s="25">
        <f t="shared" si="101"/>
        <v>1.0071114983213307</v>
      </c>
      <c r="AF100" s="25">
        <f t="shared" si="102"/>
        <v>0.8708841040094224</v>
      </c>
      <c r="AG100" s="25">
        <f t="shared" si="103"/>
        <v>0.74424763266590721</v>
      </c>
      <c r="AH100" s="97">
        <f t="shared" si="104"/>
        <v>3036.13</v>
      </c>
      <c r="AI100" s="97">
        <f t="shared" si="105"/>
        <v>2738.15</v>
      </c>
      <c r="AJ100" s="97">
        <f t="shared" si="106"/>
        <v>2367.7800000000002</v>
      </c>
      <c r="AK100" s="97">
        <f t="shared" si="107"/>
        <v>2023.48</v>
      </c>
      <c r="AL100" s="3"/>
      <c r="AM100" s="97">
        <f t="shared" si="113"/>
        <v>10165.540000000001</v>
      </c>
      <c r="AN100" s="25">
        <f t="shared" si="114"/>
        <v>1.4086705576444354</v>
      </c>
      <c r="AO100" s="3">
        <f>VLOOKUP(A100,Лист3!A:B,2,0)</f>
        <v>6469.72</v>
      </c>
      <c r="AP100" s="3"/>
      <c r="AQ100" s="97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</row>
    <row r="101" spans="1:61" x14ac:dyDescent="0.3">
      <c r="A101" s="125" t="s">
        <v>850</v>
      </c>
      <c r="B101" s="125" t="s">
        <v>260</v>
      </c>
      <c r="C101" s="106"/>
      <c r="D101" s="3"/>
      <c r="E101" s="95">
        <f>VLOOKUP(B101,Площадь!A:B,2,0)</f>
        <v>35.299999999999997</v>
      </c>
      <c r="F101" s="3">
        <f t="shared" si="95"/>
        <v>120</v>
      </c>
      <c r="G101" s="95">
        <v>31</v>
      </c>
      <c r="H101" s="95">
        <v>28</v>
      </c>
      <c r="I101" s="95">
        <v>31</v>
      </c>
      <c r="J101" s="95">
        <v>30</v>
      </c>
      <c r="K101" s="3"/>
      <c r="L101" s="96"/>
      <c r="M101" s="3"/>
      <c r="N101" s="22">
        <f t="shared" si="108"/>
        <v>35.299999999999997</v>
      </c>
      <c r="O101" s="22">
        <f t="shared" si="109"/>
        <v>35.299999999999997</v>
      </c>
      <c r="P101" s="22">
        <f t="shared" si="110"/>
        <v>35.299999999999997</v>
      </c>
      <c r="Q101" s="22">
        <f t="shared" si="111"/>
        <v>35.299999999999997</v>
      </c>
      <c r="R101" s="3"/>
      <c r="S101" s="40" t="str">
        <f>VLOOKUP(B101,Объем!A:F,6,0)</f>
        <v>11,693</v>
      </c>
      <c r="T101" s="40">
        <f>VLOOKUP(B101,Объем!A:G,7,0)</f>
        <v>12.25</v>
      </c>
      <c r="U101" s="40">
        <f t="shared" si="112"/>
        <v>0.55700000000000038</v>
      </c>
      <c r="V101" s="63">
        <f t="shared" ref="V101:V102" si="155">$U101*V$728*G101/G$1</f>
        <v>0.16822996892246664</v>
      </c>
      <c r="W101" s="63">
        <f t="shared" ref="W101:W102" si="156">$U101*W$728*H101/H$1</f>
        <v>0.16127209297148556</v>
      </c>
      <c r="X101" s="63">
        <f t="shared" ref="X101:X102" si="157">$U101*X$728*I101/I$1</f>
        <v>0.12891507463172042</v>
      </c>
      <c r="Y101" s="63">
        <f t="shared" ref="Y101:Y102" si="158">$U101*Y$728*J101/J$1</f>
        <v>9.8582863474327792E-2</v>
      </c>
      <c r="Z101" s="25">
        <f t="shared" si="96"/>
        <v>0.33399911008966809</v>
      </c>
      <c r="AA101" s="25">
        <f t="shared" si="97"/>
        <v>0.30068562365594087</v>
      </c>
      <c r="AB101" s="25">
        <f t="shared" si="98"/>
        <v>0.17448527542230799</v>
      </c>
      <c r="AC101" s="25">
        <f t="shared" si="99"/>
        <v>0.10491217253885834</v>
      </c>
      <c r="AD101" s="25">
        <f t="shared" si="100"/>
        <v>0.50222907901213476</v>
      </c>
      <c r="AE101" s="25">
        <f t="shared" si="101"/>
        <v>0.46195771662742646</v>
      </c>
      <c r="AF101" s="25">
        <f t="shared" si="102"/>
        <v>0.30340035005402843</v>
      </c>
      <c r="AG101" s="25">
        <f t="shared" si="103"/>
        <v>0.20349503601318614</v>
      </c>
      <c r="AH101" s="97">
        <f t="shared" si="104"/>
        <v>1365.47</v>
      </c>
      <c r="AI101" s="97">
        <f t="shared" si="105"/>
        <v>1255.98</v>
      </c>
      <c r="AJ101" s="97">
        <f t="shared" si="106"/>
        <v>824.89</v>
      </c>
      <c r="AK101" s="97">
        <f t="shared" si="107"/>
        <v>553.27</v>
      </c>
      <c r="AL101" s="3"/>
      <c r="AM101" s="97">
        <f t="shared" si="113"/>
        <v>3999.6099999999997</v>
      </c>
      <c r="AN101" s="25">
        <f t="shared" si="114"/>
        <v>0.91408218170677524</v>
      </c>
      <c r="AO101" s="3">
        <f>VLOOKUP(A101,Лист3!A:B,2,0)</f>
        <v>4001</v>
      </c>
      <c r="AP101" s="3"/>
      <c r="AQ101" s="97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</row>
    <row r="102" spans="1:61" x14ac:dyDescent="0.3">
      <c r="A102" s="125" t="s">
        <v>851</v>
      </c>
      <c r="B102" s="125" t="s">
        <v>261</v>
      </c>
      <c r="C102" s="106"/>
      <c r="D102" s="3"/>
      <c r="E102" s="95">
        <f>VLOOKUP(B102,Площадь!A:B,2,0)</f>
        <v>35.4</v>
      </c>
      <c r="F102" s="3">
        <f t="shared" si="95"/>
        <v>120</v>
      </c>
      <c r="G102" s="95">
        <v>31</v>
      </c>
      <c r="H102" s="95">
        <v>28</v>
      </c>
      <c r="I102" s="95">
        <v>31</v>
      </c>
      <c r="J102" s="95">
        <v>30</v>
      </c>
      <c r="K102" s="3"/>
      <c r="L102" s="96"/>
      <c r="M102" s="3"/>
      <c r="N102" s="22">
        <f t="shared" si="108"/>
        <v>35.4</v>
      </c>
      <c r="O102" s="22">
        <f t="shared" si="109"/>
        <v>35.4</v>
      </c>
      <c r="P102" s="22">
        <f t="shared" si="110"/>
        <v>35.4</v>
      </c>
      <c r="Q102" s="22">
        <f t="shared" si="111"/>
        <v>35.4</v>
      </c>
      <c r="R102" s="3"/>
      <c r="S102" s="40" t="str">
        <f>VLOOKUP(B102,Объем!A:F,6,0)</f>
        <v>0,001</v>
      </c>
      <c r="T102" s="40">
        <f>VLOOKUP(B102,Объем!A:G,7,0)</f>
        <v>1E-3</v>
      </c>
      <c r="U102" s="40">
        <f t="shared" si="112"/>
        <v>0</v>
      </c>
      <c r="V102" s="63">
        <f t="shared" si="155"/>
        <v>0</v>
      </c>
      <c r="W102" s="63">
        <f t="shared" si="156"/>
        <v>0</v>
      </c>
      <c r="X102" s="63">
        <f t="shared" si="157"/>
        <v>0</v>
      </c>
      <c r="Y102" s="63">
        <f t="shared" si="158"/>
        <v>0</v>
      </c>
      <c r="Z102" s="25">
        <f t="shared" si="96"/>
        <v>0.33494528320606942</v>
      </c>
      <c r="AA102" s="25">
        <f t="shared" si="97"/>
        <v>0.30153742428952712</v>
      </c>
      <c r="AB102" s="25">
        <f t="shared" si="98"/>
        <v>0.17497956798724371</v>
      </c>
      <c r="AC102" s="25">
        <f t="shared" si="99"/>
        <v>0.10520937416078145</v>
      </c>
      <c r="AD102" s="25">
        <f t="shared" si="100"/>
        <v>0.33494528320606942</v>
      </c>
      <c r="AE102" s="25">
        <f t="shared" si="101"/>
        <v>0.30153742428952712</v>
      </c>
      <c r="AF102" s="25">
        <f t="shared" si="102"/>
        <v>0.17497956798724371</v>
      </c>
      <c r="AG102" s="25">
        <f t="shared" si="103"/>
        <v>0.10520937416078145</v>
      </c>
      <c r="AH102" s="97">
        <f t="shared" si="104"/>
        <v>910.66</v>
      </c>
      <c r="AI102" s="97">
        <f t="shared" si="105"/>
        <v>819.83</v>
      </c>
      <c r="AJ102" s="97">
        <f t="shared" si="106"/>
        <v>475.74</v>
      </c>
      <c r="AK102" s="97">
        <f t="shared" si="107"/>
        <v>286.05</v>
      </c>
      <c r="AL102" s="3"/>
      <c r="AM102" s="97">
        <f t="shared" si="113"/>
        <v>2492.2800000000002</v>
      </c>
      <c r="AN102" s="25">
        <f t="shared" si="114"/>
        <v>0.91667164964362169</v>
      </c>
      <c r="AO102" s="3">
        <f>VLOOKUP(A102,Лист3!A:B,2,0)</f>
        <v>1435.52</v>
      </c>
      <c r="AP102" s="3"/>
      <c r="AQ102" s="97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</row>
    <row r="103" spans="1:61" x14ac:dyDescent="0.3">
      <c r="A103" s="125" t="s">
        <v>852</v>
      </c>
      <c r="B103" s="125" t="s">
        <v>262</v>
      </c>
      <c r="C103" s="106"/>
      <c r="D103" s="3"/>
      <c r="E103" s="95">
        <f>VLOOKUP(B103,Площадь!A:B,2,0)</f>
        <v>54</v>
      </c>
      <c r="F103" s="3">
        <f t="shared" si="95"/>
        <v>120</v>
      </c>
      <c r="G103" s="95">
        <v>31</v>
      </c>
      <c r="H103" s="95">
        <v>28</v>
      </c>
      <c r="I103" s="95">
        <v>31</v>
      </c>
      <c r="J103" s="95">
        <v>30</v>
      </c>
      <c r="K103" s="3"/>
      <c r="L103" s="96"/>
      <c r="M103" s="3"/>
      <c r="N103" s="22">
        <f t="shared" si="108"/>
        <v>54</v>
      </c>
      <c r="O103" s="22">
        <f t="shared" si="109"/>
        <v>54</v>
      </c>
      <c r="P103" s="22">
        <f t="shared" si="110"/>
        <v>54</v>
      </c>
      <c r="Q103" s="22">
        <f t="shared" si="111"/>
        <v>54</v>
      </c>
      <c r="R103" s="3"/>
      <c r="S103" s="40">
        <f>VLOOKUP(B103,Объем!A:F,6,0)</f>
        <v>6.3146151324303332</v>
      </c>
      <c r="T103" s="40" t="str">
        <f>VLOOKUP(B103,Объем!A:G,7,0)</f>
        <v>нет</v>
      </c>
      <c r="U103" s="40" t="e">
        <f t="shared" si="112"/>
        <v>#VALUE!</v>
      </c>
      <c r="V103" s="63">
        <f t="shared" ref="V103:V104" si="159">$V$732*$E103*G103</f>
        <v>0.59756255935583069</v>
      </c>
      <c r="W103" s="63">
        <f t="shared" ref="W103:W104" si="160">$W$732*$E103*H103</f>
        <v>0.53973392457946001</v>
      </c>
      <c r="X103" s="63">
        <f t="shared" ref="X103:X104" si="161">$W$732*$E103*I103</f>
        <v>0.59756255935583069</v>
      </c>
      <c r="Y103" s="63">
        <f t="shared" ref="Y103:Y104" si="162">$W$732*$E103*J103</f>
        <v>0.57828634776370713</v>
      </c>
      <c r="Z103" s="25">
        <f t="shared" si="96"/>
        <v>0.51093348285671603</v>
      </c>
      <c r="AA103" s="25">
        <f t="shared" si="97"/>
        <v>0.45997234213656679</v>
      </c>
      <c r="AB103" s="25">
        <f t="shared" si="98"/>
        <v>0.26691798506528702</v>
      </c>
      <c r="AC103" s="25">
        <f t="shared" si="99"/>
        <v>0.1604888758384802</v>
      </c>
      <c r="AD103" s="25">
        <f t="shared" si="100"/>
        <v>1.1084960422125467</v>
      </c>
      <c r="AE103" s="25">
        <f t="shared" si="101"/>
        <v>0.9997062667160268</v>
      </c>
      <c r="AF103" s="25">
        <f t="shared" si="102"/>
        <v>0.86448054442111766</v>
      </c>
      <c r="AG103" s="25">
        <f t="shared" si="103"/>
        <v>0.73877522360218739</v>
      </c>
      <c r="AH103" s="97">
        <f t="shared" si="104"/>
        <v>3013.8</v>
      </c>
      <c r="AI103" s="97">
        <f t="shared" si="105"/>
        <v>2718.02</v>
      </c>
      <c r="AJ103" s="97">
        <f t="shared" si="106"/>
        <v>2350.37</v>
      </c>
      <c r="AK103" s="97">
        <f t="shared" si="107"/>
        <v>2008.6</v>
      </c>
      <c r="AL103" s="3"/>
      <c r="AM103" s="97">
        <f t="shared" si="113"/>
        <v>10090.789999999999</v>
      </c>
      <c r="AN103" s="25">
        <f t="shared" si="114"/>
        <v>1.39831268589705</v>
      </c>
      <c r="AO103" s="3">
        <f>VLOOKUP(A103,Лист3!A:B,2,0)</f>
        <v>6904.72</v>
      </c>
      <c r="AP103" s="3"/>
      <c r="AQ103" s="97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</row>
    <row r="104" spans="1:61" x14ac:dyDescent="0.3">
      <c r="A104" s="125" t="s">
        <v>853</v>
      </c>
      <c r="B104" s="125" t="s">
        <v>263</v>
      </c>
      <c r="C104" s="106"/>
      <c r="D104" s="3"/>
      <c r="E104" s="95">
        <f>VLOOKUP(B104,Площадь!A:B,2,0)</f>
        <v>54.5</v>
      </c>
      <c r="F104" s="3">
        <f t="shared" si="95"/>
        <v>120</v>
      </c>
      <c r="G104" s="95">
        <v>31</v>
      </c>
      <c r="H104" s="95">
        <v>28</v>
      </c>
      <c r="I104" s="95">
        <v>31</v>
      </c>
      <c r="J104" s="95">
        <v>30</v>
      </c>
      <c r="K104" s="3"/>
      <c r="L104" s="96"/>
      <c r="M104" s="3"/>
      <c r="N104" s="22">
        <f t="shared" si="108"/>
        <v>54.5</v>
      </c>
      <c r="O104" s="22">
        <f t="shared" si="109"/>
        <v>54.5</v>
      </c>
      <c r="P104" s="22">
        <f t="shared" si="110"/>
        <v>54.5</v>
      </c>
      <c r="Q104" s="22">
        <f t="shared" si="111"/>
        <v>54.5</v>
      </c>
      <c r="R104" s="3"/>
      <c r="S104" s="40" t="str">
        <f>VLOOKUP(B104,Объем!A:F,6,0)</f>
        <v>19,948</v>
      </c>
      <c r="T104" s="40" t="str">
        <f>VLOOKUP(B104,Объем!A:G,7,0)</f>
        <v>нет</v>
      </c>
      <c r="U104" s="40" t="e">
        <f t="shared" si="112"/>
        <v>#VALUE!</v>
      </c>
      <c r="V104" s="63">
        <f t="shared" si="159"/>
        <v>0.60309554601653281</v>
      </c>
      <c r="W104" s="63">
        <f t="shared" si="160"/>
        <v>0.54473146091815872</v>
      </c>
      <c r="X104" s="63">
        <f t="shared" si="161"/>
        <v>0.60309554601653281</v>
      </c>
      <c r="Y104" s="63">
        <f t="shared" si="162"/>
        <v>0.58364085098374141</v>
      </c>
      <c r="Z104" s="25">
        <f t="shared" si="96"/>
        <v>0.51566434843872266</v>
      </c>
      <c r="AA104" s="25">
        <f t="shared" si="97"/>
        <v>0.464231345304498</v>
      </c>
      <c r="AB104" s="25">
        <f t="shared" si="98"/>
        <v>0.26938944788996561</v>
      </c>
      <c r="AC104" s="25">
        <f t="shared" si="99"/>
        <v>0.16197488394809575</v>
      </c>
      <c r="AD104" s="25">
        <f t="shared" si="100"/>
        <v>1.1187598944552555</v>
      </c>
      <c r="AE104" s="25">
        <f t="shared" si="101"/>
        <v>1.0089628062226568</v>
      </c>
      <c r="AF104" s="25">
        <f t="shared" si="102"/>
        <v>0.87248499390649847</v>
      </c>
      <c r="AG104" s="25">
        <f t="shared" si="103"/>
        <v>0.74561573493183719</v>
      </c>
      <c r="AH104" s="97">
        <f t="shared" si="104"/>
        <v>3041.71</v>
      </c>
      <c r="AI104" s="97">
        <f t="shared" si="105"/>
        <v>2743.19</v>
      </c>
      <c r="AJ104" s="97">
        <f t="shared" si="106"/>
        <v>2372.13</v>
      </c>
      <c r="AK104" s="97">
        <f t="shared" si="107"/>
        <v>2027.19</v>
      </c>
      <c r="AL104" s="3"/>
      <c r="AM104" s="97">
        <f t="shared" si="113"/>
        <v>10184.219999999999</v>
      </c>
      <c r="AN104" s="25">
        <f t="shared" si="114"/>
        <v>1.4112600255812819</v>
      </c>
      <c r="AO104" s="3">
        <f>VLOOKUP(A104,Лист3!A:B,2,0)</f>
        <v>8234.76</v>
      </c>
      <c r="AP104" s="3"/>
      <c r="AQ104" s="97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</row>
    <row r="105" spans="1:61" x14ac:dyDescent="0.3">
      <c r="A105" s="125" t="s">
        <v>854</v>
      </c>
      <c r="B105" s="125" t="s">
        <v>15</v>
      </c>
      <c r="C105" s="106"/>
      <c r="D105" s="3"/>
      <c r="E105" s="95">
        <f>VLOOKUP(B105,Площадь!A:B,2,0)</f>
        <v>48.4</v>
      </c>
      <c r="F105" s="3">
        <f t="shared" si="95"/>
        <v>120</v>
      </c>
      <c r="G105" s="95">
        <v>31</v>
      </c>
      <c r="H105" s="95">
        <v>28</v>
      </c>
      <c r="I105" s="95">
        <v>31</v>
      </c>
      <c r="J105" s="95">
        <v>30</v>
      </c>
      <c r="K105" s="3"/>
      <c r="L105" s="96"/>
      <c r="M105" s="3"/>
      <c r="N105" s="22">
        <f t="shared" si="108"/>
        <v>48.4</v>
      </c>
      <c r="O105" s="22">
        <f t="shared" si="109"/>
        <v>48.4</v>
      </c>
      <c r="P105" s="22">
        <f t="shared" si="110"/>
        <v>48.4</v>
      </c>
      <c r="Q105" s="22">
        <f t="shared" si="111"/>
        <v>48.4</v>
      </c>
      <c r="R105" s="3"/>
      <c r="S105" s="40" t="str">
        <f>VLOOKUP(B105,Объем!A:F,6,0)</f>
        <v>10,705</v>
      </c>
      <c r="T105" s="40">
        <f>VLOOKUP(B105,Объем!A:G,7,0)</f>
        <v>12.993</v>
      </c>
      <c r="U105" s="40">
        <f t="shared" si="112"/>
        <v>2.2880000000000003</v>
      </c>
      <c r="V105" s="63">
        <f t="shared" ref="V105:V107" si="163">$U105*V$728*G105/G$1</f>
        <v>0.69104159586104741</v>
      </c>
      <c r="W105" s="63">
        <f t="shared" ref="W105:W107" si="164">$U105*W$728*H105/H$1</f>
        <v>0.66246059015935155</v>
      </c>
      <c r="X105" s="63">
        <f t="shared" ref="X105:X107" si="165">$U105*X$728*I105/I$1</f>
        <v>0.52954702110839524</v>
      </c>
      <c r="Y105" s="63">
        <f t="shared" ref="Y105:Y107" si="166">$U105*Y$728*J105/J$1</f>
        <v>0.40495079287120617</v>
      </c>
      <c r="Z105" s="25">
        <f t="shared" si="96"/>
        <v>0.45794778833824179</v>
      </c>
      <c r="AA105" s="25">
        <f t="shared" si="97"/>
        <v>0.41227150665573764</v>
      </c>
      <c r="AB105" s="25">
        <f t="shared" si="98"/>
        <v>0.23923760142888686</v>
      </c>
      <c r="AC105" s="25">
        <f t="shared" si="99"/>
        <v>0.14384558501078595</v>
      </c>
      <c r="AD105" s="25">
        <f t="shared" si="100"/>
        <v>1.1489893841992891</v>
      </c>
      <c r="AE105" s="25">
        <f t="shared" si="101"/>
        <v>1.0747320968150893</v>
      </c>
      <c r="AF105" s="25">
        <f t="shared" si="102"/>
        <v>0.76878462253728208</v>
      </c>
      <c r="AG105" s="25">
        <f t="shared" si="103"/>
        <v>0.54879637788199209</v>
      </c>
      <c r="AH105" s="97">
        <f t="shared" si="104"/>
        <v>3123.9</v>
      </c>
      <c r="AI105" s="97">
        <f t="shared" si="105"/>
        <v>2922</v>
      </c>
      <c r="AJ105" s="97">
        <f t="shared" si="106"/>
        <v>2090.19</v>
      </c>
      <c r="AK105" s="97">
        <f t="shared" si="107"/>
        <v>1492.08</v>
      </c>
      <c r="AL105" s="3"/>
      <c r="AM105" s="97">
        <f t="shared" si="113"/>
        <v>9628.17</v>
      </c>
      <c r="AN105" s="25">
        <f t="shared" si="114"/>
        <v>1.2533024814336524</v>
      </c>
      <c r="AO105" s="3">
        <f>VLOOKUP(A105,Лист3!A:B,2,0)</f>
        <v>5391.96</v>
      </c>
      <c r="AP105" s="3"/>
      <c r="AQ105" s="97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</row>
    <row r="106" spans="1:61" x14ac:dyDescent="0.3">
      <c r="A106" s="125" t="s">
        <v>855</v>
      </c>
      <c r="B106" s="125" t="s">
        <v>264</v>
      </c>
      <c r="C106" s="106"/>
      <c r="D106" s="3"/>
      <c r="E106" s="95">
        <f>VLOOKUP(B106,Площадь!A:B,2,0)</f>
        <v>35.6</v>
      </c>
      <c r="F106" s="3">
        <f t="shared" si="95"/>
        <v>120</v>
      </c>
      <c r="G106" s="95">
        <v>31</v>
      </c>
      <c r="H106" s="95">
        <v>28</v>
      </c>
      <c r="I106" s="95">
        <v>31</v>
      </c>
      <c r="J106" s="95">
        <v>30</v>
      </c>
      <c r="K106" s="3"/>
      <c r="L106" s="96"/>
      <c r="M106" s="3"/>
      <c r="N106" s="22">
        <f t="shared" si="108"/>
        <v>35.6</v>
      </c>
      <c r="O106" s="22">
        <f t="shared" si="109"/>
        <v>35.6</v>
      </c>
      <c r="P106" s="22">
        <f t="shared" si="110"/>
        <v>35.6</v>
      </c>
      <c r="Q106" s="22">
        <f t="shared" si="111"/>
        <v>35.6</v>
      </c>
      <c r="R106" s="3"/>
      <c r="S106" s="40" t="str">
        <f>VLOOKUP(B106,Объем!A:F,6,0)</f>
        <v>4,700</v>
      </c>
      <c r="T106" s="40">
        <f>VLOOKUP(B106,Объем!A:G,7,0)</f>
        <v>5</v>
      </c>
      <c r="U106" s="40">
        <f t="shared" si="112"/>
        <v>0.29999999999999982</v>
      </c>
      <c r="V106" s="63">
        <f t="shared" si="163"/>
        <v>9.060860085590651E-2</v>
      </c>
      <c r="W106" s="63">
        <f t="shared" si="164"/>
        <v>8.6861091367047769E-2</v>
      </c>
      <c r="X106" s="63">
        <f t="shared" si="165"/>
        <v>6.9433612907569262E-2</v>
      </c>
      <c r="Y106" s="63">
        <f t="shared" si="166"/>
        <v>5.3096694869476296E-2</v>
      </c>
      <c r="Z106" s="25">
        <f t="shared" si="96"/>
        <v>0.33683762943887208</v>
      </c>
      <c r="AA106" s="25">
        <f t="shared" si="97"/>
        <v>0.30324102555669963</v>
      </c>
      <c r="AB106" s="25">
        <f t="shared" si="98"/>
        <v>0.17596815311711514</v>
      </c>
      <c r="AC106" s="25">
        <f t="shared" si="99"/>
        <v>0.10580377740462768</v>
      </c>
      <c r="AD106" s="25">
        <f t="shared" si="100"/>
        <v>0.42744623029477857</v>
      </c>
      <c r="AE106" s="25">
        <f t="shared" si="101"/>
        <v>0.39010211692374741</v>
      </c>
      <c r="AF106" s="25">
        <f t="shared" si="102"/>
        <v>0.24540176602468439</v>
      </c>
      <c r="AG106" s="25">
        <f t="shared" si="103"/>
        <v>0.15890047227410398</v>
      </c>
      <c r="AH106" s="97">
        <f t="shared" si="104"/>
        <v>1162.1500000000001</v>
      </c>
      <c r="AI106" s="97">
        <f t="shared" si="105"/>
        <v>1060.6199999999999</v>
      </c>
      <c r="AJ106" s="97">
        <f t="shared" si="106"/>
        <v>667.2</v>
      </c>
      <c r="AK106" s="97">
        <f t="shared" si="107"/>
        <v>432.02</v>
      </c>
      <c r="AL106" s="3"/>
      <c r="AM106" s="97">
        <f t="shared" si="113"/>
        <v>3321.9900000000002</v>
      </c>
      <c r="AN106" s="25">
        <f t="shared" si="114"/>
        <v>0.92185058551731447</v>
      </c>
      <c r="AO106" s="3">
        <f>VLOOKUP(A106,Лист3!A:B,2,0)</f>
        <v>2598.12</v>
      </c>
      <c r="AP106" s="3"/>
      <c r="AQ106" s="97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</row>
    <row r="107" spans="1:61" x14ac:dyDescent="0.3">
      <c r="A107" s="125" t="s">
        <v>856</v>
      </c>
      <c r="B107" s="125" t="s">
        <v>265</v>
      </c>
      <c r="C107" s="106"/>
      <c r="D107" s="3"/>
      <c r="E107" s="95">
        <f>VLOOKUP(B107,Площадь!A:B,2,0)</f>
        <v>35.5</v>
      </c>
      <c r="F107" s="3">
        <f t="shared" si="95"/>
        <v>120</v>
      </c>
      <c r="G107" s="95">
        <v>31</v>
      </c>
      <c r="H107" s="95">
        <v>28</v>
      </c>
      <c r="I107" s="95">
        <v>31</v>
      </c>
      <c r="J107" s="95">
        <v>30</v>
      </c>
      <c r="K107" s="3"/>
      <c r="L107" s="96"/>
      <c r="M107" s="3"/>
      <c r="N107" s="22">
        <f t="shared" si="108"/>
        <v>35.5</v>
      </c>
      <c r="O107" s="22">
        <f t="shared" si="109"/>
        <v>35.5</v>
      </c>
      <c r="P107" s="22">
        <f t="shared" si="110"/>
        <v>35.5</v>
      </c>
      <c r="Q107" s="22">
        <f t="shared" si="111"/>
        <v>35.5</v>
      </c>
      <c r="R107" s="3"/>
      <c r="S107" s="40">
        <f>VLOOKUP(B107,Объем!A:F,6,0)</f>
        <v>3.9</v>
      </c>
      <c r="T107" s="40">
        <f>VLOOKUP(B107,Объем!A:G,7,0)</f>
        <v>3.9</v>
      </c>
      <c r="U107" s="40">
        <f t="shared" si="112"/>
        <v>0</v>
      </c>
      <c r="V107" s="63">
        <f t="shared" si="163"/>
        <v>0</v>
      </c>
      <c r="W107" s="63">
        <f t="shared" si="164"/>
        <v>0</v>
      </c>
      <c r="X107" s="63">
        <f t="shared" si="165"/>
        <v>0</v>
      </c>
      <c r="Y107" s="63">
        <f t="shared" si="166"/>
        <v>0</v>
      </c>
      <c r="Z107" s="25">
        <f t="shared" si="96"/>
        <v>0.33589145632247075</v>
      </c>
      <c r="AA107" s="25">
        <f t="shared" si="97"/>
        <v>0.30238922492311338</v>
      </c>
      <c r="AB107" s="25">
        <f t="shared" si="98"/>
        <v>0.17547386055217942</v>
      </c>
      <c r="AC107" s="25">
        <f t="shared" si="99"/>
        <v>0.10550657578270457</v>
      </c>
      <c r="AD107" s="25">
        <f t="shared" si="100"/>
        <v>0.33589145632247075</v>
      </c>
      <c r="AE107" s="25">
        <f t="shared" si="101"/>
        <v>0.30238922492311338</v>
      </c>
      <c r="AF107" s="25">
        <f t="shared" si="102"/>
        <v>0.17547386055217942</v>
      </c>
      <c r="AG107" s="25">
        <f t="shared" si="103"/>
        <v>0.10550657578270457</v>
      </c>
      <c r="AH107" s="97">
        <f t="shared" si="104"/>
        <v>913.23</v>
      </c>
      <c r="AI107" s="97">
        <f t="shared" si="105"/>
        <v>822.14</v>
      </c>
      <c r="AJ107" s="97">
        <f t="shared" si="106"/>
        <v>477.08</v>
      </c>
      <c r="AK107" s="97">
        <f t="shared" si="107"/>
        <v>286.85000000000002</v>
      </c>
      <c r="AL107" s="3"/>
      <c r="AM107" s="97">
        <f t="shared" si="113"/>
        <v>2499.2999999999997</v>
      </c>
      <c r="AN107" s="25">
        <f t="shared" si="114"/>
        <v>0.91926111758046813</v>
      </c>
      <c r="AO107" s="3">
        <f>VLOOKUP(A107,Лист3!A:B,2,0)</f>
        <v>2800.4</v>
      </c>
      <c r="AP107" s="3"/>
      <c r="AQ107" s="97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</row>
    <row r="108" spans="1:61" x14ac:dyDescent="0.3">
      <c r="A108" s="125" t="s">
        <v>857</v>
      </c>
      <c r="B108" s="125" t="s">
        <v>266</v>
      </c>
      <c r="C108" s="106"/>
      <c r="D108" s="42"/>
      <c r="E108" s="95">
        <f>VLOOKUP(B108,Площадь!A:B,2,0)</f>
        <v>54.4</v>
      </c>
      <c r="F108" s="3">
        <f t="shared" si="95"/>
        <v>120</v>
      </c>
      <c r="G108" s="95">
        <v>31</v>
      </c>
      <c r="H108" s="95">
        <v>28</v>
      </c>
      <c r="I108" s="95">
        <v>31</v>
      </c>
      <c r="J108" s="95">
        <v>30</v>
      </c>
      <c r="K108" s="3"/>
      <c r="L108" s="96"/>
      <c r="M108" s="3"/>
      <c r="N108" s="22">
        <f t="shared" si="108"/>
        <v>54.4</v>
      </c>
      <c r="O108" s="22">
        <f t="shared" si="109"/>
        <v>54.4</v>
      </c>
      <c r="P108" s="22">
        <f t="shared" si="110"/>
        <v>54.4</v>
      </c>
      <c r="Q108" s="22">
        <f t="shared" si="111"/>
        <v>54.4</v>
      </c>
      <c r="R108" s="3"/>
      <c r="S108" s="40" t="str">
        <f>VLOOKUP(B108,Объем!A:F,6,0)</f>
        <v>14,787</v>
      </c>
      <c r="T108" s="40" t="str">
        <f>VLOOKUP(B108,Объем!A:G,7,0)</f>
        <v>нет</v>
      </c>
      <c r="U108" s="40" t="e">
        <f t="shared" si="112"/>
        <v>#VALUE!</v>
      </c>
      <c r="V108" s="63">
        <f t="shared" ref="V108:V110" si="167">$V$732*$E108*G108</f>
        <v>0.60198894868439246</v>
      </c>
      <c r="W108" s="63">
        <f t="shared" ref="W108:W110" si="168">$W$732*$E108*H108</f>
        <v>0.54373195365041893</v>
      </c>
      <c r="X108" s="63">
        <f t="shared" ref="X108:X110" si="169">$W$732*$E108*I108</f>
        <v>0.60198894868439246</v>
      </c>
      <c r="Y108" s="63">
        <f t="shared" ref="Y108:Y110" si="170">$W$732*$E108*J108</f>
        <v>0.58256995033973458</v>
      </c>
      <c r="Z108" s="25">
        <f t="shared" si="96"/>
        <v>0.51471817532232134</v>
      </c>
      <c r="AA108" s="25">
        <f t="shared" si="97"/>
        <v>0.46337954467091175</v>
      </c>
      <c r="AB108" s="25">
        <f t="shared" si="98"/>
        <v>0.26889515532502989</v>
      </c>
      <c r="AC108" s="25">
        <f t="shared" si="99"/>
        <v>0.16167768232617263</v>
      </c>
      <c r="AD108" s="25">
        <f t="shared" si="100"/>
        <v>1.1167071240067137</v>
      </c>
      <c r="AE108" s="25">
        <f t="shared" si="101"/>
        <v>1.0071114983213307</v>
      </c>
      <c r="AF108" s="25">
        <f t="shared" si="102"/>
        <v>0.8708841040094224</v>
      </c>
      <c r="AG108" s="25">
        <f t="shared" si="103"/>
        <v>0.74424763266590721</v>
      </c>
      <c r="AH108" s="97">
        <f t="shared" si="104"/>
        <v>3036.13</v>
      </c>
      <c r="AI108" s="97">
        <f t="shared" si="105"/>
        <v>2738.15</v>
      </c>
      <c r="AJ108" s="97">
        <f t="shared" si="106"/>
        <v>2367.7800000000002</v>
      </c>
      <c r="AK108" s="97">
        <f t="shared" si="107"/>
        <v>2023.48</v>
      </c>
      <c r="AL108" s="3"/>
      <c r="AM108" s="97">
        <f t="shared" si="113"/>
        <v>10165.540000000001</v>
      </c>
      <c r="AN108" s="25">
        <f t="shared" si="114"/>
        <v>1.4086705576444354</v>
      </c>
      <c r="AO108" s="3">
        <f>VLOOKUP(A108,Лист3!A:B,2,0)</f>
        <v>6095.6</v>
      </c>
      <c r="AP108" s="3"/>
      <c r="AQ108" s="97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</row>
    <row r="109" spans="1:61" x14ac:dyDescent="0.3">
      <c r="A109" s="125" t="s">
        <v>858</v>
      </c>
      <c r="B109" s="125" t="s">
        <v>267</v>
      </c>
      <c r="C109" s="106"/>
      <c r="D109" s="3"/>
      <c r="E109" s="95">
        <f>VLOOKUP(B109,Площадь!A:B,2,0)</f>
        <v>54.3</v>
      </c>
      <c r="F109" s="3">
        <f t="shared" si="95"/>
        <v>120</v>
      </c>
      <c r="G109" s="95">
        <v>31</v>
      </c>
      <c r="H109" s="95">
        <v>28</v>
      </c>
      <c r="I109" s="95">
        <v>31</v>
      </c>
      <c r="J109" s="95">
        <v>30</v>
      </c>
      <c r="K109" s="3"/>
      <c r="L109" s="96"/>
      <c r="M109" s="3"/>
      <c r="N109" s="22">
        <f t="shared" si="108"/>
        <v>54.3</v>
      </c>
      <c r="O109" s="22">
        <f t="shared" si="109"/>
        <v>54.3</v>
      </c>
      <c r="P109" s="22">
        <f t="shared" si="110"/>
        <v>54.3</v>
      </c>
      <c r="Q109" s="22">
        <f t="shared" si="111"/>
        <v>54.3</v>
      </c>
      <c r="R109" s="3"/>
      <c r="S109" s="40">
        <f>VLOOKUP(B109,Объем!A:F,6,0)</f>
        <v>24.748629660943838</v>
      </c>
      <c r="T109" s="40" t="str">
        <f>VLOOKUP(B109,Объем!A:G,7,0)</f>
        <v>нет</v>
      </c>
      <c r="U109" s="40" t="e">
        <f t="shared" si="112"/>
        <v>#VALUE!</v>
      </c>
      <c r="V109" s="63">
        <f t="shared" si="167"/>
        <v>0.60088235135225199</v>
      </c>
      <c r="W109" s="63">
        <f t="shared" si="168"/>
        <v>0.54273244638267926</v>
      </c>
      <c r="X109" s="63">
        <f t="shared" si="169"/>
        <v>0.60088235135225199</v>
      </c>
      <c r="Y109" s="63">
        <f t="shared" si="170"/>
        <v>0.58149904969572774</v>
      </c>
      <c r="Z109" s="25">
        <f t="shared" si="96"/>
        <v>0.51377200220592001</v>
      </c>
      <c r="AA109" s="25">
        <f t="shared" si="97"/>
        <v>0.46252774403732549</v>
      </c>
      <c r="AB109" s="25">
        <f t="shared" si="98"/>
        <v>0.26840086276009417</v>
      </c>
      <c r="AC109" s="25">
        <f t="shared" si="99"/>
        <v>0.16138048070424951</v>
      </c>
      <c r="AD109" s="25">
        <f t="shared" si="100"/>
        <v>1.1146543535581719</v>
      </c>
      <c r="AE109" s="25">
        <f t="shared" si="101"/>
        <v>1.0052601904200047</v>
      </c>
      <c r="AF109" s="25">
        <f t="shared" si="102"/>
        <v>0.8692832141123461</v>
      </c>
      <c r="AG109" s="25">
        <f t="shared" si="103"/>
        <v>0.74287953039997723</v>
      </c>
      <c r="AH109" s="97">
        <f t="shared" si="104"/>
        <v>3030.54</v>
      </c>
      <c r="AI109" s="97">
        <f t="shared" si="105"/>
        <v>2733.12</v>
      </c>
      <c r="AJ109" s="97">
        <f t="shared" si="106"/>
        <v>2363.42</v>
      </c>
      <c r="AK109" s="97">
        <f t="shared" si="107"/>
        <v>2019.76</v>
      </c>
      <c r="AL109" s="3"/>
      <c r="AM109" s="97">
        <f t="shared" si="113"/>
        <v>10146.84</v>
      </c>
      <c r="AN109" s="25">
        <f t="shared" si="114"/>
        <v>1.4060810897075893</v>
      </c>
      <c r="AO109" s="3">
        <f>VLOOKUP(A109,Лист3!A:B,2,0)</f>
        <v>7741.04</v>
      </c>
      <c r="AP109" s="3"/>
      <c r="AQ109" s="97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</row>
    <row r="110" spans="1:61" x14ac:dyDescent="0.3">
      <c r="A110" s="125" t="s">
        <v>859</v>
      </c>
      <c r="B110" s="125" t="s">
        <v>268</v>
      </c>
      <c r="C110" s="106"/>
      <c r="D110" s="3"/>
      <c r="E110" s="95">
        <f>VLOOKUP(B110,Площадь!A:B,2,0)</f>
        <v>35.299999999999997</v>
      </c>
      <c r="F110" s="3">
        <f t="shared" si="95"/>
        <v>120</v>
      </c>
      <c r="G110" s="95">
        <v>31</v>
      </c>
      <c r="H110" s="95">
        <v>28</v>
      </c>
      <c r="I110" s="95">
        <v>31</v>
      </c>
      <c r="J110" s="95">
        <v>30</v>
      </c>
      <c r="K110" s="3"/>
      <c r="L110" s="96"/>
      <c r="M110" s="3"/>
      <c r="N110" s="22">
        <f t="shared" si="108"/>
        <v>35.299999999999997</v>
      </c>
      <c r="O110" s="22">
        <f t="shared" si="109"/>
        <v>35.299999999999997</v>
      </c>
      <c r="P110" s="22">
        <f t="shared" si="110"/>
        <v>35.299999999999997</v>
      </c>
      <c r="Q110" s="22">
        <f t="shared" si="111"/>
        <v>35.299999999999997</v>
      </c>
      <c r="R110" s="3"/>
      <c r="S110" s="40">
        <f>VLOOKUP(B110,Объем!A:F,6,0)</f>
        <v>15.309118005442651</v>
      </c>
      <c r="T110" s="40" t="str">
        <f>VLOOKUP(B110,Объем!A:G,7,0)</f>
        <v>нет</v>
      </c>
      <c r="U110" s="40" t="e">
        <f t="shared" si="112"/>
        <v>#VALUE!</v>
      </c>
      <c r="V110" s="63">
        <f t="shared" si="167"/>
        <v>0.39062885824557075</v>
      </c>
      <c r="W110" s="63">
        <f t="shared" si="168"/>
        <v>0.35282606551212842</v>
      </c>
      <c r="X110" s="63">
        <f t="shared" si="169"/>
        <v>0.39062885824557075</v>
      </c>
      <c r="Y110" s="63">
        <f t="shared" si="170"/>
        <v>0.37802792733442331</v>
      </c>
      <c r="Z110" s="25">
        <f t="shared" si="96"/>
        <v>0.33399911008966809</v>
      </c>
      <c r="AA110" s="25">
        <f t="shared" si="97"/>
        <v>0.30068562365594087</v>
      </c>
      <c r="AB110" s="25">
        <f t="shared" si="98"/>
        <v>0.17448527542230799</v>
      </c>
      <c r="AC110" s="25">
        <f t="shared" si="99"/>
        <v>0.10491217253885834</v>
      </c>
      <c r="AD110" s="25">
        <f t="shared" si="100"/>
        <v>0.72462796833523879</v>
      </c>
      <c r="AE110" s="25">
        <f t="shared" si="101"/>
        <v>0.65351168916806923</v>
      </c>
      <c r="AF110" s="25">
        <f t="shared" si="102"/>
        <v>0.56511413366787877</v>
      </c>
      <c r="AG110" s="25">
        <f t="shared" si="103"/>
        <v>0.48294009987328168</v>
      </c>
      <c r="AH110" s="97">
        <f t="shared" si="104"/>
        <v>1970.13</v>
      </c>
      <c r="AI110" s="97">
        <f t="shared" si="105"/>
        <v>1776.78</v>
      </c>
      <c r="AJ110" s="97">
        <f t="shared" si="106"/>
        <v>1536.44</v>
      </c>
      <c r="AK110" s="97">
        <f t="shared" si="107"/>
        <v>1313.03</v>
      </c>
      <c r="AL110" s="3"/>
      <c r="AM110" s="97">
        <f t="shared" si="113"/>
        <v>6596.38</v>
      </c>
      <c r="AN110" s="25">
        <f t="shared" si="114"/>
        <v>0.91408218170677524</v>
      </c>
      <c r="AO110" s="3">
        <f>VLOOKUP(A110,Лист3!A:B,2,0)</f>
        <v>4206.5600000000004</v>
      </c>
      <c r="AP110" s="3"/>
      <c r="AQ110" s="97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</row>
    <row r="111" spans="1:61" x14ac:dyDescent="0.3">
      <c r="A111" s="125" t="s">
        <v>1524</v>
      </c>
      <c r="B111" s="125" t="s">
        <v>269</v>
      </c>
      <c r="C111" s="106"/>
      <c r="D111" s="3"/>
      <c r="E111" s="95">
        <f>VLOOKUP(B111,Площадь!A:B,2,0)</f>
        <v>35.6</v>
      </c>
      <c r="F111" s="3">
        <f t="shared" si="95"/>
        <v>120</v>
      </c>
      <c r="G111" s="95">
        <v>31</v>
      </c>
      <c r="H111" s="95">
        <v>28</v>
      </c>
      <c r="I111" s="95">
        <v>31</v>
      </c>
      <c r="J111" s="95">
        <v>30</v>
      </c>
      <c r="K111" s="3"/>
      <c r="L111" s="96"/>
      <c r="M111" s="3"/>
      <c r="N111" s="22">
        <f t="shared" si="108"/>
        <v>35.6</v>
      </c>
      <c r="O111" s="22">
        <f t="shared" si="109"/>
        <v>35.6</v>
      </c>
      <c r="P111" s="22">
        <f t="shared" si="110"/>
        <v>35.6</v>
      </c>
      <c r="Q111" s="22">
        <f t="shared" si="111"/>
        <v>35.6</v>
      </c>
      <c r="R111" s="3"/>
      <c r="S111" s="40" t="str">
        <f>VLOOKUP(B111,Объем!A:F,6,0)</f>
        <v>9,414</v>
      </c>
      <c r="T111" s="40">
        <f>VLOOKUP(B111,Объем!A:G,7,0)</f>
        <v>9.7560000000000002</v>
      </c>
      <c r="U111" s="40">
        <f t="shared" si="112"/>
        <v>0.34200000000000053</v>
      </c>
      <c r="V111" s="63">
        <f t="shared" ref="V111:V113" si="171">$U111*V$728*G111/G$1</f>
        <v>0.10329380497573364</v>
      </c>
      <c r="W111" s="63">
        <f t="shared" ref="W111:W113" si="172">$U111*W$728*H111/H$1</f>
        <v>9.9021644158434688E-2</v>
      </c>
      <c r="X111" s="63">
        <f t="shared" ref="X111:X113" si="173">$U111*X$728*I111/I$1</f>
        <v>7.9154318714629121E-2</v>
      </c>
      <c r="Y111" s="63">
        <f t="shared" ref="Y111:Y113" si="174">$U111*Y$728*J111/J$1</f>
        <v>6.0530232151203109E-2</v>
      </c>
      <c r="Z111" s="25">
        <f t="shared" si="96"/>
        <v>0.33683762943887208</v>
      </c>
      <c r="AA111" s="25">
        <f t="shared" si="97"/>
        <v>0.30324102555669963</v>
      </c>
      <c r="AB111" s="25">
        <f t="shared" si="98"/>
        <v>0.17596815311711514</v>
      </c>
      <c r="AC111" s="25">
        <f t="shared" si="99"/>
        <v>0.10580377740462768</v>
      </c>
      <c r="AD111" s="25">
        <f t="shared" si="100"/>
        <v>0.44013143441460573</v>
      </c>
      <c r="AE111" s="25">
        <f t="shared" si="101"/>
        <v>0.4022626697151343</v>
      </c>
      <c r="AF111" s="25">
        <f t="shared" si="102"/>
        <v>0.25512247183174425</v>
      </c>
      <c r="AG111" s="25">
        <f t="shared" si="103"/>
        <v>0.16633400955583078</v>
      </c>
      <c r="AH111" s="97">
        <f t="shared" si="104"/>
        <v>1196.6400000000001</v>
      </c>
      <c r="AI111" s="97">
        <f t="shared" si="105"/>
        <v>1093.68</v>
      </c>
      <c r="AJ111" s="97">
        <f t="shared" si="106"/>
        <v>693.63</v>
      </c>
      <c r="AK111" s="97">
        <f t="shared" si="107"/>
        <v>452.23</v>
      </c>
      <c r="AL111" s="3"/>
      <c r="AM111" s="97">
        <f t="shared" si="113"/>
        <v>3436.1800000000003</v>
      </c>
      <c r="AN111" s="25">
        <f t="shared" si="114"/>
        <v>0.92185058551731447</v>
      </c>
      <c r="AO111" s="3">
        <f>VLOOKUP(A111,Лист3!A:B,2,0)</f>
        <v>3252.8</v>
      </c>
      <c r="AP111" s="3"/>
      <c r="AQ111" s="97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</row>
    <row r="112" spans="1:61" x14ac:dyDescent="0.3">
      <c r="A112" s="125" t="s">
        <v>860</v>
      </c>
      <c r="B112" s="125" t="s">
        <v>270</v>
      </c>
      <c r="C112" s="106"/>
      <c r="D112" s="3"/>
      <c r="E112" s="95">
        <f>VLOOKUP(B112,Площадь!A:B,2,0)</f>
        <v>54.2</v>
      </c>
      <c r="F112" s="3">
        <f t="shared" si="95"/>
        <v>120</v>
      </c>
      <c r="G112" s="95">
        <v>31</v>
      </c>
      <c r="H112" s="95">
        <v>28</v>
      </c>
      <c r="I112" s="95">
        <v>31</v>
      </c>
      <c r="J112" s="95">
        <v>30</v>
      </c>
      <c r="K112" s="3"/>
      <c r="L112" s="96"/>
      <c r="M112" s="3"/>
      <c r="N112" s="22">
        <f t="shared" si="108"/>
        <v>54.2</v>
      </c>
      <c r="O112" s="22">
        <f t="shared" si="109"/>
        <v>54.2</v>
      </c>
      <c r="P112" s="22">
        <f t="shared" si="110"/>
        <v>54.2</v>
      </c>
      <c r="Q112" s="22">
        <f t="shared" si="111"/>
        <v>54.2</v>
      </c>
      <c r="R112" s="3"/>
      <c r="S112" s="40">
        <f>VLOOKUP(B112,Объем!A:F,6,0)</f>
        <v>11.464</v>
      </c>
      <c r="T112" s="40">
        <f>VLOOKUP(B112,Объем!A:G,7,0)</f>
        <v>11.4642</v>
      </c>
      <c r="U112" s="40">
        <f t="shared" si="112"/>
        <v>1.9999999999953388E-4</v>
      </c>
      <c r="V112" s="63">
        <f t="shared" si="171"/>
        <v>6.0405733903796928E-5</v>
      </c>
      <c r="W112" s="63">
        <f t="shared" si="172"/>
        <v>5.7907394244563597E-5</v>
      </c>
      <c r="X112" s="63">
        <f t="shared" si="173"/>
        <v>4.6289075271604986E-5</v>
      </c>
      <c r="Y112" s="63">
        <f t="shared" si="174"/>
        <v>3.5397796579568387E-5</v>
      </c>
      <c r="Z112" s="25">
        <f t="shared" si="96"/>
        <v>0.51282582908951879</v>
      </c>
      <c r="AA112" s="25">
        <f t="shared" si="97"/>
        <v>0.4616759434037393</v>
      </c>
      <c r="AB112" s="25">
        <f t="shared" si="98"/>
        <v>0.26790657019515846</v>
      </c>
      <c r="AC112" s="25">
        <f t="shared" si="99"/>
        <v>0.16108327908232642</v>
      </c>
      <c r="AD112" s="25">
        <f t="shared" si="100"/>
        <v>0.51288623482342255</v>
      </c>
      <c r="AE112" s="25">
        <f t="shared" si="101"/>
        <v>0.46173385079798385</v>
      </c>
      <c r="AF112" s="25">
        <f t="shared" si="102"/>
        <v>0.26795285927043005</v>
      </c>
      <c r="AG112" s="25">
        <f t="shared" si="103"/>
        <v>0.16111867687890599</v>
      </c>
      <c r="AH112" s="97">
        <f t="shared" si="104"/>
        <v>1394.45</v>
      </c>
      <c r="AI112" s="97">
        <f t="shared" si="105"/>
        <v>1255.3699999999999</v>
      </c>
      <c r="AJ112" s="97">
        <f t="shared" si="106"/>
        <v>728.52</v>
      </c>
      <c r="AK112" s="97">
        <f t="shared" si="107"/>
        <v>438.05</v>
      </c>
      <c r="AL112" s="3"/>
      <c r="AM112" s="97">
        <f t="shared" si="113"/>
        <v>3816.39</v>
      </c>
      <c r="AN112" s="25">
        <f t="shared" si="114"/>
        <v>1.4034916217707429</v>
      </c>
      <c r="AO112" s="3">
        <f>VLOOKUP(A112,Лист3!A:B,2,0)</f>
        <v>6458.84</v>
      </c>
      <c r="AP112" s="3"/>
      <c r="AQ112" s="97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</row>
    <row r="113" spans="1:61" x14ac:dyDescent="0.3">
      <c r="A113" s="125" t="s">
        <v>861</v>
      </c>
      <c r="B113" s="125" t="s">
        <v>271</v>
      </c>
      <c r="C113" s="106"/>
      <c r="D113" s="3"/>
      <c r="E113" s="95">
        <f>VLOOKUP(B113,Площадь!A:B,2,0)</f>
        <v>54.5</v>
      </c>
      <c r="F113" s="3">
        <f t="shared" si="95"/>
        <v>120</v>
      </c>
      <c r="G113" s="95">
        <v>31</v>
      </c>
      <c r="H113" s="95">
        <v>28</v>
      </c>
      <c r="I113" s="95">
        <v>31</v>
      </c>
      <c r="J113" s="95">
        <v>30</v>
      </c>
      <c r="K113" s="3"/>
      <c r="L113" s="96"/>
      <c r="M113" s="3"/>
      <c r="N113" s="22">
        <f t="shared" si="108"/>
        <v>54.5</v>
      </c>
      <c r="O113" s="22">
        <f t="shared" si="109"/>
        <v>54.5</v>
      </c>
      <c r="P113" s="22">
        <f t="shared" si="110"/>
        <v>54.5</v>
      </c>
      <c r="Q113" s="22">
        <f t="shared" si="111"/>
        <v>54.5</v>
      </c>
      <c r="R113" s="3"/>
      <c r="S113" s="40">
        <f>VLOOKUP(B113,Объем!A:F,6,0)</f>
        <v>14.913</v>
      </c>
      <c r="T113" s="40">
        <f>VLOOKUP(B113,Объем!A:G,7,0)</f>
        <v>14.913</v>
      </c>
      <c r="U113" s="40">
        <f t="shared" si="112"/>
        <v>0</v>
      </c>
      <c r="V113" s="63">
        <f t="shared" si="171"/>
        <v>0</v>
      </c>
      <c r="W113" s="63">
        <f t="shared" si="172"/>
        <v>0</v>
      </c>
      <c r="X113" s="63">
        <f t="shared" si="173"/>
        <v>0</v>
      </c>
      <c r="Y113" s="63">
        <f t="shared" si="174"/>
        <v>0</v>
      </c>
      <c r="Z113" s="25">
        <f t="shared" si="96"/>
        <v>0.51566434843872266</v>
      </c>
      <c r="AA113" s="25">
        <f t="shared" si="97"/>
        <v>0.464231345304498</v>
      </c>
      <c r="AB113" s="25">
        <f t="shared" si="98"/>
        <v>0.26938944788996561</v>
      </c>
      <c r="AC113" s="25">
        <f t="shared" si="99"/>
        <v>0.16197488394809575</v>
      </c>
      <c r="AD113" s="25">
        <f t="shared" si="100"/>
        <v>0.51566434843872266</v>
      </c>
      <c r="AE113" s="25">
        <f t="shared" si="101"/>
        <v>0.464231345304498</v>
      </c>
      <c r="AF113" s="25">
        <f t="shared" si="102"/>
        <v>0.26938944788996561</v>
      </c>
      <c r="AG113" s="25">
        <f t="shared" si="103"/>
        <v>0.16197488394809575</v>
      </c>
      <c r="AH113" s="97">
        <f t="shared" si="104"/>
        <v>1402</v>
      </c>
      <c r="AI113" s="97">
        <f t="shared" si="105"/>
        <v>1262.1600000000001</v>
      </c>
      <c r="AJ113" s="97">
        <f t="shared" si="106"/>
        <v>732.42</v>
      </c>
      <c r="AK113" s="97">
        <f t="shared" si="107"/>
        <v>440.38</v>
      </c>
      <c r="AL113" s="3"/>
      <c r="AM113" s="97">
        <f t="shared" si="113"/>
        <v>3836.96</v>
      </c>
      <c r="AN113" s="25">
        <f t="shared" si="114"/>
        <v>1.4112600255812819</v>
      </c>
      <c r="AO113" s="3">
        <f>VLOOKUP(A113,Лист3!A:B,2,0)</f>
        <v>5221.24</v>
      </c>
      <c r="AP113" s="3"/>
      <c r="AQ113" s="97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</row>
    <row r="114" spans="1:61" x14ac:dyDescent="0.3">
      <c r="A114" s="125" t="s">
        <v>862</v>
      </c>
      <c r="B114" s="125" t="s">
        <v>272</v>
      </c>
      <c r="C114" s="106"/>
      <c r="D114" s="3"/>
      <c r="E114" s="95">
        <f>VLOOKUP(B114,Площадь!A:B,2,0)</f>
        <v>35.4</v>
      </c>
      <c r="F114" s="3">
        <f t="shared" si="95"/>
        <v>120</v>
      </c>
      <c r="G114" s="95">
        <v>31</v>
      </c>
      <c r="H114" s="95">
        <v>28</v>
      </c>
      <c r="I114" s="95">
        <v>31</v>
      </c>
      <c r="J114" s="95">
        <v>30</v>
      </c>
      <c r="K114" s="3"/>
      <c r="L114" s="96"/>
      <c r="M114" s="3"/>
      <c r="N114" s="22">
        <f t="shared" si="108"/>
        <v>35.4</v>
      </c>
      <c r="O114" s="22">
        <f t="shared" si="109"/>
        <v>35.4</v>
      </c>
      <c r="P114" s="22">
        <f t="shared" si="110"/>
        <v>35.4</v>
      </c>
      <c r="Q114" s="22">
        <f t="shared" si="111"/>
        <v>35.4</v>
      </c>
      <c r="R114" s="3"/>
      <c r="S114" s="40">
        <f>VLOOKUP(B114,Объем!A:F,6,0)</f>
        <v>3.9197143645932186</v>
      </c>
      <c r="T114" s="40" t="str">
        <f>VLOOKUP(B114,Объем!A:G,7,0)</f>
        <v>нет</v>
      </c>
      <c r="U114" s="40" t="e">
        <f t="shared" si="112"/>
        <v>#VALUE!</v>
      </c>
      <c r="V114" s="63">
        <f>$V$732*$E114*G114</f>
        <v>0.39173545557771122</v>
      </c>
      <c r="W114" s="63">
        <f>$W$732*$E114*H114</f>
        <v>0.3538255727798682</v>
      </c>
      <c r="X114" s="63">
        <f>$W$732*$E114*I114</f>
        <v>0.39173545557771122</v>
      </c>
      <c r="Y114" s="63">
        <f t="shared" ref="Y114" si="175">$W$732*$E114*J114</f>
        <v>0.37909882797843025</v>
      </c>
      <c r="Z114" s="25">
        <f t="shared" si="96"/>
        <v>0.33494528320606942</v>
      </c>
      <c r="AA114" s="25">
        <f t="shared" si="97"/>
        <v>0.30153742428952712</v>
      </c>
      <c r="AB114" s="25">
        <f t="shared" si="98"/>
        <v>0.17497956798724371</v>
      </c>
      <c r="AC114" s="25">
        <f t="shared" si="99"/>
        <v>0.10520937416078145</v>
      </c>
      <c r="AD114" s="25">
        <f t="shared" si="100"/>
        <v>0.72668073878378059</v>
      </c>
      <c r="AE114" s="25">
        <f t="shared" si="101"/>
        <v>0.65536299706939527</v>
      </c>
      <c r="AF114" s="25">
        <f t="shared" si="102"/>
        <v>0.56671502356495496</v>
      </c>
      <c r="AG114" s="25">
        <f t="shared" si="103"/>
        <v>0.48430820213921172</v>
      </c>
      <c r="AH114" s="97">
        <f t="shared" si="104"/>
        <v>1975.71</v>
      </c>
      <c r="AI114" s="97">
        <f t="shared" si="105"/>
        <v>1781.81</v>
      </c>
      <c r="AJ114" s="97">
        <f t="shared" si="106"/>
        <v>1540.8</v>
      </c>
      <c r="AK114" s="97">
        <f t="shared" si="107"/>
        <v>1316.75</v>
      </c>
      <c r="AL114" s="3"/>
      <c r="AM114" s="97">
        <f t="shared" si="113"/>
        <v>6615.07</v>
      </c>
      <c r="AN114" s="25">
        <f t="shared" si="114"/>
        <v>0.91667164964362169</v>
      </c>
      <c r="AO114" s="3">
        <f>VLOOKUP(A114,Лист3!A:B,2,0)</f>
        <v>4148.92</v>
      </c>
      <c r="AP114" s="3"/>
      <c r="AQ114" s="97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</row>
    <row r="115" spans="1:61" x14ac:dyDescent="0.3">
      <c r="A115" s="125" t="s">
        <v>863</v>
      </c>
      <c r="B115" s="125" t="s">
        <v>273</v>
      </c>
      <c r="C115" s="106"/>
      <c r="D115" s="3"/>
      <c r="E115" s="95">
        <f>VLOOKUP(B115,Площадь!A:B,2,0)</f>
        <v>35.700000000000003</v>
      </c>
      <c r="F115" s="3">
        <f t="shared" si="95"/>
        <v>120</v>
      </c>
      <c r="G115" s="95">
        <v>31</v>
      </c>
      <c r="H115" s="95">
        <v>28</v>
      </c>
      <c r="I115" s="95">
        <v>31</v>
      </c>
      <c r="J115" s="95">
        <v>30</v>
      </c>
      <c r="K115" s="3"/>
      <c r="L115" s="96"/>
      <c r="M115" s="3"/>
      <c r="N115" s="22">
        <f t="shared" si="108"/>
        <v>35.700000000000003</v>
      </c>
      <c r="O115" s="22">
        <f t="shared" si="109"/>
        <v>35.700000000000003</v>
      </c>
      <c r="P115" s="22">
        <f t="shared" si="110"/>
        <v>35.700000000000003</v>
      </c>
      <c r="Q115" s="22">
        <f t="shared" si="111"/>
        <v>35.700000000000003</v>
      </c>
      <c r="R115" s="3"/>
      <c r="S115" s="40" t="str">
        <f>VLOOKUP(B115,Объем!A:F,6,0)</f>
        <v>4,054</v>
      </c>
      <c r="T115" s="40">
        <f>VLOOKUP(B115,Объем!A:G,7,0)</f>
        <v>5.7130000000000001</v>
      </c>
      <c r="U115" s="40">
        <f t="shared" si="112"/>
        <v>1.6589999999999998</v>
      </c>
      <c r="V115" s="63">
        <f t="shared" ref="V115:V117" si="176">$U115*V$728*G115/G$1</f>
        <v>0.50106556273316327</v>
      </c>
      <c r="W115" s="63">
        <f t="shared" ref="W115:W117" si="177">$U115*W$728*H115/H$1</f>
        <v>0.48034183525977442</v>
      </c>
      <c r="X115" s="63">
        <f t="shared" ref="X115:X117" si="178">$U115*X$728*I115/I$1</f>
        <v>0.38396787937885818</v>
      </c>
      <c r="Y115" s="63">
        <f t="shared" ref="Y115:Y117" si="179">$U115*Y$728*J115/J$1</f>
        <v>0.29362472262820405</v>
      </c>
      <c r="Z115" s="25">
        <f t="shared" si="96"/>
        <v>0.3377838025552734</v>
      </c>
      <c r="AA115" s="25">
        <f t="shared" si="97"/>
        <v>0.30409282619028588</v>
      </c>
      <c r="AB115" s="25">
        <f t="shared" si="98"/>
        <v>0.17646244568205088</v>
      </c>
      <c r="AC115" s="25">
        <f t="shared" si="99"/>
        <v>0.1061009790265508</v>
      </c>
      <c r="AD115" s="25">
        <f t="shared" si="100"/>
        <v>0.83884936528843668</v>
      </c>
      <c r="AE115" s="25">
        <f t="shared" si="101"/>
        <v>0.78443466145006036</v>
      </c>
      <c r="AF115" s="25">
        <f t="shared" si="102"/>
        <v>0.56043032506090906</v>
      </c>
      <c r="AG115" s="25">
        <f t="shared" si="103"/>
        <v>0.39972570165475485</v>
      </c>
      <c r="AH115" s="97">
        <f t="shared" si="104"/>
        <v>2280.6799999999998</v>
      </c>
      <c r="AI115" s="97">
        <f t="shared" si="105"/>
        <v>2132.7399999999998</v>
      </c>
      <c r="AJ115" s="97">
        <f t="shared" si="106"/>
        <v>1523.71</v>
      </c>
      <c r="AK115" s="97">
        <f t="shared" si="107"/>
        <v>1086.78</v>
      </c>
      <c r="AL115" s="3"/>
      <c r="AM115" s="97">
        <f t="shared" si="113"/>
        <v>7023.91</v>
      </c>
      <c r="AN115" s="25">
        <f t="shared" si="114"/>
        <v>0.92444005345416103</v>
      </c>
      <c r="AO115" s="3">
        <f>VLOOKUP(A115,Лист3!A:B,2,0)</f>
        <v>3033.12</v>
      </c>
      <c r="AP115" s="3"/>
      <c r="AQ115" s="97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</row>
    <row r="116" spans="1:61" ht="15" thickBot="1" x14ac:dyDescent="0.35">
      <c r="A116" s="125" t="s">
        <v>1369</v>
      </c>
      <c r="B116" s="125" t="s">
        <v>16</v>
      </c>
      <c r="C116" s="106"/>
      <c r="D116" s="42"/>
      <c r="E116" s="95">
        <f>VLOOKUP(B116,Площадь!A:B,2,0)</f>
        <v>57.4</v>
      </c>
      <c r="F116" s="3">
        <f t="shared" si="95"/>
        <v>120</v>
      </c>
      <c r="G116" s="95">
        <v>31</v>
      </c>
      <c r="H116" s="95">
        <v>28</v>
      </c>
      <c r="I116" s="95">
        <v>31</v>
      </c>
      <c r="J116" s="95">
        <v>30</v>
      </c>
      <c r="K116" s="3"/>
      <c r="L116" s="102"/>
      <c r="M116" s="102"/>
      <c r="N116" s="22">
        <f t="shared" si="108"/>
        <v>57.4</v>
      </c>
      <c r="O116" s="22">
        <f t="shared" si="109"/>
        <v>57.4</v>
      </c>
      <c r="P116" s="22">
        <f t="shared" si="110"/>
        <v>57.4</v>
      </c>
      <c r="Q116" s="22">
        <f t="shared" si="111"/>
        <v>57.4</v>
      </c>
      <c r="R116" s="3"/>
      <c r="S116" s="40" t="str">
        <f>VLOOKUP(B116,Объем!A:F,6,0)</f>
        <v>20,860</v>
      </c>
      <c r="T116" s="40">
        <f>VLOOKUP(B116,Объем!A:G,7,0)</f>
        <v>24.3</v>
      </c>
      <c r="U116" s="40">
        <f t="shared" si="112"/>
        <v>3.4400000000000013</v>
      </c>
      <c r="V116" s="63">
        <f t="shared" si="176"/>
        <v>1.0389786231477289</v>
      </c>
      <c r="W116" s="63">
        <f t="shared" si="177"/>
        <v>0.99600718100881547</v>
      </c>
      <c r="X116" s="63">
        <f t="shared" si="178"/>
        <v>0.79617209467346162</v>
      </c>
      <c r="Y116" s="63">
        <f t="shared" si="179"/>
        <v>0.60884210116999549</v>
      </c>
      <c r="Z116" s="25">
        <f t="shared" si="96"/>
        <v>0.54310336881436116</v>
      </c>
      <c r="AA116" s="25">
        <f t="shared" si="97"/>
        <v>0.48893356367849877</v>
      </c>
      <c r="AB116" s="25">
        <f t="shared" si="98"/>
        <v>0.28372393227310139</v>
      </c>
      <c r="AC116" s="25">
        <f t="shared" si="99"/>
        <v>0.17059373098386599</v>
      </c>
      <c r="AD116" s="25">
        <f t="shared" si="100"/>
        <v>1.5820819919620901</v>
      </c>
      <c r="AE116" s="25">
        <f t="shared" si="101"/>
        <v>1.4849407446873142</v>
      </c>
      <c r="AF116" s="25">
        <f t="shared" si="102"/>
        <v>1.0798960269465629</v>
      </c>
      <c r="AG116" s="25">
        <f t="shared" si="103"/>
        <v>0.77943583215386147</v>
      </c>
      <c r="AH116" s="97">
        <f t="shared" si="104"/>
        <v>4301.3999999999996</v>
      </c>
      <c r="AI116" s="97">
        <f t="shared" si="105"/>
        <v>4037.29</v>
      </c>
      <c r="AJ116" s="97">
        <f t="shared" si="106"/>
        <v>2936.04</v>
      </c>
      <c r="AK116" s="97">
        <f t="shared" si="107"/>
        <v>2119.15</v>
      </c>
      <c r="AL116" s="3"/>
      <c r="AM116" s="97">
        <f t="shared" si="113"/>
        <v>13393.88</v>
      </c>
      <c r="AN116" s="25">
        <f t="shared" si="114"/>
        <v>1.4863545957498272</v>
      </c>
      <c r="AO116" s="3">
        <f>VLOOKUP(A116,Лист3!A:B,2,0)</f>
        <v>8404.4</v>
      </c>
      <c r="AP116" s="3"/>
      <c r="AQ116" s="97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</row>
    <row r="117" spans="1:61" x14ac:dyDescent="0.3">
      <c r="A117" s="125" t="s">
        <v>864</v>
      </c>
      <c r="B117" s="125" t="s">
        <v>17</v>
      </c>
      <c r="C117" s="106"/>
      <c r="D117" s="3"/>
      <c r="E117" s="95">
        <f>VLOOKUP(B117,Площадь!A:B,2,0)</f>
        <v>34</v>
      </c>
      <c r="F117" s="3">
        <f t="shared" si="95"/>
        <v>120</v>
      </c>
      <c r="G117" s="95">
        <v>31</v>
      </c>
      <c r="H117" s="95">
        <v>28</v>
      </c>
      <c r="I117" s="95">
        <v>31</v>
      </c>
      <c r="J117" s="95">
        <v>30</v>
      </c>
      <c r="K117" s="3"/>
      <c r="L117" s="96"/>
      <c r="M117" s="3"/>
      <c r="N117" s="22">
        <f t="shared" si="108"/>
        <v>34</v>
      </c>
      <c r="O117" s="22">
        <f t="shared" si="109"/>
        <v>34</v>
      </c>
      <c r="P117" s="22">
        <f t="shared" si="110"/>
        <v>34</v>
      </c>
      <c r="Q117" s="22">
        <f t="shared" si="111"/>
        <v>34</v>
      </c>
      <c r="R117" s="98"/>
      <c r="S117" s="40" t="str">
        <f>VLOOKUP(B117,Объем!A:F,6,0)</f>
        <v>8,313</v>
      </c>
      <c r="T117" s="40">
        <f>VLOOKUP(B117,Объем!A:G,7,0)</f>
        <v>10.305999999999999</v>
      </c>
      <c r="U117" s="40">
        <f t="shared" si="112"/>
        <v>1.9929999999999986</v>
      </c>
      <c r="V117" s="63">
        <f t="shared" si="176"/>
        <v>0.60194313835273883</v>
      </c>
      <c r="W117" s="63">
        <f t="shared" si="177"/>
        <v>0.57704718364842067</v>
      </c>
      <c r="X117" s="63">
        <f t="shared" si="178"/>
        <v>0.46127063508261834</v>
      </c>
      <c r="Y117" s="63">
        <f t="shared" si="179"/>
        <v>0.35273904291622082</v>
      </c>
      <c r="Z117" s="25">
        <f t="shared" si="96"/>
        <v>0.32169885957645084</v>
      </c>
      <c r="AA117" s="25">
        <f t="shared" si="97"/>
        <v>0.28961221541931986</v>
      </c>
      <c r="AB117" s="25">
        <f t="shared" si="98"/>
        <v>0.16805947207814367</v>
      </c>
      <c r="AC117" s="25">
        <f t="shared" si="99"/>
        <v>0.1010485514538579</v>
      </c>
      <c r="AD117" s="25">
        <f t="shared" si="100"/>
        <v>0.92364199792918966</v>
      </c>
      <c r="AE117" s="25">
        <f t="shared" si="101"/>
        <v>0.86665939906774048</v>
      </c>
      <c r="AF117" s="25">
        <f t="shared" si="102"/>
        <v>0.62933010716076199</v>
      </c>
      <c r="AG117" s="25">
        <f t="shared" si="103"/>
        <v>0.45378759437007871</v>
      </c>
      <c r="AH117" s="97">
        <f t="shared" si="104"/>
        <v>2511.2199999999998</v>
      </c>
      <c r="AI117" s="97">
        <f t="shared" si="105"/>
        <v>2356.29</v>
      </c>
      <c r="AJ117" s="97">
        <f t="shared" si="106"/>
        <v>1711.04</v>
      </c>
      <c r="AK117" s="97">
        <f t="shared" si="107"/>
        <v>1233.77</v>
      </c>
      <c r="AL117" s="3"/>
      <c r="AM117" s="97">
        <f t="shared" si="113"/>
        <v>7812.32</v>
      </c>
      <c r="AN117" s="25">
        <f t="shared" si="114"/>
        <v>0.88041909852777223</v>
      </c>
      <c r="AO117" s="3">
        <f>VLOOKUP(A117,Лист3!A:B,2,0)</f>
        <v>4207.6400000000003</v>
      </c>
      <c r="AP117" s="3"/>
      <c r="AQ117" s="97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</row>
    <row r="118" spans="1:61" x14ac:dyDescent="0.3">
      <c r="A118" s="125" t="s">
        <v>865</v>
      </c>
      <c r="B118" s="125" t="s">
        <v>274</v>
      </c>
      <c r="C118" s="106"/>
      <c r="D118" s="42"/>
      <c r="E118" s="95">
        <f>VLOOKUP(B118,Площадь!A:B,2,0)</f>
        <v>54</v>
      </c>
      <c r="F118" s="3">
        <f t="shared" si="95"/>
        <v>120</v>
      </c>
      <c r="G118" s="95">
        <v>31</v>
      </c>
      <c r="H118" s="95">
        <v>28</v>
      </c>
      <c r="I118" s="95">
        <v>31</v>
      </c>
      <c r="J118" s="95">
        <v>30</v>
      </c>
      <c r="K118" s="3"/>
      <c r="L118" s="96"/>
      <c r="M118" s="3"/>
      <c r="N118" s="22">
        <f t="shared" si="108"/>
        <v>54</v>
      </c>
      <c r="O118" s="22">
        <f t="shared" si="109"/>
        <v>54</v>
      </c>
      <c r="P118" s="22">
        <f t="shared" si="110"/>
        <v>54</v>
      </c>
      <c r="Q118" s="22">
        <f t="shared" si="111"/>
        <v>54</v>
      </c>
      <c r="R118" s="3"/>
      <c r="S118" s="40" t="str">
        <f>VLOOKUP(B118,Объем!A:F,6,0)</f>
        <v>14,474</v>
      </c>
      <c r="T118" s="40" t="str">
        <f>VLOOKUP(B118,Объем!A:G,7,0)</f>
        <v>нет</v>
      </c>
      <c r="U118" s="40" t="e">
        <f t="shared" si="112"/>
        <v>#VALUE!</v>
      </c>
      <c r="V118" s="63">
        <f t="shared" ref="V118:V122" si="180">$V$732*$E118*G118</f>
        <v>0.59756255935583069</v>
      </c>
      <c r="W118" s="63">
        <f t="shared" ref="W118:W122" si="181">$W$732*$E118*H118</f>
        <v>0.53973392457946001</v>
      </c>
      <c r="X118" s="63">
        <f t="shared" ref="X118:X122" si="182">$W$732*$E118*I118</f>
        <v>0.59756255935583069</v>
      </c>
      <c r="Y118" s="63">
        <f t="shared" ref="Y118:Y122" si="183">$W$732*$E118*J118</f>
        <v>0.57828634776370713</v>
      </c>
      <c r="Z118" s="25">
        <f t="shared" si="96"/>
        <v>0.51093348285671603</v>
      </c>
      <c r="AA118" s="25">
        <f t="shared" si="97"/>
        <v>0.45997234213656679</v>
      </c>
      <c r="AB118" s="25">
        <f t="shared" si="98"/>
        <v>0.26691798506528702</v>
      </c>
      <c r="AC118" s="25">
        <f t="shared" si="99"/>
        <v>0.1604888758384802</v>
      </c>
      <c r="AD118" s="25">
        <f t="shared" si="100"/>
        <v>1.1084960422125467</v>
      </c>
      <c r="AE118" s="25">
        <f t="shared" si="101"/>
        <v>0.9997062667160268</v>
      </c>
      <c r="AF118" s="25">
        <f t="shared" si="102"/>
        <v>0.86448054442111766</v>
      </c>
      <c r="AG118" s="25">
        <f t="shared" si="103"/>
        <v>0.73877522360218739</v>
      </c>
      <c r="AH118" s="97">
        <f t="shared" si="104"/>
        <v>3013.8</v>
      </c>
      <c r="AI118" s="97">
        <f t="shared" si="105"/>
        <v>2718.02</v>
      </c>
      <c r="AJ118" s="97">
        <f t="shared" si="106"/>
        <v>2350.37</v>
      </c>
      <c r="AK118" s="97">
        <f t="shared" si="107"/>
        <v>2008.6</v>
      </c>
      <c r="AL118" s="3"/>
      <c r="AM118" s="97">
        <f t="shared" si="113"/>
        <v>10090.789999999999</v>
      </c>
      <c r="AN118" s="25">
        <f t="shared" si="114"/>
        <v>1.39831268589705</v>
      </c>
      <c r="AO118" s="3">
        <f>VLOOKUP(A118,Лист3!A:B,2,0)</f>
        <v>3626.92</v>
      </c>
      <c r="AP118" s="3"/>
      <c r="AQ118" s="97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</row>
    <row r="119" spans="1:61" x14ac:dyDescent="0.3">
      <c r="A119" s="125" t="s">
        <v>866</v>
      </c>
      <c r="B119" s="125" t="s">
        <v>275</v>
      </c>
      <c r="C119" s="106"/>
      <c r="D119" s="3"/>
      <c r="E119" s="95">
        <f>VLOOKUP(B119,Площадь!A:B,2,0)</f>
        <v>54.4</v>
      </c>
      <c r="F119" s="3">
        <f t="shared" si="95"/>
        <v>120</v>
      </c>
      <c r="G119" s="95">
        <v>31</v>
      </c>
      <c r="H119" s="95">
        <v>28</v>
      </c>
      <c r="I119" s="95">
        <v>31</v>
      </c>
      <c r="J119" s="95">
        <v>30</v>
      </c>
      <c r="K119" s="3"/>
      <c r="L119" s="96"/>
      <c r="M119" s="3"/>
      <c r="N119" s="22">
        <f t="shared" si="108"/>
        <v>54.4</v>
      </c>
      <c r="O119" s="22">
        <f t="shared" si="109"/>
        <v>54.4</v>
      </c>
      <c r="P119" s="22">
        <f t="shared" si="110"/>
        <v>54.4</v>
      </c>
      <c r="Q119" s="22">
        <f t="shared" si="111"/>
        <v>54.4</v>
      </c>
      <c r="R119" s="3"/>
      <c r="S119" s="40" t="str">
        <f>VLOOKUP(B119,Объем!A:F,6,0)</f>
        <v>нет</v>
      </c>
      <c r="T119" s="40">
        <f>VLOOKUP(B119,Объем!A:G,7,0)</f>
        <v>8.0909999999999993</v>
      </c>
      <c r="U119" s="40" t="e">
        <f t="shared" si="112"/>
        <v>#VALUE!</v>
      </c>
      <c r="V119" s="63">
        <f t="shared" si="180"/>
        <v>0.60198894868439246</v>
      </c>
      <c r="W119" s="63">
        <f t="shared" si="181"/>
        <v>0.54373195365041893</v>
      </c>
      <c r="X119" s="63">
        <f t="shared" si="182"/>
        <v>0.60198894868439246</v>
      </c>
      <c r="Y119" s="63">
        <f t="shared" si="183"/>
        <v>0.58256995033973458</v>
      </c>
      <c r="Z119" s="25">
        <f t="shared" si="96"/>
        <v>0.51471817532232134</v>
      </c>
      <c r="AA119" s="25">
        <f t="shared" si="97"/>
        <v>0.46337954467091175</v>
      </c>
      <c r="AB119" s="25">
        <f t="shared" si="98"/>
        <v>0.26889515532502989</v>
      </c>
      <c r="AC119" s="25">
        <f t="shared" si="99"/>
        <v>0.16167768232617263</v>
      </c>
      <c r="AD119" s="25">
        <f t="shared" si="100"/>
        <v>1.1167071240067137</v>
      </c>
      <c r="AE119" s="25">
        <f t="shared" si="101"/>
        <v>1.0071114983213307</v>
      </c>
      <c r="AF119" s="25">
        <f t="shared" si="102"/>
        <v>0.8708841040094224</v>
      </c>
      <c r="AG119" s="25">
        <f t="shared" si="103"/>
        <v>0.74424763266590721</v>
      </c>
      <c r="AH119" s="97">
        <f t="shared" si="104"/>
        <v>3036.13</v>
      </c>
      <c r="AI119" s="97">
        <f t="shared" si="105"/>
        <v>2738.15</v>
      </c>
      <c r="AJ119" s="97">
        <f t="shared" si="106"/>
        <v>2367.7800000000002</v>
      </c>
      <c r="AK119" s="97">
        <f t="shared" si="107"/>
        <v>2023.48</v>
      </c>
      <c r="AL119" s="3"/>
      <c r="AM119" s="97">
        <f t="shared" si="113"/>
        <v>10165.540000000001</v>
      </c>
      <c r="AN119" s="25">
        <f t="shared" si="114"/>
        <v>1.4086705576444354</v>
      </c>
      <c r="AO119" s="3">
        <f>VLOOKUP(A119,Лист3!A:B,2,0)</f>
        <v>6482.76</v>
      </c>
      <c r="AP119" s="3"/>
      <c r="AQ119" s="97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</row>
    <row r="120" spans="1:61" x14ac:dyDescent="0.3">
      <c r="A120" s="125" t="s">
        <v>867</v>
      </c>
      <c r="B120" s="125" t="s">
        <v>276</v>
      </c>
      <c r="C120" s="106"/>
      <c r="D120" s="3"/>
      <c r="E120" s="95">
        <f>VLOOKUP(B120,Площадь!A:B,2,0)</f>
        <v>35.299999999999997</v>
      </c>
      <c r="F120" s="3">
        <f t="shared" si="95"/>
        <v>120</v>
      </c>
      <c r="G120" s="95">
        <v>31</v>
      </c>
      <c r="H120" s="95">
        <v>28</v>
      </c>
      <c r="I120" s="95">
        <v>31</v>
      </c>
      <c r="J120" s="95">
        <v>30</v>
      </c>
      <c r="K120" s="3"/>
      <c r="L120" s="96"/>
      <c r="M120" s="3"/>
      <c r="N120" s="22">
        <f t="shared" si="108"/>
        <v>35.299999999999997</v>
      </c>
      <c r="O120" s="22">
        <f t="shared" si="109"/>
        <v>35.299999999999997</v>
      </c>
      <c r="P120" s="22">
        <f t="shared" si="110"/>
        <v>35.299999999999997</v>
      </c>
      <c r="Q120" s="22">
        <f t="shared" si="111"/>
        <v>35.299999999999997</v>
      </c>
      <c r="R120" s="3"/>
      <c r="S120" s="40" t="str">
        <f>VLOOKUP(B120,Объем!A:F,6,0)</f>
        <v>нет</v>
      </c>
      <c r="T120" s="40" t="str">
        <f>VLOOKUP(B120,Объем!A:G,7,0)</f>
        <v>нет</v>
      </c>
      <c r="U120" s="40" t="e">
        <f t="shared" si="112"/>
        <v>#VALUE!</v>
      </c>
      <c r="V120" s="63">
        <f t="shared" si="180"/>
        <v>0.39062885824557075</v>
      </c>
      <c r="W120" s="63">
        <f t="shared" si="181"/>
        <v>0.35282606551212842</v>
      </c>
      <c r="X120" s="63">
        <f t="shared" si="182"/>
        <v>0.39062885824557075</v>
      </c>
      <c r="Y120" s="63">
        <f t="shared" si="183"/>
        <v>0.37802792733442331</v>
      </c>
      <c r="Z120" s="25">
        <f t="shared" si="96"/>
        <v>0.33399911008966809</v>
      </c>
      <c r="AA120" s="25">
        <f t="shared" si="97"/>
        <v>0.30068562365594087</v>
      </c>
      <c r="AB120" s="25">
        <f t="shared" si="98"/>
        <v>0.17448527542230799</v>
      </c>
      <c r="AC120" s="25">
        <f t="shared" si="99"/>
        <v>0.10491217253885834</v>
      </c>
      <c r="AD120" s="25">
        <f t="shared" si="100"/>
        <v>0.72462796833523879</v>
      </c>
      <c r="AE120" s="25">
        <f t="shared" si="101"/>
        <v>0.65351168916806923</v>
      </c>
      <c r="AF120" s="25">
        <f t="shared" si="102"/>
        <v>0.56511413366787877</v>
      </c>
      <c r="AG120" s="25">
        <f t="shared" si="103"/>
        <v>0.48294009987328168</v>
      </c>
      <c r="AH120" s="97">
        <f t="shared" si="104"/>
        <v>1970.13</v>
      </c>
      <c r="AI120" s="97">
        <f t="shared" si="105"/>
        <v>1776.78</v>
      </c>
      <c r="AJ120" s="97">
        <f t="shared" si="106"/>
        <v>1536.44</v>
      </c>
      <c r="AK120" s="97">
        <f t="shared" si="107"/>
        <v>1313.03</v>
      </c>
      <c r="AL120" s="3"/>
      <c r="AM120" s="97">
        <f t="shared" si="113"/>
        <v>6596.38</v>
      </c>
      <c r="AN120" s="25">
        <f t="shared" si="114"/>
        <v>0.91408218170677524</v>
      </c>
      <c r="AO120" s="3">
        <f>VLOOKUP(A120,Лист3!A:B,2,0)</f>
        <v>4206.5600000000004</v>
      </c>
      <c r="AP120" s="3"/>
      <c r="AQ120" s="97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</row>
    <row r="121" spans="1:61" ht="15" thickBot="1" x14ac:dyDescent="0.35">
      <c r="A121" s="125" t="s">
        <v>1401</v>
      </c>
      <c r="B121" s="125" t="s">
        <v>277</v>
      </c>
      <c r="C121" s="106"/>
      <c r="D121" s="3"/>
      <c r="E121" s="95">
        <f>VLOOKUP(B121,Площадь!A:B,2,0)</f>
        <v>35.5</v>
      </c>
      <c r="F121" s="3">
        <f t="shared" si="95"/>
        <v>120</v>
      </c>
      <c r="G121" s="95">
        <v>31</v>
      </c>
      <c r="H121" s="95">
        <v>28</v>
      </c>
      <c r="I121" s="95">
        <v>31</v>
      </c>
      <c r="J121" s="95">
        <v>30</v>
      </c>
      <c r="K121" s="3"/>
      <c r="L121" s="96"/>
      <c r="M121" s="3"/>
      <c r="N121" s="22">
        <f t="shared" si="108"/>
        <v>35.5</v>
      </c>
      <c r="O121" s="22">
        <f t="shared" si="109"/>
        <v>35.5</v>
      </c>
      <c r="P121" s="22">
        <f t="shared" si="110"/>
        <v>35.5</v>
      </c>
      <c r="Q121" s="22">
        <f t="shared" si="111"/>
        <v>35.5</v>
      </c>
      <c r="R121" s="3"/>
      <c r="S121" s="40">
        <f>VLOOKUP(B121,Объем!A:F,6,0)</f>
        <v>12.418052540764386</v>
      </c>
      <c r="T121" s="40" t="str">
        <f>VLOOKUP(B121,Объем!A:G,7,0)</f>
        <v>нет</v>
      </c>
      <c r="U121" s="40" t="e">
        <f t="shared" si="112"/>
        <v>#VALUE!</v>
      </c>
      <c r="V121" s="63">
        <f t="shared" si="180"/>
        <v>0.39284205290985169</v>
      </c>
      <c r="W121" s="63">
        <f t="shared" si="181"/>
        <v>0.35482508004760793</v>
      </c>
      <c r="X121" s="63">
        <f t="shared" si="182"/>
        <v>0.39284205290985169</v>
      </c>
      <c r="Y121" s="63">
        <f t="shared" si="183"/>
        <v>0.38016972862243709</v>
      </c>
      <c r="Z121" s="25">
        <f t="shared" si="96"/>
        <v>0.33589145632247075</v>
      </c>
      <c r="AA121" s="25">
        <f t="shared" si="97"/>
        <v>0.30238922492311338</v>
      </c>
      <c r="AB121" s="25">
        <f t="shared" si="98"/>
        <v>0.17547386055217942</v>
      </c>
      <c r="AC121" s="25">
        <f t="shared" si="99"/>
        <v>0.10550657578270457</v>
      </c>
      <c r="AD121" s="25">
        <f t="shared" si="100"/>
        <v>0.72873350923232239</v>
      </c>
      <c r="AE121" s="25">
        <f t="shared" si="101"/>
        <v>0.65721430497072131</v>
      </c>
      <c r="AF121" s="25">
        <f t="shared" si="102"/>
        <v>0.56831591346203114</v>
      </c>
      <c r="AG121" s="25">
        <f t="shared" si="103"/>
        <v>0.48567630440514165</v>
      </c>
      <c r="AH121" s="97">
        <f t="shared" si="104"/>
        <v>1981.3</v>
      </c>
      <c r="AI121" s="97">
        <f t="shared" si="105"/>
        <v>1786.85</v>
      </c>
      <c r="AJ121" s="97">
        <f t="shared" si="106"/>
        <v>1545.15</v>
      </c>
      <c r="AK121" s="97">
        <f t="shared" si="107"/>
        <v>1320.47</v>
      </c>
      <c r="AL121" s="3"/>
      <c r="AM121" s="97">
        <f t="shared" si="113"/>
        <v>6633.7699999999995</v>
      </c>
      <c r="AN121" s="25">
        <f t="shared" si="114"/>
        <v>0.91926111758046813</v>
      </c>
      <c r="AO121" s="3">
        <f>VLOOKUP(A121,Лист3!A:B,2,0)</f>
        <v>4230.4799999999996</v>
      </c>
      <c r="AP121" s="3"/>
      <c r="AQ121" s="97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</row>
    <row r="122" spans="1:61" x14ac:dyDescent="0.3">
      <c r="A122" s="125" t="s">
        <v>868</v>
      </c>
      <c r="B122" s="125" t="s">
        <v>278</v>
      </c>
      <c r="C122" s="106"/>
      <c r="D122" s="3"/>
      <c r="E122" s="95">
        <f>VLOOKUP(B122,Площадь!A:B,2,0)</f>
        <v>54.4</v>
      </c>
      <c r="F122" s="3">
        <f t="shared" si="95"/>
        <v>120</v>
      </c>
      <c r="G122" s="95">
        <v>31</v>
      </c>
      <c r="H122" s="95">
        <v>28</v>
      </c>
      <c r="I122" s="95">
        <v>31</v>
      </c>
      <c r="J122" s="95">
        <v>30</v>
      </c>
      <c r="K122" s="3"/>
      <c r="L122" s="96"/>
      <c r="M122" s="3"/>
      <c r="N122" s="22">
        <f t="shared" si="108"/>
        <v>54.4</v>
      </c>
      <c r="O122" s="22">
        <f t="shared" si="109"/>
        <v>54.4</v>
      </c>
      <c r="P122" s="22">
        <f t="shared" si="110"/>
        <v>54.4</v>
      </c>
      <c r="Q122" s="22">
        <f t="shared" si="111"/>
        <v>54.4</v>
      </c>
      <c r="R122" s="98"/>
      <c r="S122" s="40" t="str">
        <f>VLOOKUP(B122,Объем!A:F,6,0)</f>
        <v>нет</v>
      </c>
      <c r="T122" s="40">
        <f>VLOOKUP(B122,Объем!A:G,7,0)</f>
        <v>1.47</v>
      </c>
      <c r="U122" s="40" t="e">
        <f t="shared" si="112"/>
        <v>#VALUE!</v>
      </c>
      <c r="V122" s="63">
        <f t="shared" si="180"/>
        <v>0.60198894868439246</v>
      </c>
      <c r="W122" s="63">
        <f t="shared" si="181"/>
        <v>0.54373195365041893</v>
      </c>
      <c r="X122" s="63">
        <f t="shared" si="182"/>
        <v>0.60198894868439246</v>
      </c>
      <c r="Y122" s="63">
        <f t="shared" si="183"/>
        <v>0.58256995033973458</v>
      </c>
      <c r="Z122" s="25">
        <f t="shared" si="96"/>
        <v>0.51471817532232134</v>
      </c>
      <c r="AA122" s="25">
        <f t="shared" si="97"/>
        <v>0.46337954467091175</v>
      </c>
      <c r="AB122" s="25">
        <f t="shared" si="98"/>
        <v>0.26889515532502989</v>
      </c>
      <c r="AC122" s="25">
        <f t="shared" si="99"/>
        <v>0.16167768232617263</v>
      </c>
      <c r="AD122" s="25">
        <f t="shared" si="100"/>
        <v>1.1167071240067137</v>
      </c>
      <c r="AE122" s="25">
        <f t="shared" si="101"/>
        <v>1.0071114983213307</v>
      </c>
      <c r="AF122" s="25">
        <f t="shared" si="102"/>
        <v>0.8708841040094224</v>
      </c>
      <c r="AG122" s="25">
        <f t="shared" si="103"/>
        <v>0.74424763266590721</v>
      </c>
      <c r="AH122" s="97">
        <f t="shared" si="104"/>
        <v>3036.13</v>
      </c>
      <c r="AI122" s="97">
        <f t="shared" si="105"/>
        <v>2738.15</v>
      </c>
      <c r="AJ122" s="97">
        <f t="shared" si="106"/>
        <v>2367.7800000000002</v>
      </c>
      <c r="AK122" s="97">
        <f t="shared" si="107"/>
        <v>2023.48</v>
      </c>
      <c r="AL122" s="3"/>
      <c r="AM122" s="97">
        <f t="shared" si="113"/>
        <v>10165.540000000001</v>
      </c>
      <c r="AN122" s="25">
        <f t="shared" si="114"/>
        <v>1.4086705576444354</v>
      </c>
      <c r="AO122" s="3">
        <f>VLOOKUP(A122,Лист3!A:B,2,0)</f>
        <v>6380.52</v>
      </c>
      <c r="AP122" s="3"/>
      <c r="AQ122" s="97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</row>
    <row r="123" spans="1:61" x14ac:dyDescent="0.3">
      <c r="A123" s="125" t="s">
        <v>869</v>
      </c>
      <c r="B123" s="125" t="s">
        <v>279</v>
      </c>
      <c r="C123" s="106"/>
      <c r="D123" s="42"/>
      <c r="E123" s="95">
        <f>VLOOKUP(B123,Площадь!A:B,2,0)</f>
        <v>54.6</v>
      </c>
      <c r="F123" s="3">
        <f t="shared" si="95"/>
        <v>120</v>
      </c>
      <c r="G123" s="95">
        <v>31</v>
      </c>
      <c r="H123" s="95">
        <v>28</v>
      </c>
      <c r="I123" s="95">
        <v>31</v>
      </c>
      <c r="J123" s="95">
        <v>30</v>
      </c>
      <c r="K123" s="3"/>
      <c r="L123" s="96"/>
      <c r="M123" s="3"/>
      <c r="N123" s="22">
        <f t="shared" si="108"/>
        <v>54.6</v>
      </c>
      <c r="O123" s="22">
        <f t="shared" si="109"/>
        <v>54.6</v>
      </c>
      <c r="P123" s="22">
        <f t="shared" si="110"/>
        <v>54.6</v>
      </c>
      <c r="Q123" s="22">
        <f t="shared" si="111"/>
        <v>54.6</v>
      </c>
      <c r="R123" s="3"/>
      <c r="S123" s="40" t="str">
        <f>VLOOKUP(B123,Объем!A:F,6,0)</f>
        <v>23,683</v>
      </c>
      <c r="T123" s="40">
        <f>VLOOKUP(B123,Объем!A:G,7,0)</f>
        <v>26.95</v>
      </c>
      <c r="U123" s="40">
        <f t="shared" si="112"/>
        <v>3.2669999999999995</v>
      </c>
      <c r="V123" s="63">
        <f t="shared" ref="V123:V125" si="184">$U123*V$728*G123/G$1</f>
        <v>0.98672766332082229</v>
      </c>
      <c r="W123" s="63">
        <f t="shared" ref="W123:W125" si="185">$U123*W$728*H123/H$1</f>
        <v>0.94591728498715066</v>
      </c>
      <c r="X123" s="63">
        <f t="shared" ref="X123:X125" si="186">$U123*X$728*I123/I$1</f>
        <v>0.75613204456342953</v>
      </c>
      <c r="Y123" s="63">
        <f t="shared" ref="Y123:Y125" si="187">$U123*Y$728*J123/J$1</f>
        <v>0.57822300712859709</v>
      </c>
      <c r="Z123" s="25">
        <f t="shared" si="96"/>
        <v>0.51661052155512399</v>
      </c>
      <c r="AA123" s="25">
        <f t="shared" si="97"/>
        <v>0.4650831459380842</v>
      </c>
      <c r="AB123" s="25">
        <f t="shared" si="98"/>
        <v>0.26988374045490132</v>
      </c>
      <c r="AC123" s="25">
        <f t="shared" si="99"/>
        <v>0.16227208557001888</v>
      </c>
      <c r="AD123" s="25">
        <f t="shared" si="100"/>
        <v>1.5033381848759464</v>
      </c>
      <c r="AE123" s="25">
        <f t="shared" si="101"/>
        <v>1.4110004309252349</v>
      </c>
      <c r="AF123" s="25">
        <f t="shared" si="102"/>
        <v>1.0260157850183309</v>
      </c>
      <c r="AG123" s="25">
        <f t="shared" si="103"/>
        <v>0.74049509269861602</v>
      </c>
      <c r="AH123" s="97">
        <f t="shared" si="104"/>
        <v>4087.31</v>
      </c>
      <c r="AI123" s="97">
        <f t="shared" si="105"/>
        <v>3836.26</v>
      </c>
      <c r="AJ123" s="97">
        <f t="shared" si="106"/>
        <v>2789.55</v>
      </c>
      <c r="AK123" s="97">
        <f t="shared" si="107"/>
        <v>2013.27</v>
      </c>
      <c r="AL123" s="3"/>
      <c r="AM123" s="97">
        <f t="shared" si="113"/>
        <v>12726.39</v>
      </c>
      <c r="AN123" s="25">
        <f t="shared" si="114"/>
        <v>1.4138494935181283</v>
      </c>
      <c r="AO123" s="3">
        <f>VLOOKUP(A123,Лист3!A:B,2,0)</f>
        <v>9158.08</v>
      </c>
      <c r="AP123" s="3"/>
      <c r="AQ123" s="97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</row>
    <row r="124" spans="1:61" x14ac:dyDescent="0.3">
      <c r="A124" s="125" t="s">
        <v>870</v>
      </c>
      <c r="B124" s="125" t="s">
        <v>280</v>
      </c>
      <c r="C124" s="106"/>
      <c r="D124" s="3"/>
      <c r="E124" s="95">
        <f>VLOOKUP(B124,Площадь!A:B,2,0)</f>
        <v>35.4</v>
      </c>
      <c r="F124" s="3">
        <f t="shared" si="95"/>
        <v>120</v>
      </c>
      <c r="G124" s="95">
        <v>31</v>
      </c>
      <c r="H124" s="95">
        <v>28</v>
      </c>
      <c r="I124" s="95">
        <v>31</v>
      </c>
      <c r="J124" s="95">
        <v>30</v>
      </c>
      <c r="K124" s="3"/>
      <c r="L124" s="96"/>
      <c r="M124" s="3"/>
      <c r="N124" s="22">
        <f t="shared" si="108"/>
        <v>35.4</v>
      </c>
      <c r="O124" s="22">
        <f t="shared" si="109"/>
        <v>35.4</v>
      </c>
      <c r="P124" s="22">
        <f t="shared" si="110"/>
        <v>35.4</v>
      </c>
      <c r="Q124" s="22">
        <f t="shared" si="111"/>
        <v>35.4</v>
      </c>
      <c r="R124" s="3"/>
      <c r="S124" s="40" t="str">
        <f>VLOOKUP(B124,Объем!A:F,6,0)</f>
        <v>8,083</v>
      </c>
      <c r="T124" s="40">
        <f>VLOOKUP(B124,Объем!A:G,7,0)</f>
        <v>8.83</v>
      </c>
      <c r="U124" s="40">
        <f t="shared" si="112"/>
        <v>0.74699999999999989</v>
      </c>
      <c r="V124" s="63">
        <f t="shared" si="184"/>
        <v>0.22561541613120731</v>
      </c>
      <c r="W124" s="63">
        <f t="shared" si="185"/>
        <v>0.21628411750394902</v>
      </c>
      <c r="X124" s="63">
        <f t="shared" si="186"/>
        <v>0.17288969613984753</v>
      </c>
      <c r="Y124" s="63">
        <f t="shared" si="187"/>
        <v>0.13221077022499603</v>
      </c>
      <c r="Z124" s="25">
        <f t="shared" si="96"/>
        <v>0.33494528320606942</v>
      </c>
      <c r="AA124" s="25">
        <f t="shared" si="97"/>
        <v>0.30153742428952712</v>
      </c>
      <c r="AB124" s="25">
        <f t="shared" si="98"/>
        <v>0.17497956798724371</v>
      </c>
      <c r="AC124" s="25">
        <f t="shared" si="99"/>
        <v>0.10520937416078145</v>
      </c>
      <c r="AD124" s="25">
        <f t="shared" si="100"/>
        <v>0.5605606993372767</v>
      </c>
      <c r="AE124" s="25">
        <f t="shared" si="101"/>
        <v>0.51782154179347617</v>
      </c>
      <c r="AF124" s="25">
        <f t="shared" si="102"/>
        <v>0.34786926412709124</v>
      </c>
      <c r="AG124" s="25">
        <f t="shared" si="103"/>
        <v>0.23742014438577747</v>
      </c>
      <c r="AH124" s="97">
        <f t="shared" si="104"/>
        <v>1524.06</v>
      </c>
      <c r="AI124" s="97">
        <f t="shared" si="105"/>
        <v>1407.86</v>
      </c>
      <c r="AJ124" s="97">
        <f t="shared" si="106"/>
        <v>945.79</v>
      </c>
      <c r="AK124" s="97">
        <f t="shared" si="107"/>
        <v>645.5</v>
      </c>
      <c r="AL124" s="3"/>
      <c r="AM124" s="97">
        <f t="shared" si="113"/>
        <v>4523.21</v>
      </c>
      <c r="AN124" s="25">
        <f t="shared" si="114"/>
        <v>0.91667164964362169</v>
      </c>
      <c r="AO124" s="3">
        <f>VLOOKUP(A124,Лист3!A:B,2,0)</f>
        <v>3812.88</v>
      </c>
      <c r="AP124" s="3"/>
      <c r="AQ124" s="97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</row>
    <row r="125" spans="1:61" ht="15" thickBot="1" x14ac:dyDescent="0.35">
      <c r="A125" s="125" t="s">
        <v>871</v>
      </c>
      <c r="B125" s="125" t="s">
        <v>281</v>
      </c>
      <c r="C125" s="106"/>
      <c r="D125" s="3"/>
      <c r="E125" s="95">
        <f>VLOOKUP(B125,Площадь!A:B,2,0)</f>
        <v>35.299999999999997</v>
      </c>
      <c r="F125" s="3">
        <f t="shared" si="95"/>
        <v>120</v>
      </c>
      <c r="G125" s="95">
        <v>31</v>
      </c>
      <c r="H125" s="95">
        <v>28</v>
      </c>
      <c r="I125" s="95">
        <v>31</v>
      </c>
      <c r="J125" s="95">
        <v>30</v>
      </c>
      <c r="K125" s="3"/>
      <c r="L125" s="96"/>
      <c r="M125" s="3"/>
      <c r="N125" s="22">
        <f t="shared" si="108"/>
        <v>35.299999999999997</v>
      </c>
      <c r="O125" s="22">
        <f t="shared" si="109"/>
        <v>35.299999999999997</v>
      </c>
      <c r="P125" s="22">
        <f t="shared" si="110"/>
        <v>35.299999999999997</v>
      </c>
      <c r="Q125" s="22">
        <f t="shared" si="111"/>
        <v>35.299999999999997</v>
      </c>
      <c r="R125" s="3"/>
      <c r="S125" s="40" t="str">
        <f>VLOOKUP(B125,Объем!A:F,6,0)</f>
        <v>12,068</v>
      </c>
      <c r="T125" s="40">
        <f>VLOOKUP(B125,Объем!A:G,7,0)</f>
        <v>14.012</v>
      </c>
      <c r="U125" s="40">
        <f t="shared" si="112"/>
        <v>1.9440000000000008</v>
      </c>
      <c r="V125" s="63">
        <f t="shared" si="184"/>
        <v>0.5871437335462748</v>
      </c>
      <c r="W125" s="63">
        <f t="shared" si="185"/>
        <v>0.56285987205847021</v>
      </c>
      <c r="X125" s="63">
        <f t="shared" si="186"/>
        <v>0.44992981164104923</v>
      </c>
      <c r="Y125" s="63">
        <f t="shared" si="187"/>
        <v>0.34406658275420676</v>
      </c>
      <c r="Z125" s="25">
        <f t="shared" si="96"/>
        <v>0.33399911008966809</v>
      </c>
      <c r="AA125" s="25">
        <f t="shared" si="97"/>
        <v>0.30068562365594087</v>
      </c>
      <c r="AB125" s="25">
        <f t="shared" si="98"/>
        <v>0.17448527542230799</v>
      </c>
      <c r="AC125" s="25">
        <f t="shared" si="99"/>
        <v>0.10491217253885834</v>
      </c>
      <c r="AD125" s="25">
        <f t="shared" si="100"/>
        <v>0.9211428436359429</v>
      </c>
      <c r="AE125" s="25">
        <f t="shared" si="101"/>
        <v>0.86354549571441108</v>
      </c>
      <c r="AF125" s="25">
        <f t="shared" si="102"/>
        <v>0.62441508706335724</v>
      </c>
      <c r="AG125" s="25">
        <f t="shared" si="103"/>
        <v>0.44897875529306508</v>
      </c>
      <c r="AH125" s="97">
        <f t="shared" si="104"/>
        <v>2504.42</v>
      </c>
      <c r="AI125" s="97">
        <f t="shared" si="105"/>
        <v>2347.8200000000002</v>
      </c>
      <c r="AJ125" s="97">
        <f t="shared" si="106"/>
        <v>1697.67</v>
      </c>
      <c r="AK125" s="97">
        <f t="shared" si="107"/>
        <v>1220.69</v>
      </c>
      <c r="AL125" s="3"/>
      <c r="AM125" s="97">
        <f t="shared" si="113"/>
        <v>7770.6</v>
      </c>
      <c r="AN125" s="25">
        <f t="shared" si="114"/>
        <v>0.91408218170677524</v>
      </c>
      <c r="AO125" s="3">
        <f>VLOOKUP(A125,Лист3!A:B,2,0)</f>
        <v>4442.5600000000004</v>
      </c>
      <c r="AP125" s="3"/>
      <c r="AQ125" s="97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</row>
    <row r="126" spans="1:61" x14ac:dyDescent="0.3">
      <c r="A126" s="125" t="s">
        <v>872</v>
      </c>
      <c r="B126" s="125" t="s">
        <v>282</v>
      </c>
      <c r="C126" s="106"/>
      <c r="D126" s="42"/>
      <c r="E126" s="95">
        <f>VLOOKUP(B126,Площадь!A:B,2,0)</f>
        <v>54.2</v>
      </c>
      <c r="F126" s="3">
        <f t="shared" si="95"/>
        <v>120</v>
      </c>
      <c r="G126" s="95">
        <v>31</v>
      </c>
      <c r="H126" s="95">
        <v>28</v>
      </c>
      <c r="I126" s="95">
        <v>31</v>
      </c>
      <c r="J126" s="95">
        <v>30</v>
      </c>
      <c r="K126" s="3"/>
      <c r="L126" s="96"/>
      <c r="M126" s="3"/>
      <c r="N126" s="22">
        <f t="shared" si="108"/>
        <v>54.2</v>
      </c>
      <c r="O126" s="22">
        <f t="shared" si="109"/>
        <v>54.2</v>
      </c>
      <c r="P126" s="22">
        <f t="shared" si="110"/>
        <v>54.2</v>
      </c>
      <c r="Q126" s="22">
        <f t="shared" si="111"/>
        <v>54.2</v>
      </c>
      <c r="R126" s="98"/>
      <c r="S126" s="40" t="str">
        <f>VLOOKUP(B126,Объем!A:F,6,0)</f>
        <v>7,048</v>
      </c>
      <c r="T126" s="40" t="str">
        <f>VLOOKUP(B126,Объем!A:G,7,0)</f>
        <v>нет</v>
      </c>
      <c r="U126" s="40" t="e">
        <f t="shared" si="112"/>
        <v>#VALUE!</v>
      </c>
      <c r="V126" s="63">
        <f>$V$732*$E126*G126</f>
        <v>0.59977575402011152</v>
      </c>
      <c r="W126" s="63">
        <f>$W$732*$E126*H126</f>
        <v>0.54173293911493947</v>
      </c>
      <c r="X126" s="63">
        <f>$W$732*$E126*I126</f>
        <v>0.59977575402011152</v>
      </c>
      <c r="Y126" s="63">
        <f t="shared" ref="Y126" si="188">$W$732*$E126*J126</f>
        <v>0.5804281490517208</v>
      </c>
      <c r="Z126" s="25">
        <f t="shared" si="96"/>
        <v>0.51282582908951879</v>
      </c>
      <c r="AA126" s="25">
        <f t="shared" si="97"/>
        <v>0.4616759434037393</v>
      </c>
      <c r="AB126" s="25">
        <f t="shared" si="98"/>
        <v>0.26790657019515846</v>
      </c>
      <c r="AC126" s="25">
        <f t="shared" si="99"/>
        <v>0.16108327908232642</v>
      </c>
      <c r="AD126" s="25">
        <f t="shared" si="100"/>
        <v>1.1126015831096303</v>
      </c>
      <c r="AE126" s="25">
        <f t="shared" si="101"/>
        <v>1.0034088825186789</v>
      </c>
      <c r="AF126" s="25">
        <f t="shared" si="102"/>
        <v>0.86768232421527003</v>
      </c>
      <c r="AG126" s="25">
        <f t="shared" si="103"/>
        <v>0.74151142813404725</v>
      </c>
      <c r="AH126" s="97">
        <f t="shared" si="104"/>
        <v>3024.96</v>
      </c>
      <c r="AI126" s="97">
        <f t="shared" si="105"/>
        <v>2728.09</v>
      </c>
      <c r="AJ126" s="97">
        <f t="shared" si="106"/>
        <v>2359.0700000000002</v>
      </c>
      <c r="AK126" s="97">
        <f t="shared" si="107"/>
        <v>2016.04</v>
      </c>
      <c r="AL126" s="3"/>
      <c r="AM126" s="97">
        <f t="shared" si="113"/>
        <v>10128.16</v>
      </c>
      <c r="AN126" s="25">
        <f t="shared" si="114"/>
        <v>1.4034916217707429</v>
      </c>
      <c r="AO126" s="3">
        <f>VLOOKUP(A126,Лист3!A:B,2,0)</f>
        <v>3004.84</v>
      </c>
      <c r="AP126" s="3"/>
      <c r="AQ126" s="97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</row>
    <row r="127" spans="1:61" s="32" customFormat="1" x14ac:dyDescent="0.3">
      <c r="A127" s="125" t="s">
        <v>873</v>
      </c>
      <c r="B127" s="125" t="s">
        <v>283</v>
      </c>
      <c r="C127" s="106"/>
      <c r="D127" s="94"/>
      <c r="E127" s="95">
        <f>VLOOKUP(B127,Площадь!A:B,2,0)</f>
        <v>54.5</v>
      </c>
      <c r="F127" s="3">
        <f t="shared" si="95"/>
        <v>120</v>
      </c>
      <c r="G127" s="95">
        <v>31</v>
      </c>
      <c r="H127" s="95">
        <v>28</v>
      </c>
      <c r="I127" s="95">
        <v>31</v>
      </c>
      <c r="J127" s="95">
        <v>30</v>
      </c>
      <c r="K127" s="3"/>
      <c r="L127" s="96"/>
      <c r="M127" s="3"/>
      <c r="N127" s="22">
        <f t="shared" si="108"/>
        <v>54.5</v>
      </c>
      <c r="O127" s="22">
        <f t="shared" si="109"/>
        <v>54.5</v>
      </c>
      <c r="P127" s="22">
        <f t="shared" si="110"/>
        <v>54.5</v>
      </c>
      <c r="Q127" s="22">
        <f t="shared" si="111"/>
        <v>54.5</v>
      </c>
      <c r="R127" s="103"/>
      <c r="S127" s="40" t="str">
        <f>VLOOKUP(B127,Объем!A:F,6,0)</f>
        <v>7,600</v>
      </c>
      <c r="T127" s="40">
        <f>VLOOKUP(B127,Объем!A:G,7,0)</f>
        <v>8.6539999999999999</v>
      </c>
      <c r="U127" s="40">
        <f t="shared" si="112"/>
        <v>1.0540000000000003</v>
      </c>
      <c r="V127" s="63">
        <f t="shared" ref="V127:V129" si="189">$U127*V$728*G127/G$1</f>
        <v>0.31833821767375181</v>
      </c>
      <c r="W127" s="63">
        <f t="shared" ref="W127:W129" si="190">$U127*W$728*H127/H$1</f>
        <v>0.30517196766956145</v>
      </c>
      <c r="X127" s="63">
        <f t="shared" ref="X127:X129" si="191">$U127*X$728*I127/I$1</f>
        <v>0.24394342668192687</v>
      </c>
      <c r="Y127" s="63">
        <f t="shared" ref="Y127:Y129" si="192">$U127*Y$728*J127/J$1</f>
        <v>0.18654638797476022</v>
      </c>
      <c r="Z127" s="25">
        <f t="shared" si="96"/>
        <v>0.51566434843872266</v>
      </c>
      <c r="AA127" s="25">
        <f t="shared" si="97"/>
        <v>0.464231345304498</v>
      </c>
      <c r="AB127" s="25">
        <f t="shared" si="98"/>
        <v>0.26938944788996561</v>
      </c>
      <c r="AC127" s="25">
        <f t="shared" si="99"/>
        <v>0.16197488394809575</v>
      </c>
      <c r="AD127" s="25">
        <f t="shared" si="100"/>
        <v>0.83400256611247447</v>
      </c>
      <c r="AE127" s="25">
        <f t="shared" si="101"/>
        <v>0.76940331297405939</v>
      </c>
      <c r="AF127" s="25">
        <f t="shared" si="102"/>
        <v>0.51333287457189247</v>
      </c>
      <c r="AG127" s="25">
        <f t="shared" si="103"/>
        <v>0.34852127192285598</v>
      </c>
      <c r="AH127" s="97">
        <f t="shared" si="104"/>
        <v>2267.5</v>
      </c>
      <c r="AI127" s="97">
        <f t="shared" si="105"/>
        <v>2091.87</v>
      </c>
      <c r="AJ127" s="97">
        <f t="shared" si="106"/>
        <v>1395.66</v>
      </c>
      <c r="AK127" s="97">
        <f t="shared" si="107"/>
        <v>947.57</v>
      </c>
      <c r="AL127" s="3"/>
      <c r="AM127" s="97">
        <f t="shared" si="113"/>
        <v>6702.5999999999995</v>
      </c>
      <c r="AN127" s="25">
        <f t="shared" si="114"/>
        <v>1.4112600255812819</v>
      </c>
      <c r="AO127" s="3">
        <f>VLOOKUP(A127,Лист3!A:B,2,0)</f>
        <v>3153.84</v>
      </c>
      <c r="AP127" s="3"/>
      <c r="AQ127" s="97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</row>
    <row r="128" spans="1:61" x14ac:dyDescent="0.3">
      <c r="A128" s="125" t="s">
        <v>874</v>
      </c>
      <c r="B128" s="125" t="s">
        <v>18</v>
      </c>
      <c r="C128" s="106"/>
      <c r="D128" s="42"/>
      <c r="E128" s="95">
        <f>VLOOKUP(B128,Площадь!A:B,2,0)</f>
        <v>31</v>
      </c>
      <c r="F128" s="3">
        <f t="shared" si="95"/>
        <v>120</v>
      </c>
      <c r="G128" s="95">
        <v>31</v>
      </c>
      <c r="H128" s="95">
        <v>28</v>
      </c>
      <c r="I128" s="95">
        <v>31</v>
      </c>
      <c r="J128" s="95">
        <v>30</v>
      </c>
      <c r="K128" s="3"/>
      <c r="L128" s="96"/>
      <c r="M128" s="3"/>
      <c r="N128" s="22">
        <f t="shared" si="108"/>
        <v>31</v>
      </c>
      <c r="O128" s="22">
        <f t="shared" si="109"/>
        <v>31</v>
      </c>
      <c r="P128" s="22">
        <f t="shared" si="110"/>
        <v>31</v>
      </c>
      <c r="Q128" s="22">
        <f t="shared" si="111"/>
        <v>31</v>
      </c>
      <c r="R128" s="3"/>
      <c r="S128" s="40" t="str">
        <f>VLOOKUP(B128,Объем!A:F,6,0)</f>
        <v>8,240</v>
      </c>
      <c r="T128" s="40">
        <f>VLOOKUP(B128,Объем!A:G,7,0)</f>
        <v>9.4920000000000009</v>
      </c>
      <c r="U128" s="40">
        <f t="shared" si="112"/>
        <v>1.2520000000000007</v>
      </c>
      <c r="V128" s="63">
        <f t="shared" si="189"/>
        <v>0.37813989423865024</v>
      </c>
      <c r="W128" s="63">
        <f t="shared" si="190"/>
        <v>0.36250028797181305</v>
      </c>
      <c r="X128" s="63">
        <f t="shared" si="191"/>
        <v>0.28976961120092271</v>
      </c>
      <c r="Y128" s="63">
        <f t="shared" si="192"/>
        <v>0.22159020658861467</v>
      </c>
      <c r="Z128" s="25">
        <f t="shared" si="96"/>
        <v>0.29331366608441106</v>
      </c>
      <c r="AA128" s="25">
        <f t="shared" si="97"/>
        <v>0.26405819641173278</v>
      </c>
      <c r="AB128" s="25">
        <f t="shared" si="98"/>
        <v>0.15323069513007218</v>
      </c>
      <c r="AC128" s="25">
        <f t="shared" si="99"/>
        <v>9.2132502796164556E-2</v>
      </c>
      <c r="AD128" s="25">
        <f t="shared" si="100"/>
        <v>0.67145356032306136</v>
      </c>
      <c r="AE128" s="25">
        <f t="shared" si="101"/>
        <v>0.62655848438354589</v>
      </c>
      <c r="AF128" s="25">
        <f t="shared" si="102"/>
        <v>0.44300030633099485</v>
      </c>
      <c r="AG128" s="25">
        <f t="shared" si="103"/>
        <v>0.3137227093847792</v>
      </c>
      <c r="AH128" s="97">
        <f t="shared" si="104"/>
        <v>1825.56</v>
      </c>
      <c r="AI128" s="97">
        <f t="shared" si="105"/>
        <v>1703.5</v>
      </c>
      <c r="AJ128" s="97">
        <f t="shared" si="106"/>
        <v>1204.44</v>
      </c>
      <c r="AK128" s="97">
        <f t="shared" si="107"/>
        <v>852.96</v>
      </c>
      <c r="AL128" s="3"/>
      <c r="AM128" s="97">
        <f t="shared" si="113"/>
        <v>5586.46</v>
      </c>
      <c r="AN128" s="25">
        <f t="shared" si="114"/>
        <v>0.80273506042238063</v>
      </c>
      <c r="AO128" s="3">
        <f>VLOOKUP(A128,Лист3!A:B,2,0)</f>
        <v>3127.72</v>
      </c>
      <c r="AP128" s="3"/>
      <c r="AQ128" s="97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</row>
    <row r="129" spans="1:61" x14ac:dyDescent="0.3">
      <c r="A129" s="125" t="s">
        <v>875</v>
      </c>
      <c r="B129" s="125" t="s">
        <v>284</v>
      </c>
      <c r="C129" s="106"/>
      <c r="D129" s="42"/>
      <c r="E129" s="95">
        <f>VLOOKUP(B129,Площадь!A:B,2,0)</f>
        <v>35.5</v>
      </c>
      <c r="F129" s="3">
        <f t="shared" si="95"/>
        <v>120</v>
      </c>
      <c r="G129" s="95">
        <v>31</v>
      </c>
      <c r="H129" s="95">
        <v>28</v>
      </c>
      <c r="I129" s="95">
        <v>31</v>
      </c>
      <c r="J129" s="95">
        <v>30</v>
      </c>
      <c r="K129" s="3"/>
      <c r="L129" s="99"/>
      <c r="M129" s="3"/>
      <c r="N129" s="22">
        <f t="shared" si="108"/>
        <v>35.5</v>
      </c>
      <c r="O129" s="22">
        <f t="shared" si="109"/>
        <v>35.5</v>
      </c>
      <c r="P129" s="22">
        <f t="shared" si="110"/>
        <v>35.5</v>
      </c>
      <c r="Q129" s="22">
        <f t="shared" si="111"/>
        <v>35.5</v>
      </c>
      <c r="R129" s="3"/>
      <c r="S129" s="40" t="str">
        <f>VLOOKUP(B129,Объем!A:F,6,0)</f>
        <v>4,010</v>
      </c>
      <c r="T129" s="40">
        <f>VLOOKUP(B129,Объем!A:G,7,0)</f>
        <v>4.8</v>
      </c>
      <c r="U129" s="40">
        <f t="shared" si="112"/>
        <v>0.79</v>
      </c>
      <c r="V129" s="63">
        <f t="shared" si="189"/>
        <v>0.23860264892055397</v>
      </c>
      <c r="W129" s="63">
        <f t="shared" si="190"/>
        <v>0.2287342072665593</v>
      </c>
      <c r="X129" s="63">
        <f t="shared" si="191"/>
        <v>0.18284184732326583</v>
      </c>
      <c r="Y129" s="63">
        <f t="shared" si="192"/>
        <v>0.13982129648962099</v>
      </c>
      <c r="Z129" s="25">
        <f t="shared" si="96"/>
        <v>0.33589145632247075</v>
      </c>
      <c r="AA129" s="25">
        <f t="shared" si="97"/>
        <v>0.30238922492311338</v>
      </c>
      <c r="AB129" s="25">
        <f t="shared" si="98"/>
        <v>0.17547386055217942</v>
      </c>
      <c r="AC129" s="25">
        <f t="shared" si="99"/>
        <v>0.10550657578270457</v>
      </c>
      <c r="AD129" s="25">
        <f t="shared" si="100"/>
        <v>0.57449410524302469</v>
      </c>
      <c r="AE129" s="25">
        <f t="shared" si="101"/>
        <v>0.53112343218967273</v>
      </c>
      <c r="AF129" s="25">
        <f t="shared" si="102"/>
        <v>0.35831570787544526</v>
      </c>
      <c r="AG129" s="25">
        <f t="shared" si="103"/>
        <v>0.24532787227232555</v>
      </c>
      <c r="AH129" s="97">
        <f t="shared" si="104"/>
        <v>1561.95</v>
      </c>
      <c r="AI129" s="97">
        <f t="shared" si="105"/>
        <v>1444.03</v>
      </c>
      <c r="AJ129" s="97">
        <f t="shared" si="106"/>
        <v>974.2</v>
      </c>
      <c r="AK129" s="97">
        <f t="shared" si="107"/>
        <v>667</v>
      </c>
      <c r="AL129" s="3"/>
      <c r="AM129" s="97">
        <f t="shared" si="113"/>
        <v>4647.18</v>
      </c>
      <c r="AN129" s="25">
        <f t="shared" si="114"/>
        <v>0.91926111758046813</v>
      </c>
      <c r="AO129" s="3">
        <f>VLOOKUP(A129,Лист3!A:B,2,0)</f>
        <v>1886.88</v>
      </c>
      <c r="AP129" s="3"/>
      <c r="AQ129" s="97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</row>
    <row r="130" spans="1:61" x14ac:dyDescent="0.3">
      <c r="A130" s="125" t="s">
        <v>876</v>
      </c>
      <c r="B130" s="125" t="s">
        <v>285</v>
      </c>
      <c r="C130" s="106"/>
      <c r="D130" s="3"/>
      <c r="E130" s="95">
        <f>VLOOKUP(B130,Площадь!A:B,2,0)</f>
        <v>35.6</v>
      </c>
      <c r="F130" s="3">
        <f t="shared" si="95"/>
        <v>120</v>
      </c>
      <c r="G130" s="95">
        <v>31</v>
      </c>
      <c r="H130" s="95">
        <v>28</v>
      </c>
      <c r="I130" s="95">
        <v>31</v>
      </c>
      <c r="J130" s="95">
        <v>30</v>
      </c>
      <c r="K130" s="3"/>
      <c r="L130" s="96"/>
      <c r="M130" s="3"/>
      <c r="N130" s="22">
        <f t="shared" si="108"/>
        <v>35.6</v>
      </c>
      <c r="O130" s="22">
        <f t="shared" si="109"/>
        <v>35.6</v>
      </c>
      <c r="P130" s="22">
        <f t="shared" si="110"/>
        <v>35.6</v>
      </c>
      <c r="Q130" s="22">
        <f t="shared" si="111"/>
        <v>35.6</v>
      </c>
      <c r="R130" s="3"/>
      <c r="S130" s="40">
        <f>VLOOKUP(B130,Объем!A:F,6,0)</f>
        <v>1.1893907169355529</v>
      </c>
      <c r="T130" s="40" t="str">
        <f>VLOOKUP(B130,Объем!A:G,7,0)</f>
        <v>нет</v>
      </c>
      <c r="U130" s="40" t="e">
        <f t="shared" si="112"/>
        <v>#VALUE!</v>
      </c>
      <c r="V130" s="63">
        <f t="shared" ref="V130:V134" si="193">$V$732*$E130*G130</f>
        <v>0.3939486502419921</v>
      </c>
      <c r="W130" s="63">
        <f t="shared" ref="W130:W134" si="194">$W$732*$E130*H130</f>
        <v>0.35582458731534772</v>
      </c>
      <c r="X130" s="63">
        <f t="shared" ref="X130:X134" si="195">$W$732*$E130*I130</f>
        <v>0.3939486502419921</v>
      </c>
      <c r="Y130" s="63">
        <f t="shared" ref="Y130:Y134" si="196">$W$732*$E130*J130</f>
        <v>0.38124062926644398</v>
      </c>
      <c r="Z130" s="25">
        <f t="shared" si="96"/>
        <v>0.33683762943887208</v>
      </c>
      <c r="AA130" s="25">
        <f t="shared" si="97"/>
        <v>0.30324102555669963</v>
      </c>
      <c r="AB130" s="25">
        <f t="shared" si="98"/>
        <v>0.17596815311711514</v>
      </c>
      <c r="AC130" s="25">
        <f t="shared" si="99"/>
        <v>0.10580377740462768</v>
      </c>
      <c r="AD130" s="25">
        <f t="shared" si="100"/>
        <v>0.73078627968086418</v>
      </c>
      <c r="AE130" s="25">
        <f t="shared" si="101"/>
        <v>0.65906561287204735</v>
      </c>
      <c r="AF130" s="25">
        <f t="shared" si="102"/>
        <v>0.56991680335910722</v>
      </c>
      <c r="AG130" s="25">
        <f t="shared" si="103"/>
        <v>0.48704440667107163</v>
      </c>
      <c r="AH130" s="97">
        <f t="shared" si="104"/>
        <v>1986.88</v>
      </c>
      <c r="AI130" s="97">
        <f t="shared" si="105"/>
        <v>1791.88</v>
      </c>
      <c r="AJ130" s="97">
        <f t="shared" si="106"/>
        <v>1549.5</v>
      </c>
      <c r="AK130" s="97">
        <f t="shared" si="107"/>
        <v>1324.19</v>
      </c>
      <c r="AL130" s="3"/>
      <c r="AM130" s="97">
        <f t="shared" si="113"/>
        <v>6652.4500000000007</v>
      </c>
      <c r="AN130" s="25">
        <f t="shared" si="114"/>
        <v>0.92185058551731447</v>
      </c>
      <c r="AO130" s="3">
        <f>VLOOKUP(A130,Лист3!A:B,2,0)</f>
        <v>4242.4399999999996</v>
      </c>
      <c r="AP130" s="3"/>
      <c r="AQ130" s="97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</row>
    <row r="131" spans="1:61" x14ac:dyDescent="0.3">
      <c r="A131" s="125" t="s">
        <v>877</v>
      </c>
      <c r="B131" s="125" t="s">
        <v>286</v>
      </c>
      <c r="C131" s="106"/>
      <c r="D131" s="3"/>
      <c r="E131" s="95">
        <f>VLOOKUP(B131,Площадь!A:B,2,0)</f>
        <v>54.3</v>
      </c>
      <c r="F131" s="3">
        <f t="shared" ref="F131:F194" si="197">SUM(G131:J131)</f>
        <v>120</v>
      </c>
      <c r="G131" s="95">
        <v>31</v>
      </c>
      <c r="H131" s="95">
        <v>28</v>
      </c>
      <c r="I131" s="95">
        <v>31</v>
      </c>
      <c r="J131" s="95">
        <v>30</v>
      </c>
      <c r="K131" s="3"/>
      <c r="L131" s="96"/>
      <c r="M131" s="3"/>
      <c r="N131" s="22">
        <f t="shared" si="108"/>
        <v>54.3</v>
      </c>
      <c r="O131" s="22">
        <f t="shared" si="109"/>
        <v>54.3</v>
      </c>
      <c r="P131" s="22">
        <f t="shared" si="110"/>
        <v>54.3</v>
      </c>
      <c r="Q131" s="22">
        <f t="shared" si="111"/>
        <v>54.3</v>
      </c>
      <c r="R131" s="3"/>
      <c r="S131" s="40" t="str">
        <f>VLOOKUP(B131,Объем!A:F,6,0)</f>
        <v>20,331</v>
      </c>
      <c r="T131" s="40" t="str">
        <f>VLOOKUP(B131,Объем!A:G,7,0)</f>
        <v>нет</v>
      </c>
      <c r="U131" s="40" t="e">
        <f t="shared" si="112"/>
        <v>#VALUE!</v>
      </c>
      <c r="V131" s="63">
        <f t="shared" si="193"/>
        <v>0.60088235135225199</v>
      </c>
      <c r="W131" s="63">
        <f t="shared" si="194"/>
        <v>0.54273244638267926</v>
      </c>
      <c r="X131" s="63">
        <f t="shared" si="195"/>
        <v>0.60088235135225199</v>
      </c>
      <c r="Y131" s="63">
        <f t="shared" si="196"/>
        <v>0.58149904969572774</v>
      </c>
      <c r="Z131" s="25">
        <f t="shared" ref="Z131:Z194" si="198">Z$728/$N$728*N131</f>
        <v>0.51377200220592001</v>
      </c>
      <c r="AA131" s="25">
        <f t="shared" ref="AA131:AA194" si="199">AA$728/$N$728*O131</f>
        <v>0.46252774403732549</v>
      </c>
      <c r="AB131" s="25">
        <f t="shared" ref="AB131:AB194" si="200">AB$728/$N$728*P131</f>
        <v>0.26840086276009417</v>
      </c>
      <c r="AC131" s="25">
        <f t="shared" ref="AC131:AC194" si="201">AC$728/$N$728*Q131</f>
        <v>0.16138048070424951</v>
      </c>
      <c r="AD131" s="25">
        <f t="shared" ref="AD131:AD194" si="202">Z131+V131</f>
        <v>1.1146543535581719</v>
      </c>
      <c r="AE131" s="25">
        <f t="shared" ref="AE131:AE194" si="203">AA131+W131</f>
        <v>1.0052601904200047</v>
      </c>
      <c r="AF131" s="25">
        <f t="shared" ref="AF131:AF194" si="204">AB131+X131</f>
        <v>0.8692832141123461</v>
      </c>
      <c r="AG131" s="25">
        <f t="shared" ref="AG131:AG194" si="205">AC131+Y131</f>
        <v>0.74287953039997723</v>
      </c>
      <c r="AH131" s="97">
        <f t="shared" ref="AH131:AH194" si="206">ROUND(AD131*$AJ$1,2)</f>
        <v>3030.54</v>
      </c>
      <c r="AI131" s="97">
        <f t="shared" ref="AI131:AI194" si="207">ROUND(AE131*$AJ$1,2)</f>
        <v>2733.12</v>
      </c>
      <c r="AJ131" s="97">
        <f t="shared" ref="AJ131:AJ194" si="208">ROUND(AF131*$AJ$1,2)</f>
        <v>2363.42</v>
      </c>
      <c r="AK131" s="97">
        <f t="shared" ref="AK131:AK194" si="209">ROUND(AG131*$AJ$1,2)</f>
        <v>2019.76</v>
      </c>
      <c r="AL131" s="3"/>
      <c r="AM131" s="97">
        <f t="shared" si="113"/>
        <v>10146.84</v>
      </c>
      <c r="AN131" s="25">
        <f t="shared" si="114"/>
        <v>1.4060810897075893</v>
      </c>
      <c r="AO131" s="3">
        <f>VLOOKUP(A131,Лист3!A:B,2,0)</f>
        <v>8435.9599999999991</v>
      </c>
      <c r="AP131" s="3"/>
      <c r="AQ131" s="97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</row>
    <row r="132" spans="1:61" x14ac:dyDescent="0.3">
      <c r="A132" s="125" t="s">
        <v>878</v>
      </c>
      <c r="B132" s="125" t="s">
        <v>287</v>
      </c>
      <c r="C132" s="106"/>
      <c r="D132" s="3"/>
      <c r="E132" s="95">
        <f>VLOOKUP(B132,Площадь!A:B,2,0)</f>
        <v>54.4</v>
      </c>
      <c r="F132" s="3">
        <f t="shared" si="197"/>
        <v>120</v>
      </c>
      <c r="G132" s="95">
        <v>31</v>
      </c>
      <c r="H132" s="95">
        <v>28</v>
      </c>
      <c r="I132" s="95">
        <v>31</v>
      </c>
      <c r="J132" s="95">
        <v>30</v>
      </c>
      <c r="K132" s="3"/>
      <c r="L132" s="96"/>
      <c r="M132" s="3"/>
      <c r="N132" s="22">
        <f t="shared" ref="N132:N195" si="210">ROUND($E132/G$37*G132,2)</f>
        <v>54.4</v>
      </c>
      <c r="O132" s="22">
        <f t="shared" ref="O132:O195" si="211">ROUND($E132/H$37*H132,2)</f>
        <v>54.4</v>
      </c>
      <c r="P132" s="22">
        <f t="shared" ref="P132:P195" si="212">ROUND($E132/I$37*I132,2)</f>
        <v>54.4</v>
      </c>
      <c r="Q132" s="22">
        <f t="shared" ref="Q132:Q195" si="213">ROUND($E132/J$37*J132,2)</f>
        <v>54.4</v>
      </c>
      <c r="R132" s="3"/>
      <c r="S132" s="40" t="str">
        <f>VLOOKUP(B132,Объем!A:F,6,0)</f>
        <v>20,388</v>
      </c>
      <c r="T132" s="40" t="str">
        <f>VLOOKUP(B132,Объем!A:G,7,0)</f>
        <v>нет</v>
      </c>
      <c r="U132" s="40" t="e">
        <f t="shared" ref="U132:U195" si="214">T132-S132</f>
        <v>#VALUE!</v>
      </c>
      <c r="V132" s="63">
        <f t="shared" si="193"/>
        <v>0.60198894868439246</v>
      </c>
      <c r="W132" s="63">
        <f t="shared" si="194"/>
        <v>0.54373195365041893</v>
      </c>
      <c r="X132" s="63">
        <f t="shared" si="195"/>
        <v>0.60198894868439246</v>
      </c>
      <c r="Y132" s="63">
        <f t="shared" si="196"/>
        <v>0.58256995033973458</v>
      </c>
      <c r="Z132" s="25">
        <f t="shared" si="198"/>
        <v>0.51471817532232134</v>
      </c>
      <c r="AA132" s="25">
        <f t="shared" si="199"/>
        <v>0.46337954467091175</v>
      </c>
      <c r="AB132" s="25">
        <f t="shared" si="200"/>
        <v>0.26889515532502989</v>
      </c>
      <c r="AC132" s="25">
        <f t="shared" si="201"/>
        <v>0.16167768232617263</v>
      </c>
      <c r="AD132" s="25">
        <f t="shared" si="202"/>
        <v>1.1167071240067137</v>
      </c>
      <c r="AE132" s="25">
        <f t="shared" si="203"/>
        <v>1.0071114983213307</v>
      </c>
      <c r="AF132" s="25">
        <f t="shared" si="204"/>
        <v>0.8708841040094224</v>
      </c>
      <c r="AG132" s="25">
        <f t="shared" si="205"/>
        <v>0.74424763266590721</v>
      </c>
      <c r="AH132" s="97">
        <f t="shared" si="206"/>
        <v>3036.13</v>
      </c>
      <c r="AI132" s="97">
        <f t="shared" si="207"/>
        <v>2738.15</v>
      </c>
      <c r="AJ132" s="97">
        <f t="shared" si="208"/>
        <v>2367.7800000000002</v>
      </c>
      <c r="AK132" s="97">
        <f t="shared" si="209"/>
        <v>2023.48</v>
      </c>
      <c r="AL132" s="3"/>
      <c r="AM132" s="97">
        <f t="shared" ref="AM132:AM195" si="215">SUM(AH132:AK132)</f>
        <v>10165.540000000001</v>
      </c>
      <c r="AN132" s="25">
        <f t="shared" ref="AN132:AN195" si="216">Z132+AA132+AB132+AC132</f>
        <v>1.4086705576444354</v>
      </c>
      <c r="AO132" s="3">
        <f>VLOOKUP(A132,Лист3!A:B,2,0)</f>
        <v>7542</v>
      </c>
      <c r="AP132" s="3"/>
      <c r="AQ132" s="97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</row>
    <row r="133" spans="1:61" x14ac:dyDescent="0.3">
      <c r="A133" s="125" t="s">
        <v>879</v>
      </c>
      <c r="B133" s="125" t="s">
        <v>288</v>
      </c>
      <c r="C133" s="106"/>
      <c r="D133" s="3"/>
      <c r="E133" s="95">
        <f>VLOOKUP(B133,Площадь!A:B,2,0)</f>
        <v>35.5</v>
      </c>
      <c r="F133" s="3">
        <f t="shared" si="197"/>
        <v>120</v>
      </c>
      <c r="G133" s="95">
        <v>31</v>
      </c>
      <c r="H133" s="95">
        <v>28</v>
      </c>
      <c r="I133" s="95">
        <v>31</v>
      </c>
      <c r="J133" s="95">
        <v>30</v>
      </c>
      <c r="K133" s="3"/>
      <c r="L133" s="96"/>
      <c r="M133" s="3"/>
      <c r="N133" s="22">
        <f t="shared" si="210"/>
        <v>35.5</v>
      </c>
      <c r="O133" s="22">
        <f t="shared" si="211"/>
        <v>35.5</v>
      </c>
      <c r="P133" s="22">
        <f t="shared" si="212"/>
        <v>35.5</v>
      </c>
      <c r="Q133" s="22">
        <f t="shared" si="213"/>
        <v>35.5</v>
      </c>
      <c r="R133" s="3"/>
      <c r="S133" s="40" t="str">
        <f>VLOOKUP(B133,Объем!A:F,6,0)</f>
        <v>2,835</v>
      </c>
      <c r="T133" s="40" t="str">
        <f>VLOOKUP(B133,Объем!A:G,7,0)</f>
        <v>нет</v>
      </c>
      <c r="U133" s="40" t="e">
        <f t="shared" si="214"/>
        <v>#VALUE!</v>
      </c>
      <c r="V133" s="63">
        <f t="shared" si="193"/>
        <v>0.39284205290985169</v>
      </c>
      <c r="W133" s="63">
        <f t="shared" si="194"/>
        <v>0.35482508004760793</v>
      </c>
      <c r="X133" s="63">
        <f t="shared" si="195"/>
        <v>0.39284205290985169</v>
      </c>
      <c r="Y133" s="63">
        <f t="shared" si="196"/>
        <v>0.38016972862243709</v>
      </c>
      <c r="Z133" s="25">
        <f t="shared" si="198"/>
        <v>0.33589145632247075</v>
      </c>
      <c r="AA133" s="25">
        <f t="shared" si="199"/>
        <v>0.30238922492311338</v>
      </c>
      <c r="AB133" s="25">
        <f t="shared" si="200"/>
        <v>0.17547386055217942</v>
      </c>
      <c r="AC133" s="25">
        <f t="shared" si="201"/>
        <v>0.10550657578270457</v>
      </c>
      <c r="AD133" s="25">
        <f t="shared" si="202"/>
        <v>0.72873350923232239</v>
      </c>
      <c r="AE133" s="25">
        <f t="shared" si="203"/>
        <v>0.65721430497072131</v>
      </c>
      <c r="AF133" s="25">
        <f t="shared" si="204"/>
        <v>0.56831591346203114</v>
      </c>
      <c r="AG133" s="25">
        <f t="shared" si="205"/>
        <v>0.48567630440514165</v>
      </c>
      <c r="AH133" s="97">
        <f t="shared" si="206"/>
        <v>1981.3</v>
      </c>
      <c r="AI133" s="97">
        <f t="shared" si="207"/>
        <v>1786.85</v>
      </c>
      <c r="AJ133" s="97">
        <f t="shared" si="208"/>
        <v>1545.15</v>
      </c>
      <c r="AK133" s="97">
        <f t="shared" si="209"/>
        <v>1320.47</v>
      </c>
      <c r="AL133" s="3"/>
      <c r="AM133" s="97">
        <f t="shared" si="215"/>
        <v>6633.7699999999995</v>
      </c>
      <c r="AN133" s="25">
        <f t="shared" si="216"/>
        <v>0.91926111758046813</v>
      </c>
      <c r="AO133" s="3">
        <f>VLOOKUP(A133,Лист3!A:B,2,0)</f>
        <v>1883.6</v>
      </c>
      <c r="AP133" s="3"/>
      <c r="AQ133" s="97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</row>
    <row r="134" spans="1:61" s="21" customFormat="1" x14ac:dyDescent="0.3">
      <c r="A134" s="125" t="s">
        <v>880</v>
      </c>
      <c r="B134" s="125" t="s">
        <v>289</v>
      </c>
      <c r="C134" s="106"/>
      <c r="D134" s="3"/>
      <c r="E134" s="95">
        <f>VLOOKUP(B134,Площадь!A:B,2,0)</f>
        <v>35.6</v>
      </c>
      <c r="F134" s="3">
        <f t="shared" si="197"/>
        <v>120</v>
      </c>
      <c r="G134" s="95">
        <v>31</v>
      </c>
      <c r="H134" s="95">
        <v>28</v>
      </c>
      <c r="I134" s="95">
        <v>31</v>
      </c>
      <c r="J134" s="95">
        <v>30</v>
      </c>
      <c r="K134" s="3"/>
      <c r="L134" s="3"/>
      <c r="M134" s="3"/>
      <c r="N134" s="22">
        <f t="shared" si="210"/>
        <v>35.6</v>
      </c>
      <c r="O134" s="22">
        <f t="shared" si="211"/>
        <v>35.6</v>
      </c>
      <c r="P134" s="22">
        <f t="shared" si="212"/>
        <v>35.6</v>
      </c>
      <c r="Q134" s="22">
        <f t="shared" si="213"/>
        <v>35.6</v>
      </c>
      <c r="R134" s="3"/>
      <c r="S134" s="40" t="str">
        <f>VLOOKUP(B134,Объем!A:F,6,0)</f>
        <v>3,94</v>
      </c>
      <c r="T134" s="40" t="str">
        <f>VLOOKUP(B134,Объем!A:G,7,0)</f>
        <v>нет</v>
      </c>
      <c r="U134" s="40" t="e">
        <f t="shared" si="214"/>
        <v>#VALUE!</v>
      </c>
      <c r="V134" s="63">
        <f t="shared" si="193"/>
        <v>0.3939486502419921</v>
      </c>
      <c r="W134" s="63">
        <f t="shared" si="194"/>
        <v>0.35582458731534772</v>
      </c>
      <c r="X134" s="63">
        <f t="shared" si="195"/>
        <v>0.3939486502419921</v>
      </c>
      <c r="Y134" s="63">
        <f t="shared" si="196"/>
        <v>0.38124062926644398</v>
      </c>
      <c r="Z134" s="25">
        <f t="shared" si="198"/>
        <v>0.33683762943887208</v>
      </c>
      <c r="AA134" s="25">
        <f t="shared" si="199"/>
        <v>0.30324102555669963</v>
      </c>
      <c r="AB134" s="25">
        <f t="shared" si="200"/>
        <v>0.17596815311711514</v>
      </c>
      <c r="AC134" s="25">
        <f t="shared" si="201"/>
        <v>0.10580377740462768</v>
      </c>
      <c r="AD134" s="25">
        <f t="shared" si="202"/>
        <v>0.73078627968086418</v>
      </c>
      <c r="AE134" s="25">
        <f t="shared" si="203"/>
        <v>0.65906561287204735</v>
      </c>
      <c r="AF134" s="25">
        <f t="shared" si="204"/>
        <v>0.56991680335910722</v>
      </c>
      <c r="AG134" s="25">
        <f t="shared" si="205"/>
        <v>0.48704440667107163</v>
      </c>
      <c r="AH134" s="97">
        <f t="shared" si="206"/>
        <v>1986.88</v>
      </c>
      <c r="AI134" s="97">
        <f t="shared" si="207"/>
        <v>1791.88</v>
      </c>
      <c r="AJ134" s="97">
        <f t="shared" si="208"/>
        <v>1549.5</v>
      </c>
      <c r="AK134" s="97">
        <f t="shared" si="209"/>
        <v>1324.19</v>
      </c>
      <c r="AL134" s="3"/>
      <c r="AM134" s="97">
        <f t="shared" si="215"/>
        <v>6652.4500000000007</v>
      </c>
      <c r="AN134" s="25">
        <f t="shared" si="216"/>
        <v>0.92185058551731447</v>
      </c>
      <c r="AO134" s="3">
        <f>VLOOKUP(A134,Лист3!A:B,2,0)</f>
        <v>2126.12</v>
      </c>
      <c r="AP134" s="3"/>
      <c r="AQ134" s="97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</row>
    <row r="135" spans="1:61" x14ac:dyDescent="0.3">
      <c r="A135" s="125" t="s">
        <v>881</v>
      </c>
      <c r="B135" s="125" t="s">
        <v>290</v>
      </c>
      <c r="C135" s="106"/>
      <c r="D135" s="3"/>
      <c r="E135" s="95">
        <f>VLOOKUP(B135,Площадь!A:B,2,0)</f>
        <v>54</v>
      </c>
      <c r="F135" s="3">
        <f t="shared" si="197"/>
        <v>120</v>
      </c>
      <c r="G135" s="95">
        <v>31</v>
      </c>
      <c r="H135" s="95">
        <v>28</v>
      </c>
      <c r="I135" s="95">
        <v>31</v>
      </c>
      <c r="J135" s="95">
        <v>30</v>
      </c>
      <c r="K135" s="3"/>
      <c r="L135" s="3"/>
      <c r="M135" s="3"/>
      <c r="N135" s="22">
        <f t="shared" si="210"/>
        <v>54</v>
      </c>
      <c r="O135" s="22">
        <f t="shared" si="211"/>
        <v>54</v>
      </c>
      <c r="P135" s="22">
        <f t="shared" si="212"/>
        <v>54</v>
      </c>
      <c r="Q135" s="22">
        <f t="shared" si="213"/>
        <v>54</v>
      </c>
      <c r="R135" s="3"/>
      <c r="S135" s="40" t="str">
        <f>VLOOKUP(B135,Объем!A:F,6,0)</f>
        <v>18,173</v>
      </c>
      <c r="T135" s="40">
        <f>VLOOKUP(B135,Объем!A:G,7,0)</f>
        <v>21.265999999999998</v>
      </c>
      <c r="U135" s="40">
        <f t="shared" si="214"/>
        <v>3.093</v>
      </c>
      <c r="V135" s="63">
        <f>$U135*V$728*G135/G$1</f>
        <v>0.93417467482439664</v>
      </c>
      <c r="W135" s="63">
        <f>$U135*W$728*H135/H$1</f>
        <v>0.89553785199426306</v>
      </c>
      <c r="X135" s="63">
        <f>$U135*X$728*I135/I$1</f>
        <v>0.71586054907703944</v>
      </c>
      <c r="Y135" s="63">
        <f>$U135*Y$728*J135/J$1</f>
        <v>0.54742692410430094</v>
      </c>
      <c r="Z135" s="25">
        <f t="shared" si="198"/>
        <v>0.51093348285671603</v>
      </c>
      <c r="AA135" s="25">
        <f t="shared" si="199"/>
        <v>0.45997234213656679</v>
      </c>
      <c r="AB135" s="25">
        <f t="shared" si="200"/>
        <v>0.26691798506528702</v>
      </c>
      <c r="AC135" s="25">
        <f t="shared" si="201"/>
        <v>0.1604888758384802</v>
      </c>
      <c r="AD135" s="25">
        <f t="shared" si="202"/>
        <v>1.4451081576811127</v>
      </c>
      <c r="AE135" s="25">
        <f t="shared" si="203"/>
        <v>1.3555101941308298</v>
      </c>
      <c r="AF135" s="25">
        <f t="shared" si="204"/>
        <v>0.98277853414232652</v>
      </c>
      <c r="AG135" s="25">
        <f t="shared" si="205"/>
        <v>0.7079157999427812</v>
      </c>
      <c r="AH135" s="97">
        <f t="shared" si="206"/>
        <v>3928.99</v>
      </c>
      <c r="AI135" s="97">
        <f t="shared" si="207"/>
        <v>3685.39</v>
      </c>
      <c r="AJ135" s="97">
        <f t="shared" si="208"/>
        <v>2672</v>
      </c>
      <c r="AK135" s="97">
        <f t="shared" si="209"/>
        <v>1924.7</v>
      </c>
      <c r="AL135" s="3"/>
      <c r="AM135" s="97">
        <f t="shared" si="215"/>
        <v>12211.08</v>
      </c>
      <c r="AN135" s="25">
        <f t="shared" si="216"/>
        <v>1.39831268589705</v>
      </c>
      <c r="AO135" s="3">
        <f>VLOOKUP(A135,Лист3!A:B,2,0)</f>
        <v>7542</v>
      </c>
      <c r="AP135" s="3"/>
      <c r="AQ135" s="97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</row>
    <row r="136" spans="1:61" x14ac:dyDescent="0.3">
      <c r="A136" s="125" t="s">
        <v>882</v>
      </c>
      <c r="B136" s="125" t="s">
        <v>291</v>
      </c>
      <c r="C136" s="106"/>
      <c r="D136" s="3"/>
      <c r="E136" s="95">
        <f>VLOOKUP(B136,Площадь!A:B,2,0)</f>
        <v>54.3</v>
      </c>
      <c r="F136" s="3">
        <f t="shared" si="197"/>
        <v>120</v>
      </c>
      <c r="G136" s="95">
        <v>31</v>
      </c>
      <c r="H136" s="95">
        <v>28</v>
      </c>
      <c r="I136" s="95">
        <v>31</v>
      </c>
      <c r="J136" s="95">
        <v>30</v>
      </c>
      <c r="K136" s="3"/>
      <c r="L136" s="3"/>
      <c r="M136" s="3"/>
      <c r="N136" s="22">
        <f t="shared" si="210"/>
        <v>54.3</v>
      </c>
      <c r="O136" s="22">
        <f t="shared" si="211"/>
        <v>54.3</v>
      </c>
      <c r="P136" s="22">
        <f t="shared" si="212"/>
        <v>54.3</v>
      </c>
      <c r="Q136" s="22">
        <f t="shared" si="213"/>
        <v>54.3</v>
      </c>
      <c r="R136" s="3"/>
      <c r="S136" s="40">
        <f>VLOOKUP(B136,Объем!A:F,6,0)</f>
        <v>22.413745260496771</v>
      </c>
      <c r="T136" s="40" t="str">
        <f>VLOOKUP(B136,Объем!A:G,7,0)</f>
        <v>нет</v>
      </c>
      <c r="U136" s="40" t="e">
        <f t="shared" si="214"/>
        <v>#VALUE!</v>
      </c>
      <c r="V136" s="63">
        <f t="shared" ref="V136:V137" si="217">$V$732*$E136*G136</f>
        <v>0.60088235135225199</v>
      </c>
      <c r="W136" s="63">
        <f t="shared" ref="W136:W137" si="218">$W$732*$E136*H136</f>
        <v>0.54273244638267926</v>
      </c>
      <c r="X136" s="63">
        <f t="shared" ref="X136:X137" si="219">$W$732*$E136*I136</f>
        <v>0.60088235135225199</v>
      </c>
      <c r="Y136" s="63">
        <f t="shared" ref="Y136:Y137" si="220">$W$732*$E136*J136</f>
        <v>0.58149904969572774</v>
      </c>
      <c r="Z136" s="25">
        <f t="shared" si="198"/>
        <v>0.51377200220592001</v>
      </c>
      <c r="AA136" s="25">
        <f t="shared" si="199"/>
        <v>0.46252774403732549</v>
      </c>
      <c r="AB136" s="25">
        <f t="shared" si="200"/>
        <v>0.26840086276009417</v>
      </c>
      <c r="AC136" s="25">
        <f t="shared" si="201"/>
        <v>0.16138048070424951</v>
      </c>
      <c r="AD136" s="25">
        <f t="shared" si="202"/>
        <v>1.1146543535581719</v>
      </c>
      <c r="AE136" s="25">
        <f t="shared" si="203"/>
        <v>1.0052601904200047</v>
      </c>
      <c r="AF136" s="25">
        <f t="shared" si="204"/>
        <v>0.8692832141123461</v>
      </c>
      <c r="AG136" s="25">
        <f t="shared" si="205"/>
        <v>0.74287953039997723</v>
      </c>
      <c r="AH136" s="97">
        <f t="shared" si="206"/>
        <v>3030.54</v>
      </c>
      <c r="AI136" s="97">
        <f t="shared" si="207"/>
        <v>2733.12</v>
      </c>
      <c r="AJ136" s="97">
        <f t="shared" si="208"/>
        <v>2363.42</v>
      </c>
      <c r="AK136" s="97">
        <f t="shared" si="209"/>
        <v>2019.76</v>
      </c>
      <c r="AL136" s="3"/>
      <c r="AM136" s="97">
        <f t="shared" si="215"/>
        <v>10146.84</v>
      </c>
      <c r="AN136" s="25">
        <f t="shared" si="216"/>
        <v>1.4060810897075893</v>
      </c>
      <c r="AO136" s="3">
        <f>VLOOKUP(A136,Лист3!A:B,2,0)</f>
        <v>6470.8</v>
      </c>
      <c r="AP136" s="3"/>
      <c r="AQ136" s="97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</row>
    <row r="137" spans="1:61" x14ac:dyDescent="0.3">
      <c r="A137" s="125" t="s">
        <v>883</v>
      </c>
      <c r="B137" s="125" t="s">
        <v>292</v>
      </c>
      <c r="C137" s="106"/>
      <c r="D137" s="3"/>
      <c r="E137" s="95">
        <f>VLOOKUP(B137,Площадь!A:B,2,0)</f>
        <v>35.4</v>
      </c>
      <c r="F137" s="3">
        <f t="shared" si="197"/>
        <v>120</v>
      </c>
      <c r="G137" s="95">
        <v>31</v>
      </c>
      <c r="H137" s="95">
        <v>28</v>
      </c>
      <c r="I137" s="95">
        <v>31</v>
      </c>
      <c r="J137" s="95">
        <v>30</v>
      </c>
      <c r="K137" s="3"/>
      <c r="L137" s="3"/>
      <c r="M137" s="3"/>
      <c r="N137" s="22">
        <f t="shared" si="210"/>
        <v>35.4</v>
      </c>
      <c r="O137" s="22">
        <f t="shared" si="211"/>
        <v>35.4</v>
      </c>
      <c r="P137" s="22">
        <f t="shared" si="212"/>
        <v>35.4</v>
      </c>
      <c r="Q137" s="22">
        <f t="shared" si="213"/>
        <v>35.4</v>
      </c>
      <c r="R137" s="3"/>
      <c r="S137" s="40" t="str">
        <f>VLOOKUP(B137,Объем!A:F,6,0)</f>
        <v>нет</v>
      </c>
      <c r="T137" s="40">
        <f>VLOOKUP(B137,Объем!A:G,7,0)</f>
        <v>1E-3</v>
      </c>
      <c r="U137" s="40" t="e">
        <f t="shared" si="214"/>
        <v>#VALUE!</v>
      </c>
      <c r="V137" s="63">
        <f t="shared" si="217"/>
        <v>0.39173545557771122</v>
      </c>
      <c r="W137" s="63">
        <f t="shared" si="218"/>
        <v>0.3538255727798682</v>
      </c>
      <c r="X137" s="63">
        <f t="shared" si="219"/>
        <v>0.39173545557771122</v>
      </c>
      <c r="Y137" s="63">
        <f t="shared" si="220"/>
        <v>0.37909882797843025</v>
      </c>
      <c r="Z137" s="25">
        <f t="shared" si="198"/>
        <v>0.33494528320606942</v>
      </c>
      <c r="AA137" s="25">
        <f t="shared" si="199"/>
        <v>0.30153742428952712</v>
      </c>
      <c r="AB137" s="25">
        <f t="shared" si="200"/>
        <v>0.17497956798724371</v>
      </c>
      <c r="AC137" s="25">
        <f t="shared" si="201"/>
        <v>0.10520937416078145</v>
      </c>
      <c r="AD137" s="25">
        <f t="shared" si="202"/>
        <v>0.72668073878378059</v>
      </c>
      <c r="AE137" s="25">
        <f t="shared" si="203"/>
        <v>0.65536299706939527</v>
      </c>
      <c r="AF137" s="25">
        <f t="shared" si="204"/>
        <v>0.56671502356495496</v>
      </c>
      <c r="AG137" s="25">
        <f t="shared" si="205"/>
        <v>0.48430820213921172</v>
      </c>
      <c r="AH137" s="97">
        <f t="shared" si="206"/>
        <v>1975.71</v>
      </c>
      <c r="AI137" s="97">
        <f t="shared" si="207"/>
        <v>1781.81</v>
      </c>
      <c r="AJ137" s="97">
        <f t="shared" si="208"/>
        <v>1540.8</v>
      </c>
      <c r="AK137" s="97">
        <f t="shared" si="209"/>
        <v>1316.75</v>
      </c>
      <c r="AL137" s="3"/>
      <c r="AM137" s="97">
        <f t="shared" si="215"/>
        <v>6615.07</v>
      </c>
      <c r="AN137" s="25">
        <f t="shared" si="216"/>
        <v>0.91667164964362169</v>
      </c>
      <c r="AO137" s="3">
        <f>VLOOKUP(A137,Лист3!A:B,2,0)</f>
        <v>5144</v>
      </c>
      <c r="AP137" s="3"/>
      <c r="AQ137" s="97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</row>
    <row r="138" spans="1:61" ht="15" thickBot="1" x14ac:dyDescent="0.35">
      <c r="A138" s="125" t="s">
        <v>884</v>
      </c>
      <c r="B138" s="125" t="s">
        <v>293</v>
      </c>
      <c r="C138" s="106"/>
      <c r="D138" s="42"/>
      <c r="E138" s="95">
        <f>VLOOKUP(B138,Площадь!A:B,2,0)</f>
        <v>35.5</v>
      </c>
      <c r="F138" s="3">
        <f t="shared" si="197"/>
        <v>120</v>
      </c>
      <c r="G138" s="95">
        <v>31</v>
      </c>
      <c r="H138" s="95">
        <v>28</v>
      </c>
      <c r="I138" s="95">
        <v>31</v>
      </c>
      <c r="J138" s="95">
        <v>30</v>
      </c>
      <c r="K138" s="3"/>
      <c r="L138" s="102"/>
      <c r="M138" s="102"/>
      <c r="N138" s="22">
        <f t="shared" si="210"/>
        <v>35.5</v>
      </c>
      <c r="O138" s="22">
        <f t="shared" si="211"/>
        <v>35.5</v>
      </c>
      <c r="P138" s="22">
        <f t="shared" si="212"/>
        <v>35.5</v>
      </c>
      <c r="Q138" s="22">
        <f t="shared" si="213"/>
        <v>35.5</v>
      </c>
      <c r="R138" s="3"/>
      <c r="S138" s="40" t="str">
        <f>VLOOKUP(B138,Объем!A:F,6,0)</f>
        <v>10,877</v>
      </c>
      <c r="T138" s="40">
        <f>VLOOKUP(B138,Объем!A:G,7,0)</f>
        <v>11.942</v>
      </c>
      <c r="U138" s="40">
        <f t="shared" si="214"/>
        <v>1.0649999999999995</v>
      </c>
      <c r="V138" s="63">
        <f t="shared" ref="V138:V139" si="221">$U138*V$728*G138/G$1</f>
        <v>0.32166053303846814</v>
      </c>
      <c r="W138" s="63">
        <f t="shared" ref="W138:W139" si="222">$U138*W$728*H138/H$1</f>
        <v>0.30835687435301962</v>
      </c>
      <c r="X138" s="63">
        <f t="shared" ref="X138:X139" si="223">$U138*X$728*I138/I$1</f>
        <v>0.24648932582187089</v>
      </c>
      <c r="Y138" s="63">
        <f t="shared" ref="Y138:Y139" si="224">$U138*Y$728*J138/J$1</f>
        <v>0.18849326678664088</v>
      </c>
      <c r="Z138" s="25">
        <f t="shared" si="198"/>
        <v>0.33589145632247075</v>
      </c>
      <c r="AA138" s="25">
        <f t="shared" si="199"/>
        <v>0.30238922492311338</v>
      </c>
      <c r="AB138" s="25">
        <f t="shared" si="200"/>
        <v>0.17547386055217942</v>
      </c>
      <c r="AC138" s="25">
        <f t="shared" si="201"/>
        <v>0.10550657578270457</v>
      </c>
      <c r="AD138" s="25">
        <f t="shared" si="202"/>
        <v>0.65755198936093895</v>
      </c>
      <c r="AE138" s="25">
        <f t="shared" si="203"/>
        <v>0.61074609927613299</v>
      </c>
      <c r="AF138" s="25">
        <f t="shared" si="204"/>
        <v>0.42196318637405028</v>
      </c>
      <c r="AG138" s="25">
        <f t="shared" si="205"/>
        <v>0.29399984256934547</v>
      </c>
      <c r="AH138" s="97">
        <f t="shared" si="206"/>
        <v>1787.77</v>
      </c>
      <c r="AI138" s="97">
        <f t="shared" si="207"/>
        <v>1660.51</v>
      </c>
      <c r="AJ138" s="97">
        <f t="shared" si="208"/>
        <v>1147.24</v>
      </c>
      <c r="AK138" s="97">
        <f t="shared" si="209"/>
        <v>799.33</v>
      </c>
      <c r="AL138" s="3"/>
      <c r="AM138" s="97">
        <f t="shared" si="215"/>
        <v>5394.8499999999995</v>
      </c>
      <c r="AN138" s="25">
        <f t="shared" si="216"/>
        <v>0.91926111758046813</v>
      </c>
      <c r="AO138" s="3">
        <f>VLOOKUP(A138,Лист3!A:B,2,0)</f>
        <v>4086.92</v>
      </c>
      <c r="AP138" s="3"/>
      <c r="AQ138" s="97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</row>
    <row r="139" spans="1:61" x14ac:dyDescent="0.3">
      <c r="A139" s="125" t="s">
        <v>885</v>
      </c>
      <c r="B139" s="125" t="s">
        <v>70</v>
      </c>
      <c r="C139" s="106"/>
      <c r="D139" s="3"/>
      <c r="E139" s="95">
        <f>VLOOKUP(B139,Площадь!A:B,2,0)</f>
        <v>76</v>
      </c>
      <c r="F139" s="3">
        <f t="shared" si="197"/>
        <v>120</v>
      </c>
      <c r="G139" s="95">
        <v>31</v>
      </c>
      <c r="H139" s="95">
        <v>28</v>
      </c>
      <c r="I139" s="95">
        <v>31</v>
      </c>
      <c r="J139" s="95">
        <v>30</v>
      </c>
      <c r="K139" s="3"/>
      <c r="L139" s="3"/>
      <c r="M139" s="3"/>
      <c r="N139" s="22">
        <f t="shared" si="210"/>
        <v>76</v>
      </c>
      <c r="O139" s="22">
        <f t="shared" si="211"/>
        <v>76</v>
      </c>
      <c r="P139" s="22">
        <f t="shared" si="212"/>
        <v>76</v>
      </c>
      <c r="Q139" s="22">
        <f t="shared" si="213"/>
        <v>76</v>
      </c>
      <c r="R139" s="98"/>
      <c r="S139" s="40" t="str">
        <f>VLOOKUP(B139,Объем!A:F,6,0)</f>
        <v>11,927</v>
      </c>
      <c r="T139" s="40">
        <f>VLOOKUP(B139,Объем!A:G,7,0)</f>
        <v>15.893000000000001</v>
      </c>
      <c r="U139" s="40">
        <f t="shared" si="214"/>
        <v>3.9660000000000011</v>
      </c>
      <c r="V139" s="63">
        <f t="shared" si="221"/>
        <v>1.1978457033150851</v>
      </c>
      <c r="W139" s="63">
        <f t="shared" si="222"/>
        <v>1.1483036278723726</v>
      </c>
      <c r="X139" s="63">
        <f t="shared" si="223"/>
        <v>0.91791236263806641</v>
      </c>
      <c r="Y139" s="63">
        <f t="shared" si="224"/>
        <v>0.70193830617447728</v>
      </c>
      <c r="Z139" s="25">
        <f t="shared" si="198"/>
        <v>0.71909156846500777</v>
      </c>
      <c r="AA139" s="25">
        <f t="shared" si="199"/>
        <v>0.6473684815255385</v>
      </c>
      <c r="AB139" s="25">
        <f t="shared" si="200"/>
        <v>0.37566234935114468</v>
      </c>
      <c r="AC139" s="25">
        <f t="shared" si="201"/>
        <v>0.22587323266156473</v>
      </c>
      <c r="AD139" s="25">
        <f t="shared" si="202"/>
        <v>1.916937271780093</v>
      </c>
      <c r="AE139" s="25">
        <f t="shared" si="203"/>
        <v>1.7956721093979111</v>
      </c>
      <c r="AF139" s="25">
        <f t="shared" si="204"/>
        <v>1.2935747119892111</v>
      </c>
      <c r="AG139" s="25">
        <f t="shared" si="205"/>
        <v>0.92781153883604195</v>
      </c>
      <c r="AH139" s="97">
        <f t="shared" si="206"/>
        <v>5211.8100000000004</v>
      </c>
      <c r="AI139" s="97">
        <f t="shared" si="207"/>
        <v>4882.1099999999997</v>
      </c>
      <c r="AJ139" s="97">
        <f t="shared" si="208"/>
        <v>3517</v>
      </c>
      <c r="AK139" s="97">
        <f t="shared" si="209"/>
        <v>2522.5500000000002</v>
      </c>
      <c r="AL139" s="3"/>
      <c r="AM139" s="97">
        <f t="shared" si="215"/>
        <v>16133.470000000001</v>
      </c>
      <c r="AN139" s="25">
        <f t="shared" si="216"/>
        <v>1.9679956320032557</v>
      </c>
      <c r="AO139" s="3">
        <f>VLOOKUP(A139,Лист3!A:B,2,0)</f>
        <v>8628.44</v>
      </c>
      <c r="AP139" s="3"/>
      <c r="AQ139" s="97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</row>
    <row r="140" spans="1:61" x14ac:dyDescent="0.3">
      <c r="A140" s="125" t="s">
        <v>1525</v>
      </c>
      <c r="B140" s="125" t="s">
        <v>294</v>
      </c>
      <c r="C140" s="106"/>
      <c r="D140" s="3"/>
      <c r="E140" s="95">
        <f>VLOOKUP(B140,Площадь!A:B,2,0)</f>
        <v>54.4</v>
      </c>
      <c r="F140" s="3">
        <f t="shared" si="197"/>
        <v>120</v>
      </c>
      <c r="G140" s="95">
        <v>31</v>
      </c>
      <c r="H140" s="95">
        <v>28</v>
      </c>
      <c r="I140" s="95">
        <v>31</v>
      </c>
      <c r="J140" s="95">
        <v>30</v>
      </c>
      <c r="K140" s="3"/>
      <c r="L140" s="3"/>
      <c r="M140" s="3"/>
      <c r="N140" s="22">
        <f t="shared" si="210"/>
        <v>54.4</v>
      </c>
      <c r="O140" s="22">
        <f t="shared" si="211"/>
        <v>54.4</v>
      </c>
      <c r="P140" s="22">
        <f t="shared" si="212"/>
        <v>54.4</v>
      </c>
      <c r="Q140" s="22">
        <f t="shared" si="213"/>
        <v>54.4</v>
      </c>
      <c r="R140" s="3"/>
      <c r="S140" s="40">
        <f>VLOOKUP(B140,Объем!A:F,6,0)</f>
        <v>14.332000000000001</v>
      </c>
      <c r="T140" s="40" t="str">
        <f>VLOOKUP(B140,Объем!A:G,7,0)</f>
        <v>нет</v>
      </c>
      <c r="U140" s="40" t="e">
        <f t="shared" si="214"/>
        <v>#VALUE!</v>
      </c>
      <c r="V140" s="63">
        <f>$V$732*$E140*G140</f>
        <v>0.60198894868439246</v>
      </c>
      <c r="W140" s="63">
        <f>$W$732*$E140*H140</f>
        <v>0.54373195365041893</v>
      </c>
      <c r="X140" s="63">
        <f>$W$732*$E140*I140</f>
        <v>0.60198894868439246</v>
      </c>
      <c r="Y140" s="63">
        <f t="shared" ref="Y140" si="225">$W$732*$E140*J140</f>
        <v>0.58256995033973458</v>
      </c>
      <c r="Z140" s="25">
        <f t="shared" si="198"/>
        <v>0.51471817532232134</v>
      </c>
      <c r="AA140" s="25">
        <f t="shared" si="199"/>
        <v>0.46337954467091175</v>
      </c>
      <c r="AB140" s="25">
        <f t="shared" si="200"/>
        <v>0.26889515532502989</v>
      </c>
      <c r="AC140" s="25">
        <f t="shared" si="201"/>
        <v>0.16167768232617263</v>
      </c>
      <c r="AD140" s="25">
        <f t="shared" si="202"/>
        <v>1.1167071240067137</v>
      </c>
      <c r="AE140" s="25">
        <f t="shared" si="203"/>
        <v>1.0071114983213307</v>
      </c>
      <c r="AF140" s="25">
        <f t="shared" si="204"/>
        <v>0.8708841040094224</v>
      </c>
      <c r="AG140" s="25">
        <f t="shared" si="205"/>
        <v>0.74424763266590721</v>
      </c>
      <c r="AH140" s="97">
        <f t="shared" si="206"/>
        <v>3036.13</v>
      </c>
      <c r="AI140" s="97">
        <f t="shared" si="207"/>
        <v>2738.15</v>
      </c>
      <c r="AJ140" s="97">
        <f t="shared" si="208"/>
        <v>2367.7800000000002</v>
      </c>
      <c r="AK140" s="97">
        <f t="shared" si="209"/>
        <v>2023.48</v>
      </c>
      <c r="AL140" s="3"/>
      <c r="AM140" s="97">
        <f t="shared" si="215"/>
        <v>10165.540000000001</v>
      </c>
      <c r="AN140" s="25">
        <f t="shared" si="216"/>
        <v>1.4086705576444354</v>
      </c>
      <c r="AO140" s="3">
        <f>VLOOKUP(A140,Лист3!A:B,2,0)</f>
        <v>6482.76</v>
      </c>
      <c r="AP140" s="3"/>
      <c r="AQ140" s="97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</row>
    <row r="141" spans="1:61" x14ac:dyDescent="0.3">
      <c r="A141" s="125" t="s">
        <v>886</v>
      </c>
      <c r="B141" s="125" t="s">
        <v>295</v>
      </c>
      <c r="C141" s="106"/>
      <c r="D141" s="3"/>
      <c r="E141" s="95">
        <f>VLOOKUP(B141,Площадь!A:B,2,0)</f>
        <v>69.599999999999994</v>
      </c>
      <c r="F141" s="3">
        <f t="shared" si="197"/>
        <v>120</v>
      </c>
      <c r="G141" s="95">
        <v>31</v>
      </c>
      <c r="H141" s="95">
        <v>28</v>
      </c>
      <c r="I141" s="95">
        <v>31</v>
      </c>
      <c r="J141" s="95">
        <v>30</v>
      </c>
      <c r="K141" s="3"/>
      <c r="L141" s="3"/>
      <c r="M141" s="3"/>
      <c r="N141" s="22">
        <f t="shared" si="210"/>
        <v>69.599999999999994</v>
      </c>
      <c r="O141" s="22">
        <f t="shared" si="211"/>
        <v>69.599999999999994</v>
      </c>
      <c r="P141" s="22">
        <f t="shared" si="212"/>
        <v>69.599999999999994</v>
      </c>
      <c r="Q141" s="22">
        <f t="shared" si="213"/>
        <v>69.599999999999994</v>
      </c>
      <c r="R141" s="3"/>
      <c r="S141" s="40" t="str">
        <f>VLOOKUP(B141,Объем!A:F,6,0)</f>
        <v>2,739</v>
      </c>
      <c r="T141" s="40">
        <f>VLOOKUP(B141,Объем!A:G,7,0)</f>
        <v>2.7389999999999999</v>
      </c>
      <c r="U141" s="40">
        <f t="shared" si="214"/>
        <v>0</v>
      </c>
      <c r="V141" s="63">
        <f t="shared" ref="V141:V149" si="226">$U141*V$728*G141/G$1</f>
        <v>0</v>
      </c>
      <c r="W141" s="63">
        <f t="shared" ref="W141:W149" si="227">$U141*W$728*H141/H$1</f>
        <v>0</v>
      </c>
      <c r="X141" s="63">
        <f t="shared" ref="X141:X149" si="228">$U141*X$728*I141/I$1</f>
        <v>0</v>
      </c>
      <c r="Y141" s="63">
        <f t="shared" ref="Y141:Y149" si="229">$U141*Y$728*J141/J$1</f>
        <v>0</v>
      </c>
      <c r="Z141" s="25">
        <f t="shared" si="198"/>
        <v>0.65853648901532291</v>
      </c>
      <c r="AA141" s="25">
        <f t="shared" si="199"/>
        <v>0.59285324097601944</v>
      </c>
      <c r="AB141" s="25">
        <f t="shared" si="200"/>
        <v>0.34402762519525881</v>
      </c>
      <c r="AC141" s="25">
        <f t="shared" si="201"/>
        <v>0.20685232885848556</v>
      </c>
      <c r="AD141" s="25">
        <f t="shared" si="202"/>
        <v>0.65853648901532291</v>
      </c>
      <c r="AE141" s="25">
        <f t="shared" si="203"/>
        <v>0.59285324097601944</v>
      </c>
      <c r="AF141" s="25">
        <f t="shared" si="204"/>
        <v>0.34402762519525881</v>
      </c>
      <c r="AG141" s="25">
        <f t="shared" si="205"/>
        <v>0.20685232885848556</v>
      </c>
      <c r="AH141" s="97">
        <f t="shared" si="206"/>
        <v>1790.44</v>
      </c>
      <c r="AI141" s="97">
        <f t="shared" si="207"/>
        <v>1611.86</v>
      </c>
      <c r="AJ141" s="97">
        <f t="shared" si="208"/>
        <v>935.35</v>
      </c>
      <c r="AK141" s="97">
        <f t="shared" si="209"/>
        <v>562.39</v>
      </c>
      <c r="AL141" s="3"/>
      <c r="AM141" s="97">
        <f t="shared" si="215"/>
        <v>4900.0400000000009</v>
      </c>
      <c r="AN141" s="25">
        <f t="shared" si="216"/>
        <v>1.8022696840450867</v>
      </c>
      <c r="AO141" s="3">
        <f>VLOOKUP(A141,Лист3!A:B,2,0)</f>
        <v>5261.48</v>
      </c>
      <c r="AP141" s="3"/>
      <c r="AQ141" s="97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</row>
    <row r="142" spans="1:61" x14ac:dyDescent="0.3">
      <c r="A142" s="125" t="s">
        <v>1370</v>
      </c>
      <c r="B142" s="125" t="s">
        <v>296</v>
      </c>
      <c r="C142" s="106"/>
      <c r="D142" s="3"/>
      <c r="E142" s="95">
        <f>VLOOKUP(B142,Площадь!A:B,2,0)</f>
        <v>30.4</v>
      </c>
      <c r="F142" s="3">
        <f t="shared" si="197"/>
        <v>120</v>
      </c>
      <c r="G142" s="95">
        <v>31</v>
      </c>
      <c r="H142" s="95">
        <v>28</v>
      </c>
      <c r="I142" s="95">
        <v>31</v>
      </c>
      <c r="J142" s="95">
        <v>30</v>
      </c>
      <c r="K142" s="3"/>
      <c r="L142" s="3"/>
      <c r="M142" s="3"/>
      <c r="N142" s="22">
        <f t="shared" si="210"/>
        <v>30.4</v>
      </c>
      <c r="O142" s="22">
        <f t="shared" si="211"/>
        <v>30.4</v>
      </c>
      <c r="P142" s="22">
        <f t="shared" si="212"/>
        <v>30.4</v>
      </c>
      <c r="Q142" s="22">
        <f t="shared" si="213"/>
        <v>30.4</v>
      </c>
      <c r="R142" s="3"/>
      <c r="S142" s="40" t="str">
        <f>VLOOKUP(B142,Объем!A:F,6,0)</f>
        <v>14,612</v>
      </c>
      <c r="T142" s="40">
        <f>VLOOKUP(B142,Объем!A:G,7,0)</f>
        <v>17.045000000000002</v>
      </c>
      <c r="U142" s="40">
        <f t="shared" si="214"/>
        <v>2.4330000000000016</v>
      </c>
      <c r="V142" s="63">
        <f t="shared" si="226"/>
        <v>0.73483575294140269</v>
      </c>
      <c r="W142" s="63">
        <f t="shared" si="227"/>
        <v>0.70444345098675831</v>
      </c>
      <c r="X142" s="63">
        <f t="shared" si="228"/>
        <v>0.56310660068038743</v>
      </c>
      <c r="Y142" s="63">
        <f t="shared" si="229"/>
        <v>0.43061419539145329</v>
      </c>
      <c r="Z142" s="25">
        <f t="shared" si="198"/>
        <v>0.2876366273860031</v>
      </c>
      <c r="AA142" s="25">
        <f t="shared" si="199"/>
        <v>0.25894739261021538</v>
      </c>
      <c r="AB142" s="25">
        <f t="shared" si="200"/>
        <v>0.15026493974045788</v>
      </c>
      <c r="AC142" s="25">
        <f t="shared" si="201"/>
        <v>9.0349293064625885E-2</v>
      </c>
      <c r="AD142" s="25">
        <f t="shared" si="202"/>
        <v>1.0224723803274058</v>
      </c>
      <c r="AE142" s="25">
        <f t="shared" si="203"/>
        <v>0.96339084359697369</v>
      </c>
      <c r="AF142" s="25">
        <f t="shared" si="204"/>
        <v>0.71337154042084527</v>
      </c>
      <c r="AG142" s="25">
        <f t="shared" si="205"/>
        <v>0.5209634884560792</v>
      </c>
      <c r="AH142" s="97">
        <f t="shared" si="206"/>
        <v>2779.92</v>
      </c>
      <c r="AI142" s="97">
        <f t="shared" si="207"/>
        <v>2619.29</v>
      </c>
      <c r="AJ142" s="97">
        <f t="shared" si="208"/>
        <v>1939.53</v>
      </c>
      <c r="AK142" s="97">
        <f t="shared" si="209"/>
        <v>1416.41</v>
      </c>
      <c r="AL142" s="3"/>
      <c r="AM142" s="97">
        <f t="shared" si="215"/>
        <v>8755.15</v>
      </c>
      <c r="AN142" s="25">
        <f t="shared" si="216"/>
        <v>0.78719825280130218</v>
      </c>
      <c r="AO142" s="3">
        <f>VLOOKUP(A142,Лист3!A:B,2,0)</f>
        <v>5545.32</v>
      </c>
      <c r="AP142" s="3"/>
      <c r="AQ142" s="97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</row>
    <row r="143" spans="1:61" x14ac:dyDescent="0.3">
      <c r="A143" s="125" t="s">
        <v>887</v>
      </c>
      <c r="B143" s="125" t="s">
        <v>297</v>
      </c>
      <c r="C143" s="106"/>
      <c r="D143" s="3"/>
      <c r="E143" s="95">
        <f>VLOOKUP(B143,Площадь!A:B,2,0)</f>
        <v>34.4</v>
      </c>
      <c r="F143" s="3">
        <f t="shared" si="197"/>
        <v>120</v>
      </c>
      <c r="G143" s="95">
        <v>31</v>
      </c>
      <c r="H143" s="95">
        <v>28</v>
      </c>
      <c r="I143" s="95">
        <v>31</v>
      </c>
      <c r="J143" s="95">
        <v>30</v>
      </c>
      <c r="K143" s="3"/>
      <c r="L143" s="3"/>
      <c r="M143" s="3"/>
      <c r="N143" s="22">
        <f t="shared" si="210"/>
        <v>34.4</v>
      </c>
      <c r="O143" s="22">
        <f t="shared" si="211"/>
        <v>34.4</v>
      </c>
      <c r="P143" s="22">
        <f t="shared" si="212"/>
        <v>34.4</v>
      </c>
      <c r="Q143" s="22">
        <f t="shared" si="213"/>
        <v>34.4</v>
      </c>
      <c r="R143" s="3"/>
      <c r="S143" s="40" t="str">
        <f>VLOOKUP(B143,Объем!A:F,6,0)</f>
        <v>12,267</v>
      </c>
      <c r="T143" s="40">
        <f>VLOOKUP(B143,Объем!A:G,7,0)</f>
        <v>13.891</v>
      </c>
      <c r="U143" s="40">
        <f t="shared" si="214"/>
        <v>1.6240000000000006</v>
      </c>
      <c r="V143" s="63">
        <f t="shared" si="226"/>
        <v>0.49049455929997438</v>
      </c>
      <c r="W143" s="63">
        <f t="shared" si="227"/>
        <v>0.47020804126695237</v>
      </c>
      <c r="X143" s="63">
        <f t="shared" si="228"/>
        <v>0.37586729120630857</v>
      </c>
      <c r="Y143" s="63">
        <f t="shared" si="229"/>
        <v>0.28743010822676529</v>
      </c>
      <c r="Z143" s="25">
        <f t="shared" si="198"/>
        <v>0.32548355204205615</v>
      </c>
      <c r="AA143" s="25">
        <f t="shared" si="199"/>
        <v>0.29301941795366476</v>
      </c>
      <c r="AB143" s="25">
        <f t="shared" si="200"/>
        <v>0.17003664233788654</v>
      </c>
      <c r="AC143" s="25">
        <f t="shared" si="201"/>
        <v>0.10223735794155034</v>
      </c>
      <c r="AD143" s="25">
        <f t="shared" si="202"/>
        <v>0.81597811134203058</v>
      </c>
      <c r="AE143" s="25">
        <f t="shared" si="203"/>
        <v>0.76322745922061719</v>
      </c>
      <c r="AF143" s="25">
        <f t="shared" si="204"/>
        <v>0.54590393354419509</v>
      </c>
      <c r="AG143" s="25">
        <f t="shared" si="205"/>
        <v>0.3896674661683156</v>
      </c>
      <c r="AH143" s="97">
        <f t="shared" si="206"/>
        <v>2218.5</v>
      </c>
      <c r="AI143" s="97">
        <f t="shared" si="207"/>
        <v>2075.08</v>
      </c>
      <c r="AJ143" s="97">
        <f t="shared" si="208"/>
        <v>1484.21</v>
      </c>
      <c r="AK143" s="97">
        <f t="shared" si="209"/>
        <v>1059.44</v>
      </c>
      <c r="AL143" s="3"/>
      <c r="AM143" s="97">
        <f t="shared" si="215"/>
        <v>6837.23</v>
      </c>
      <c r="AN143" s="25">
        <f t="shared" si="216"/>
        <v>0.89077697027515779</v>
      </c>
      <c r="AO143" s="3">
        <f>VLOOKUP(A143,Лист3!A:B,2,0)</f>
        <v>4798.16</v>
      </c>
      <c r="AP143" s="3"/>
      <c r="AQ143" s="97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</row>
    <row r="144" spans="1:61" x14ac:dyDescent="0.3">
      <c r="A144" s="125" t="s">
        <v>888</v>
      </c>
      <c r="B144" s="125" t="s">
        <v>298</v>
      </c>
      <c r="C144" s="106"/>
      <c r="D144" s="3"/>
      <c r="E144" s="95">
        <f>VLOOKUP(B144,Площадь!A:B,2,0)</f>
        <v>34.4</v>
      </c>
      <c r="F144" s="3">
        <f t="shared" si="197"/>
        <v>120</v>
      </c>
      <c r="G144" s="95">
        <v>31</v>
      </c>
      <c r="H144" s="95">
        <v>28</v>
      </c>
      <c r="I144" s="95">
        <v>31</v>
      </c>
      <c r="J144" s="95">
        <v>30</v>
      </c>
      <c r="K144" s="3"/>
      <c r="L144" s="3"/>
      <c r="M144" s="3"/>
      <c r="N144" s="22">
        <f t="shared" si="210"/>
        <v>34.4</v>
      </c>
      <c r="O144" s="22">
        <f t="shared" si="211"/>
        <v>34.4</v>
      </c>
      <c r="P144" s="22">
        <f t="shared" si="212"/>
        <v>34.4</v>
      </c>
      <c r="Q144" s="22">
        <f t="shared" si="213"/>
        <v>34.4</v>
      </c>
      <c r="R144" s="3"/>
      <c r="S144" s="40" t="str">
        <f>VLOOKUP(B144,Объем!A:F,6,0)</f>
        <v>15,361</v>
      </c>
      <c r="T144" s="40">
        <f>VLOOKUP(B144,Объем!A:G,7,0)</f>
        <v>18.274000000000001</v>
      </c>
      <c r="U144" s="40">
        <f t="shared" si="214"/>
        <v>2.9130000000000003</v>
      </c>
      <c r="V144" s="63">
        <f t="shared" si="226"/>
        <v>0.87980951431085275</v>
      </c>
      <c r="W144" s="63">
        <f t="shared" si="227"/>
        <v>0.84342119717403452</v>
      </c>
      <c r="X144" s="63">
        <f t="shared" si="228"/>
        <v>0.67420038133249793</v>
      </c>
      <c r="Y144" s="63">
        <f t="shared" si="229"/>
        <v>0.51556890718261517</v>
      </c>
      <c r="Z144" s="25">
        <f t="shared" si="198"/>
        <v>0.32548355204205615</v>
      </c>
      <c r="AA144" s="25">
        <f t="shared" si="199"/>
        <v>0.29301941795366476</v>
      </c>
      <c r="AB144" s="25">
        <f t="shared" si="200"/>
        <v>0.17003664233788654</v>
      </c>
      <c r="AC144" s="25">
        <f t="shared" si="201"/>
        <v>0.10223735794155034</v>
      </c>
      <c r="AD144" s="25">
        <f t="shared" si="202"/>
        <v>1.2052930663529089</v>
      </c>
      <c r="AE144" s="25">
        <f t="shared" si="203"/>
        <v>1.1364406151276993</v>
      </c>
      <c r="AF144" s="25">
        <f t="shared" si="204"/>
        <v>0.84423702367038445</v>
      </c>
      <c r="AG144" s="25">
        <f t="shared" si="205"/>
        <v>0.61780626512416548</v>
      </c>
      <c r="AH144" s="97">
        <f t="shared" si="206"/>
        <v>3276.97</v>
      </c>
      <c r="AI144" s="97">
        <f t="shared" si="207"/>
        <v>3089.78</v>
      </c>
      <c r="AJ144" s="97">
        <f t="shared" si="208"/>
        <v>2295.33</v>
      </c>
      <c r="AK144" s="97">
        <f t="shared" si="209"/>
        <v>1679.7</v>
      </c>
      <c r="AL144" s="3"/>
      <c r="AM144" s="97">
        <f t="shared" si="215"/>
        <v>10341.780000000001</v>
      </c>
      <c r="AN144" s="25">
        <f t="shared" si="216"/>
        <v>0.89077697027515779</v>
      </c>
      <c r="AO144" s="3">
        <f>VLOOKUP(A144,Лист3!A:B,2,0)</f>
        <v>6221.76</v>
      </c>
      <c r="AP144" s="3"/>
      <c r="AQ144" s="97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</row>
    <row r="145" spans="1:61" x14ac:dyDescent="0.3">
      <c r="A145" s="125" t="s">
        <v>889</v>
      </c>
      <c r="B145" s="125" t="s">
        <v>299</v>
      </c>
      <c r="C145" s="106"/>
      <c r="D145" s="3"/>
      <c r="E145" s="95">
        <f>VLOOKUP(B145,Площадь!A:B,2,0)</f>
        <v>35</v>
      </c>
      <c r="F145" s="3">
        <f t="shared" si="197"/>
        <v>120</v>
      </c>
      <c r="G145" s="95">
        <v>31</v>
      </c>
      <c r="H145" s="95">
        <v>28</v>
      </c>
      <c r="I145" s="95">
        <v>31</v>
      </c>
      <c r="J145" s="95">
        <v>30</v>
      </c>
      <c r="K145" s="3"/>
      <c r="L145" s="3"/>
      <c r="M145" s="3"/>
      <c r="N145" s="22">
        <f t="shared" si="210"/>
        <v>35</v>
      </c>
      <c r="O145" s="22">
        <f t="shared" si="211"/>
        <v>35</v>
      </c>
      <c r="P145" s="22">
        <f t="shared" si="212"/>
        <v>35</v>
      </c>
      <c r="Q145" s="22">
        <f t="shared" si="213"/>
        <v>35</v>
      </c>
      <c r="R145" s="3"/>
      <c r="S145" s="40" t="str">
        <f>VLOOKUP(B145,Объем!A:F,6,0)</f>
        <v>15,077</v>
      </c>
      <c r="T145" s="40">
        <f>VLOOKUP(B145,Объем!A:G,7,0)</f>
        <v>17.745999999999999</v>
      </c>
      <c r="U145" s="40">
        <f t="shared" si="214"/>
        <v>2.6689999999999987</v>
      </c>
      <c r="V145" s="63">
        <f t="shared" si="226"/>
        <v>0.80611451894804831</v>
      </c>
      <c r="W145" s="63">
        <f t="shared" si="227"/>
        <v>0.77277417619550182</v>
      </c>
      <c r="X145" s="63">
        <f t="shared" si="228"/>
        <v>0.61772770950100786</v>
      </c>
      <c r="Y145" s="63">
        <f t="shared" si="229"/>
        <v>0.47238359535544083</v>
      </c>
      <c r="Z145" s="25">
        <f t="shared" si="198"/>
        <v>0.33116059074046411</v>
      </c>
      <c r="AA145" s="25">
        <f t="shared" si="199"/>
        <v>0.29813022175518217</v>
      </c>
      <c r="AB145" s="25">
        <f t="shared" si="200"/>
        <v>0.17300239772750084</v>
      </c>
      <c r="AC145" s="25">
        <f t="shared" si="201"/>
        <v>0.10402056767308901</v>
      </c>
      <c r="AD145" s="25">
        <f t="shared" si="202"/>
        <v>1.1372751096885123</v>
      </c>
      <c r="AE145" s="25">
        <f t="shared" si="203"/>
        <v>1.070904397950684</v>
      </c>
      <c r="AF145" s="25">
        <f t="shared" si="204"/>
        <v>0.79073010722850867</v>
      </c>
      <c r="AG145" s="25">
        <f t="shared" si="205"/>
        <v>0.57640416302852981</v>
      </c>
      <c r="AH145" s="97">
        <f t="shared" si="206"/>
        <v>3092.05</v>
      </c>
      <c r="AI145" s="97">
        <f t="shared" si="207"/>
        <v>2911.6</v>
      </c>
      <c r="AJ145" s="97">
        <f t="shared" si="208"/>
        <v>2149.85</v>
      </c>
      <c r="AK145" s="97">
        <f t="shared" si="209"/>
        <v>1567.14</v>
      </c>
      <c r="AL145" s="3"/>
      <c r="AM145" s="97">
        <f t="shared" si="215"/>
        <v>9720.64</v>
      </c>
      <c r="AN145" s="25">
        <f t="shared" si="216"/>
        <v>0.90631377789623602</v>
      </c>
      <c r="AO145" s="3">
        <f>VLOOKUP(A145,Лист3!A:B,2,0)</f>
        <v>5046.12</v>
      </c>
      <c r="AP145" s="3"/>
      <c r="AQ145" s="97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</row>
    <row r="146" spans="1:61" x14ac:dyDescent="0.3">
      <c r="A146" s="125" t="s">
        <v>1526</v>
      </c>
      <c r="B146" s="125" t="s">
        <v>300</v>
      </c>
      <c r="C146" s="106"/>
      <c r="D146" s="3"/>
      <c r="E146" s="95">
        <f>VLOOKUP(B146,Площадь!A:B,2,0)</f>
        <v>34.700000000000003</v>
      </c>
      <c r="F146" s="3">
        <f t="shared" si="197"/>
        <v>120</v>
      </c>
      <c r="G146" s="95">
        <v>31</v>
      </c>
      <c r="H146" s="95">
        <v>28</v>
      </c>
      <c r="I146" s="95">
        <v>31</v>
      </c>
      <c r="J146" s="95">
        <v>30</v>
      </c>
      <c r="K146" s="3"/>
      <c r="L146" s="3"/>
      <c r="M146" s="3"/>
      <c r="N146" s="22">
        <f t="shared" si="210"/>
        <v>34.700000000000003</v>
      </c>
      <c r="O146" s="22">
        <f t="shared" si="211"/>
        <v>34.700000000000003</v>
      </c>
      <c r="P146" s="22">
        <f t="shared" si="212"/>
        <v>34.700000000000003</v>
      </c>
      <c r="Q146" s="22">
        <f t="shared" si="213"/>
        <v>34.700000000000003</v>
      </c>
      <c r="R146" s="3"/>
      <c r="S146" s="40" t="str">
        <f>VLOOKUP(B146,Объем!A:F,6,0)</f>
        <v>8,066</v>
      </c>
      <c r="T146" s="40">
        <f>VLOOKUP(B146,Объем!A:G,7,0)</f>
        <v>12.105</v>
      </c>
      <c r="U146" s="40">
        <f t="shared" si="214"/>
        <v>4.0389999999999997</v>
      </c>
      <c r="V146" s="63">
        <f t="shared" si="226"/>
        <v>1.219893796190022</v>
      </c>
      <c r="W146" s="63">
        <f t="shared" si="227"/>
        <v>1.1694398267716875</v>
      </c>
      <c r="X146" s="63">
        <f t="shared" si="228"/>
        <v>0.93480787511224128</v>
      </c>
      <c r="Y146" s="63">
        <f t="shared" si="229"/>
        <v>0.71485850192604972</v>
      </c>
      <c r="Z146" s="25">
        <f t="shared" si="198"/>
        <v>0.32832207139126018</v>
      </c>
      <c r="AA146" s="25">
        <f t="shared" si="199"/>
        <v>0.29557481985442352</v>
      </c>
      <c r="AB146" s="25">
        <f t="shared" si="200"/>
        <v>0.17151952003269372</v>
      </c>
      <c r="AC146" s="25">
        <f t="shared" si="201"/>
        <v>0.10312896280731969</v>
      </c>
      <c r="AD146" s="25">
        <f t="shared" si="202"/>
        <v>1.5482158675812823</v>
      </c>
      <c r="AE146" s="25">
        <f t="shared" si="203"/>
        <v>1.4650146466261109</v>
      </c>
      <c r="AF146" s="25">
        <f t="shared" si="204"/>
        <v>1.1063273951449351</v>
      </c>
      <c r="AG146" s="25">
        <f t="shared" si="205"/>
        <v>0.81798746473336936</v>
      </c>
      <c r="AH146" s="97">
        <f t="shared" si="206"/>
        <v>4209.32</v>
      </c>
      <c r="AI146" s="97">
        <f t="shared" si="207"/>
        <v>3983.11</v>
      </c>
      <c r="AJ146" s="97">
        <f t="shared" si="208"/>
        <v>3007.91</v>
      </c>
      <c r="AK146" s="97">
        <f t="shared" si="209"/>
        <v>2223.96</v>
      </c>
      <c r="AL146" s="3"/>
      <c r="AM146" s="97">
        <f t="shared" si="215"/>
        <v>13424.3</v>
      </c>
      <c r="AN146" s="25">
        <f t="shared" si="216"/>
        <v>0.89854537408569712</v>
      </c>
      <c r="AO146" s="3">
        <f>VLOOKUP(A146,Лист3!A:B,2,0)</f>
        <v>2809.08</v>
      </c>
      <c r="AP146" s="3"/>
      <c r="AQ146" s="97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</row>
    <row r="147" spans="1:61" x14ac:dyDescent="0.3">
      <c r="A147" s="125" t="s">
        <v>890</v>
      </c>
      <c r="B147" s="125" t="s">
        <v>301</v>
      </c>
      <c r="C147" s="106"/>
      <c r="D147" s="3"/>
      <c r="E147" s="95">
        <f>VLOOKUP(B147,Площадь!A:B,2,0)</f>
        <v>29.4</v>
      </c>
      <c r="F147" s="3">
        <f t="shared" si="197"/>
        <v>120</v>
      </c>
      <c r="G147" s="95">
        <v>31</v>
      </c>
      <c r="H147" s="95">
        <v>28</v>
      </c>
      <c r="I147" s="95">
        <v>31</v>
      </c>
      <c r="J147" s="95">
        <v>30</v>
      </c>
      <c r="K147" s="3"/>
      <c r="L147" s="3"/>
      <c r="M147" s="3"/>
      <c r="N147" s="22">
        <f t="shared" si="210"/>
        <v>29.4</v>
      </c>
      <c r="O147" s="22">
        <f t="shared" si="211"/>
        <v>29.4</v>
      </c>
      <c r="P147" s="22">
        <f t="shared" si="212"/>
        <v>29.4</v>
      </c>
      <c r="Q147" s="22">
        <f t="shared" si="213"/>
        <v>29.4</v>
      </c>
      <c r="R147" s="3"/>
      <c r="S147" s="40" t="str">
        <f>VLOOKUP(B147,Объем!A:F,6,0)</f>
        <v>13,522</v>
      </c>
      <c r="T147" s="40">
        <f>VLOOKUP(B147,Объем!A:G,7,0)</f>
        <v>15.672000000000001</v>
      </c>
      <c r="U147" s="40">
        <f t="shared" si="214"/>
        <v>2.1500000000000004</v>
      </c>
      <c r="V147" s="63">
        <f t="shared" si="226"/>
        <v>0.6493616394673305</v>
      </c>
      <c r="W147" s="63">
        <f t="shared" si="227"/>
        <v>0.62250448813050951</v>
      </c>
      <c r="X147" s="63">
        <f t="shared" si="228"/>
        <v>0.49760755917091337</v>
      </c>
      <c r="Y147" s="63">
        <f t="shared" si="229"/>
        <v>0.38052631323124708</v>
      </c>
      <c r="Z147" s="25">
        <f t="shared" si="198"/>
        <v>0.27817489622198982</v>
      </c>
      <c r="AA147" s="25">
        <f t="shared" si="199"/>
        <v>0.25042938627435302</v>
      </c>
      <c r="AB147" s="25">
        <f t="shared" si="200"/>
        <v>0.14532201409110071</v>
      </c>
      <c r="AC147" s="25">
        <f t="shared" si="201"/>
        <v>8.7377276845394772E-2</v>
      </c>
      <c r="AD147" s="25">
        <f t="shared" si="202"/>
        <v>0.92753653568932037</v>
      </c>
      <c r="AE147" s="25">
        <f t="shared" si="203"/>
        <v>0.87293387440486248</v>
      </c>
      <c r="AF147" s="25">
        <f t="shared" si="204"/>
        <v>0.64292957326201405</v>
      </c>
      <c r="AG147" s="25">
        <f t="shared" si="205"/>
        <v>0.46790359007664184</v>
      </c>
      <c r="AH147" s="97">
        <f t="shared" si="206"/>
        <v>2521.8000000000002</v>
      </c>
      <c r="AI147" s="97">
        <f t="shared" si="207"/>
        <v>2373.35</v>
      </c>
      <c r="AJ147" s="97">
        <f t="shared" si="208"/>
        <v>1748.01</v>
      </c>
      <c r="AK147" s="97">
        <f t="shared" si="209"/>
        <v>1272.1500000000001</v>
      </c>
      <c r="AL147" s="3"/>
      <c r="AM147" s="97">
        <f t="shared" si="215"/>
        <v>7915.3099999999995</v>
      </c>
      <c r="AN147" s="25">
        <f t="shared" si="216"/>
        <v>0.76130357343283828</v>
      </c>
      <c r="AO147" s="3">
        <f>VLOOKUP(A147,Лист3!A:B,2,0)</f>
        <v>5264.72</v>
      </c>
      <c r="AP147" s="3"/>
      <c r="AQ147" s="97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</row>
    <row r="148" spans="1:61" x14ac:dyDescent="0.3">
      <c r="A148" s="125" t="s">
        <v>891</v>
      </c>
      <c r="B148" s="125" t="s">
        <v>302</v>
      </c>
      <c r="C148" s="106"/>
      <c r="D148" s="3"/>
      <c r="E148" s="95">
        <f>VLOOKUP(B148,Площадь!A:B,2,0)</f>
        <v>52.7</v>
      </c>
      <c r="F148" s="3">
        <f t="shared" si="197"/>
        <v>120</v>
      </c>
      <c r="G148" s="95">
        <v>31</v>
      </c>
      <c r="H148" s="95">
        <v>28</v>
      </c>
      <c r="I148" s="95">
        <v>31</v>
      </c>
      <c r="J148" s="95">
        <v>30</v>
      </c>
      <c r="K148" s="3"/>
      <c r="L148" s="3"/>
      <c r="M148" s="3"/>
      <c r="N148" s="22">
        <f t="shared" si="210"/>
        <v>52.7</v>
      </c>
      <c r="O148" s="22">
        <f t="shared" si="211"/>
        <v>52.7</v>
      </c>
      <c r="P148" s="22">
        <f t="shared" si="212"/>
        <v>52.7</v>
      </c>
      <c r="Q148" s="22">
        <f t="shared" si="213"/>
        <v>52.7</v>
      </c>
      <c r="R148" s="3"/>
      <c r="S148" s="40" t="str">
        <f>VLOOKUP(B148,Объем!A:F,6,0)</f>
        <v>13,216</v>
      </c>
      <c r="T148" s="40">
        <f>VLOOKUP(B148,Объем!A:G,7,0)</f>
        <v>16.38</v>
      </c>
      <c r="U148" s="40">
        <f t="shared" si="214"/>
        <v>3.1639999999999997</v>
      </c>
      <c r="V148" s="63">
        <f t="shared" si="226"/>
        <v>0.95561871036029444</v>
      </c>
      <c r="W148" s="63">
        <f t="shared" si="227"/>
        <v>0.91609497695113096</v>
      </c>
      <c r="X148" s="63">
        <f t="shared" si="228"/>
        <v>0.73229317079849732</v>
      </c>
      <c r="Y148" s="63">
        <f t="shared" si="229"/>
        <v>0.55999314189007698</v>
      </c>
      <c r="Z148" s="25">
        <f t="shared" si="198"/>
        <v>0.49863323234349888</v>
      </c>
      <c r="AA148" s="25">
        <f t="shared" si="199"/>
        <v>0.44889893389994578</v>
      </c>
      <c r="AB148" s="25">
        <f t="shared" si="200"/>
        <v>0.26049218172112271</v>
      </c>
      <c r="AC148" s="25">
        <f t="shared" si="201"/>
        <v>0.15662525475347974</v>
      </c>
      <c r="AD148" s="25">
        <f t="shared" si="202"/>
        <v>1.4542519427037934</v>
      </c>
      <c r="AE148" s="25">
        <f t="shared" si="203"/>
        <v>1.3649939108510767</v>
      </c>
      <c r="AF148" s="25">
        <f t="shared" si="204"/>
        <v>0.99278535251961997</v>
      </c>
      <c r="AG148" s="25">
        <f t="shared" si="205"/>
        <v>0.71661839664355675</v>
      </c>
      <c r="AH148" s="97">
        <f t="shared" si="206"/>
        <v>3953.85</v>
      </c>
      <c r="AI148" s="97">
        <f t="shared" si="207"/>
        <v>3711.17</v>
      </c>
      <c r="AJ148" s="97">
        <f t="shared" si="208"/>
        <v>2699.2</v>
      </c>
      <c r="AK148" s="97">
        <f t="shared" si="209"/>
        <v>1948.36</v>
      </c>
      <c r="AL148" s="3"/>
      <c r="AM148" s="97">
        <f t="shared" si="215"/>
        <v>12312.580000000002</v>
      </c>
      <c r="AN148" s="25">
        <f t="shared" si="216"/>
        <v>1.364649602718047</v>
      </c>
      <c r="AO148" s="3">
        <f>VLOOKUP(A148,Лист3!A:B,2,0)</f>
        <v>7195.08</v>
      </c>
      <c r="AP148" s="3"/>
      <c r="AQ148" s="97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</row>
    <row r="149" spans="1:61" x14ac:dyDescent="0.3">
      <c r="A149" s="125" t="s">
        <v>892</v>
      </c>
      <c r="B149" s="125" t="s">
        <v>303</v>
      </c>
      <c r="C149" s="106"/>
      <c r="D149" s="3"/>
      <c r="E149" s="95">
        <f>VLOOKUP(B149,Площадь!A:B,2,0)</f>
        <v>71.900000000000006</v>
      </c>
      <c r="F149" s="3">
        <f t="shared" si="197"/>
        <v>120</v>
      </c>
      <c r="G149" s="95">
        <v>31</v>
      </c>
      <c r="H149" s="95">
        <v>28</v>
      </c>
      <c r="I149" s="95">
        <v>31</v>
      </c>
      <c r="J149" s="95">
        <v>30</v>
      </c>
      <c r="K149" s="3"/>
      <c r="L149" s="3"/>
      <c r="M149" s="3"/>
      <c r="N149" s="22">
        <f t="shared" si="210"/>
        <v>71.900000000000006</v>
      </c>
      <c r="O149" s="22">
        <f t="shared" si="211"/>
        <v>71.900000000000006</v>
      </c>
      <c r="P149" s="22">
        <f t="shared" si="212"/>
        <v>71.900000000000006</v>
      </c>
      <c r="Q149" s="22">
        <f t="shared" si="213"/>
        <v>71.900000000000006</v>
      </c>
      <c r="R149" s="3"/>
      <c r="S149" s="40" t="str">
        <f>VLOOKUP(B149,Объем!A:F,6,0)</f>
        <v>17,261</v>
      </c>
      <c r="T149" s="40">
        <f>VLOOKUP(B149,Объем!A:G,7,0)</f>
        <v>22.07</v>
      </c>
      <c r="U149" s="40">
        <f t="shared" si="214"/>
        <v>4.8090000000000011</v>
      </c>
      <c r="V149" s="63">
        <f t="shared" si="226"/>
        <v>1.4524558717201825</v>
      </c>
      <c r="W149" s="63">
        <f t="shared" si="227"/>
        <v>1.3923832946137771</v>
      </c>
      <c r="X149" s="63">
        <f t="shared" si="228"/>
        <v>1.113020814908336</v>
      </c>
      <c r="Y149" s="63">
        <f t="shared" si="229"/>
        <v>0.85114001875770573</v>
      </c>
      <c r="Z149" s="25">
        <f t="shared" si="198"/>
        <v>0.68029847069255345</v>
      </c>
      <c r="AA149" s="25">
        <f t="shared" si="199"/>
        <v>0.61244465554850291</v>
      </c>
      <c r="AB149" s="25">
        <f t="shared" si="200"/>
        <v>0.35539635418878035</v>
      </c>
      <c r="AC149" s="25">
        <f t="shared" si="201"/>
        <v>0.21368796616271715</v>
      </c>
      <c r="AD149" s="25">
        <f t="shared" si="202"/>
        <v>2.1327543424127358</v>
      </c>
      <c r="AE149" s="25">
        <f t="shared" si="203"/>
        <v>2.0048279501622801</v>
      </c>
      <c r="AF149" s="25">
        <f t="shared" si="204"/>
        <v>1.4684171690971164</v>
      </c>
      <c r="AG149" s="25">
        <f t="shared" si="205"/>
        <v>1.064827984920423</v>
      </c>
      <c r="AH149" s="97">
        <f t="shared" si="206"/>
        <v>5798.58</v>
      </c>
      <c r="AI149" s="97">
        <f t="shared" si="207"/>
        <v>5450.77</v>
      </c>
      <c r="AJ149" s="97">
        <f t="shared" si="208"/>
        <v>3992.36</v>
      </c>
      <c r="AK149" s="97">
        <f t="shared" si="209"/>
        <v>2895.08</v>
      </c>
      <c r="AL149" s="3"/>
      <c r="AM149" s="97">
        <f t="shared" si="215"/>
        <v>18136.79</v>
      </c>
      <c r="AN149" s="25">
        <f t="shared" si="216"/>
        <v>1.8618274465925539</v>
      </c>
      <c r="AO149" s="3">
        <f>VLOOKUP(A149,Лист3!A:B,2,0)</f>
        <v>8482.7199999999993</v>
      </c>
      <c r="AP149" s="3"/>
      <c r="AQ149" s="97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</row>
    <row r="150" spans="1:61" x14ac:dyDescent="0.3">
      <c r="A150" s="125" t="s">
        <v>893</v>
      </c>
      <c r="B150" s="125" t="s">
        <v>71</v>
      </c>
      <c r="C150" s="106"/>
      <c r="D150" s="3"/>
      <c r="E150" s="95">
        <f>VLOOKUP(B150,Площадь!A:B,2,0)</f>
        <v>63.4</v>
      </c>
      <c r="F150" s="3">
        <f t="shared" si="197"/>
        <v>120</v>
      </c>
      <c r="G150" s="95">
        <v>31</v>
      </c>
      <c r="H150" s="95">
        <v>28</v>
      </c>
      <c r="I150" s="95">
        <v>31</v>
      </c>
      <c r="J150" s="95">
        <v>30</v>
      </c>
      <c r="K150" s="3"/>
      <c r="L150" s="3"/>
      <c r="M150" s="3"/>
      <c r="N150" s="22">
        <f t="shared" si="210"/>
        <v>63.4</v>
      </c>
      <c r="O150" s="22">
        <f t="shared" si="211"/>
        <v>63.4</v>
      </c>
      <c r="P150" s="22">
        <f t="shared" si="212"/>
        <v>63.4</v>
      </c>
      <c r="Q150" s="22">
        <f t="shared" si="213"/>
        <v>63.4</v>
      </c>
      <c r="R150" s="3"/>
      <c r="S150" s="40">
        <f>VLOOKUP(B150,Объем!A:F,6,0)</f>
        <v>1.0309999999999999</v>
      </c>
      <c r="T150" s="40">
        <f>VLOOKUP(B150,Объем!A:G,7,0)</f>
        <v>0</v>
      </c>
      <c r="U150" s="40" t="s">
        <v>1372</v>
      </c>
      <c r="V150" s="63">
        <f t="shared" ref="V150:V151" si="230">$V$732*$E150*G150</f>
        <v>0.70158270857703087</v>
      </c>
      <c r="W150" s="63">
        <f t="shared" ref="W150:W151" si="231">$W$732*$E150*H150</f>
        <v>0.63368760774699562</v>
      </c>
      <c r="X150" s="63">
        <f t="shared" ref="X150:X151" si="232">$W$732*$E150*I150</f>
        <v>0.70158270857703087</v>
      </c>
      <c r="Y150" s="63">
        <f t="shared" ref="Y150:Y151" si="233">$W$732*$E150*J150</f>
        <v>0.67895100830035238</v>
      </c>
      <c r="Z150" s="25">
        <f t="shared" si="198"/>
        <v>0.59987375579844071</v>
      </c>
      <c r="AA150" s="25">
        <f t="shared" si="199"/>
        <v>0.54004160169367288</v>
      </c>
      <c r="AB150" s="25">
        <f t="shared" si="200"/>
        <v>0.31338148616924438</v>
      </c>
      <c r="AC150" s="25">
        <f t="shared" si="201"/>
        <v>0.18842582829925267</v>
      </c>
      <c r="AD150" s="25">
        <f t="shared" si="202"/>
        <v>1.3014564643754716</v>
      </c>
      <c r="AE150" s="25">
        <f t="shared" si="203"/>
        <v>1.1737292094406686</v>
      </c>
      <c r="AF150" s="25">
        <f t="shared" si="204"/>
        <v>1.0149641947462753</v>
      </c>
      <c r="AG150" s="25">
        <f t="shared" si="205"/>
        <v>0.86737683659960507</v>
      </c>
      <c r="AH150" s="97">
        <f t="shared" si="206"/>
        <v>3538.43</v>
      </c>
      <c r="AI150" s="97">
        <f t="shared" si="207"/>
        <v>3191.16</v>
      </c>
      <c r="AJ150" s="97">
        <f t="shared" si="208"/>
        <v>2759.5</v>
      </c>
      <c r="AK150" s="97">
        <f t="shared" si="209"/>
        <v>2358.2399999999998</v>
      </c>
      <c r="AL150" s="3"/>
      <c r="AM150" s="97">
        <f t="shared" si="215"/>
        <v>11847.33</v>
      </c>
      <c r="AN150" s="25">
        <f t="shared" si="216"/>
        <v>1.6417226719606104</v>
      </c>
      <c r="AO150" s="3">
        <f>VLOOKUP(A150,Лист3!A:B,2,0)</f>
        <v>3505.12</v>
      </c>
      <c r="AP150" s="3"/>
      <c r="AQ150" s="97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</row>
    <row r="151" spans="1:61" x14ac:dyDescent="0.3">
      <c r="A151" s="125" t="s">
        <v>894</v>
      </c>
      <c r="B151" s="125" t="s">
        <v>304</v>
      </c>
      <c r="C151" s="106"/>
      <c r="D151" s="3"/>
      <c r="E151" s="95">
        <f>VLOOKUP(B151,Площадь!A:B,2,0)</f>
        <v>51.5</v>
      </c>
      <c r="F151" s="3">
        <f t="shared" si="197"/>
        <v>120</v>
      </c>
      <c r="G151" s="95">
        <v>31</v>
      </c>
      <c r="H151" s="95">
        <v>28</v>
      </c>
      <c r="I151" s="95">
        <v>31</v>
      </c>
      <c r="J151" s="95">
        <v>30</v>
      </c>
      <c r="K151" s="3"/>
      <c r="L151" s="3"/>
      <c r="M151" s="3"/>
      <c r="N151" s="22">
        <f t="shared" si="210"/>
        <v>51.5</v>
      </c>
      <c r="O151" s="22">
        <f t="shared" si="211"/>
        <v>51.5</v>
      </c>
      <c r="P151" s="22">
        <f t="shared" si="212"/>
        <v>51.5</v>
      </c>
      <c r="Q151" s="22">
        <f t="shared" si="213"/>
        <v>51.5</v>
      </c>
      <c r="R151" s="3"/>
      <c r="S151" s="40" t="str">
        <f>VLOOKUP(B151,Объем!A:F,6,0)</f>
        <v>нет</v>
      </c>
      <c r="T151" s="40" t="str">
        <f>VLOOKUP(B151,Объем!A:G,7,0)</f>
        <v>нет</v>
      </c>
      <c r="U151" s="40" t="e">
        <f t="shared" si="214"/>
        <v>#VALUE!</v>
      </c>
      <c r="V151" s="63">
        <f t="shared" si="230"/>
        <v>0.56989762605231997</v>
      </c>
      <c r="W151" s="63">
        <f t="shared" si="231"/>
        <v>0.51474624288596649</v>
      </c>
      <c r="X151" s="63">
        <f t="shared" si="232"/>
        <v>0.56989762605231997</v>
      </c>
      <c r="Y151" s="63">
        <f t="shared" si="233"/>
        <v>0.55151383166353551</v>
      </c>
      <c r="Z151" s="25">
        <f t="shared" si="198"/>
        <v>0.48727915494668295</v>
      </c>
      <c r="AA151" s="25">
        <f t="shared" si="199"/>
        <v>0.43867732629691092</v>
      </c>
      <c r="AB151" s="25">
        <f t="shared" si="200"/>
        <v>0.25456067094189411</v>
      </c>
      <c r="AC151" s="25">
        <f t="shared" si="201"/>
        <v>0.1530588352904024</v>
      </c>
      <c r="AD151" s="25">
        <f t="shared" si="202"/>
        <v>1.0571767809990029</v>
      </c>
      <c r="AE151" s="25">
        <f t="shared" si="203"/>
        <v>0.95342356918287741</v>
      </c>
      <c r="AF151" s="25">
        <f t="shared" si="204"/>
        <v>0.82445829699421402</v>
      </c>
      <c r="AG151" s="25">
        <f t="shared" si="205"/>
        <v>0.70457266695393794</v>
      </c>
      <c r="AH151" s="97">
        <f t="shared" si="206"/>
        <v>2874.27</v>
      </c>
      <c r="AI151" s="97">
        <f t="shared" si="207"/>
        <v>2592.19</v>
      </c>
      <c r="AJ151" s="97">
        <f t="shared" si="208"/>
        <v>2241.5500000000002</v>
      </c>
      <c r="AK151" s="97">
        <f t="shared" si="209"/>
        <v>1915.61</v>
      </c>
      <c r="AL151" s="3"/>
      <c r="AM151" s="97">
        <f t="shared" si="215"/>
        <v>9623.6200000000008</v>
      </c>
      <c r="AN151" s="25">
        <f t="shared" si="216"/>
        <v>1.3335759874758903</v>
      </c>
      <c r="AO151" s="3">
        <f>VLOOKUP(A151,Лист3!A:B,2,0)</f>
        <v>6136.92</v>
      </c>
      <c r="AP151" s="3"/>
      <c r="AQ151" s="97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</row>
    <row r="152" spans="1:61" x14ac:dyDescent="0.3">
      <c r="A152" s="125" t="s">
        <v>895</v>
      </c>
      <c r="B152" s="125" t="s">
        <v>305</v>
      </c>
      <c r="C152" s="106"/>
      <c r="D152" s="3"/>
      <c r="E152" s="95">
        <f>VLOOKUP(B152,Площадь!A:B,2,0)</f>
        <v>50.4</v>
      </c>
      <c r="F152" s="3">
        <f t="shared" si="197"/>
        <v>120</v>
      </c>
      <c r="G152" s="95">
        <v>31</v>
      </c>
      <c r="H152" s="95">
        <v>28</v>
      </c>
      <c r="I152" s="95">
        <v>31</v>
      </c>
      <c r="J152" s="95">
        <v>30</v>
      </c>
      <c r="K152" s="3"/>
      <c r="L152" s="3"/>
      <c r="M152" s="3"/>
      <c r="N152" s="22">
        <f t="shared" si="210"/>
        <v>50.4</v>
      </c>
      <c r="O152" s="22">
        <f t="shared" si="211"/>
        <v>50.4</v>
      </c>
      <c r="P152" s="22">
        <f t="shared" si="212"/>
        <v>50.4</v>
      </c>
      <c r="Q152" s="22">
        <f t="shared" si="213"/>
        <v>50.4</v>
      </c>
      <c r="R152" s="3"/>
      <c r="S152" s="40" t="str">
        <f>VLOOKUP(B152,Объем!A:F,6,0)</f>
        <v>22,217</v>
      </c>
      <c r="T152" s="40">
        <f>VLOOKUP(B152,Объем!A:G,7,0)</f>
        <v>25.886500000000002</v>
      </c>
      <c r="U152" s="40">
        <f t="shared" si="214"/>
        <v>3.6695000000000029</v>
      </c>
      <c r="V152" s="63">
        <f t="shared" ref="V152:V156" si="234">$U152*V$728*G152/G$1</f>
        <v>1.108294202802498</v>
      </c>
      <c r="W152" s="63">
        <f t="shared" ref="W152:W156" si="235">$U152*W$728*H152/H$1</f>
        <v>1.0624559159046074</v>
      </c>
      <c r="X152" s="63">
        <f t="shared" ref="X152:X156" si="236">$U152*X$728*I152/I$1</f>
        <v>0.84928880854775246</v>
      </c>
      <c r="Y152" s="63">
        <f t="shared" ref="Y152:Y156" si="237">$U152*Y$728*J152/J$1</f>
        <v>0.6494610727451452</v>
      </c>
      <c r="Z152" s="25">
        <f t="shared" si="198"/>
        <v>0.47687125066626834</v>
      </c>
      <c r="AA152" s="25">
        <f t="shared" si="199"/>
        <v>0.42930751932746236</v>
      </c>
      <c r="AB152" s="25">
        <f t="shared" si="200"/>
        <v>0.2491234527276012</v>
      </c>
      <c r="AC152" s="25">
        <f t="shared" si="201"/>
        <v>0.14978961744924818</v>
      </c>
      <c r="AD152" s="25">
        <f t="shared" si="202"/>
        <v>1.5851654534687665</v>
      </c>
      <c r="AE152" s="25">
        <f t="shared" si="203"/>
        <v>1.4917634352320697</v>
      </c>
      <c r="AF152" s="25">
        <f t="shared" si="204"/>
        <v>1.0984122612753537</v>
      </c>
      <c r="AG152" s="25">
        <f t="shared" si="205"/>
        <v>0.79925069019439343</v>
      </c>
      <c r="AH152" s="97">
        <f t="shared" si="206"/>
        <v>4309.78</v>
      </c>
      <c r="AI152" s="97">
        <f t="shared" si="207"/>
        <v>4055.84</v>
      </c>
      <c r="AJ152" s="97">
        <f t="shared" si="208"/>
        <v>2986.39</v>
      </c>
      <c r="AK152" s="97">
        <f t="shared" si="209"/>
        <v>2173.02</v>
      </c>
      <c r="AL152" s="3"/>
      <c r="AM152" s="97">
        <f t="shared" si="215"/>
        <v>13525.029999999999</v>
      </c>
      <c r="AN152" s="25">
        <f t="shared" si="216"/>
        <v>1.30509184017058</v>
      </c>
      <c r="AO152" s="3">
        <f>VLOOKUP(A152,Лист3!A:B,2,0)</f>
        <v>8608.8799999999992</v>
      </c>
      <c r="AP152" s="3"/>
      <c r="AQ152" s="97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</row>
    <row r="153" spans="1:61" x14ac:dyDescent="0.3">
      <c r="A153" s="125" t="s">
        <v>896</v>
      </c>
      <c r="B153" s="125" t="s">
        <v>306</v>
      </c>
      <c r="C153" s="106"/>
      <c r="D153" s="3"/>
      <c r="E153" s="95">
        <f>VLOOKUP(B153,Площадь!A:B,2,0)</f>
        <v>68.5</v>
      </c>
      <c r="F153" s="3">
        <f t="shared" si="197"/>
        <v>120</v>
      </c>
      <c r="G153" s="95">
        <v>31</v>
      </c>
      <c r="H153" s="95">
        <v>28</v>
      </c>
      <c r="I153" s="95">
        <v>31</v>
      </c>
      <c r="J153" s="95">
        <v>30</v>
      </c>
      <c r="K153" s="3"/>
      <c r="L153" s="3"/>
      <c r="M153" s="3"/>
      <c r="N153" s="22">
        <f t="shared" si="210"/>
        <v>68.5</v>
      </c>
      <c r="O153" s="22">
        <f t="shared" si="211"/>
        <v>68.5</v>
      </c>
      <c r="P153" s="22">
        <f t="shared" si="212"/>
        <v>68.5</v>
      </c>
      <c r="Q153" s="22">
        <f t="shared" si="213"/>
        <v>68.5</v>
      </c>
      <c r="R153" s="3"/>
      <c r="S153" s="40" t="str">
        <f>VLOOKUP(B153,Объем!A:F,6,0)</f>
        <v>25,508</v>
      </c>
      <c r="T153" s="40">
        <f>VLOOKUP(B153,Объем!A:G,7,0)</f>
        <v>29.518000000000001</v>
      </c>
      <c r="U153" s="40">
        <f t="shared" si="214"/>
        <v>4.0100000000000016</v>
      </c>
      <c r="V153" s="63">
        <f t="shared" si="234"/>
        <v>1.2111349647739516</v>
      </c>
      <c r="W153" s="63">
        <f t="shared" si="235"/>
        <v>1.1610432546062064</v>
      </c>
      <c r="X153" s="63">
        <f t="shared" si="236"/>
        <v>0.92809595919784327</v>
      </c>
      <c r="Y153" s="63">
        <f t="shared" si="237"/>
        <v>0.70972582142200058</v>
      </c>
      <c r="Z153" s="25">
        <f t="shared" si="198"/>
        <v>0.64812858473490831</v>
      </c>
      <c r="AA153" s="25">
        <f t="shared" si="199"/>
        <v>0.58348343400657088</v>
      </c>
      <c r="AB153" s="25">
        <f t="shared" si="200"/>
        <v>0.33859040698096593</v>
      </c>
      <c r="AC153" s="25">
        <f t="shared" si="201"/>
        <v>0.20358311101733134</v>
      </c>
      <c r="AD153" s="25">
        <f t="shared" si="202"/>
        <v>1.8592635495088599</v>
      </c>
      <c r="AE153" s="25">
        <f t="shared" si="203"/>
        <v>1.7445266886127773</v>
      </c>
      <c r="AF153" s="25">
        <f t="shared" si="204"/>
        <v>1.2666863661788093</v>
      </c>
      <c r="AG153" s="25">
        <f t="shared" si="205"/>
        <v>0.91330893243933198</v>
      </c>
      <c r="AH153" s="97">
        <f t="shared" si="206"/>
        <v>5055</v>
      </c>
      <c r="AI153" s="97">
        <f t="shared" si="207"/>
        <v>4743.05</v>
      </c>
      <c r="AJ153" s="97">
        <f t="shared" si="208"/>
        <v>3443.89</v>
      </c>
      <c r="AK153" s="97">
        <f t="shared" si="209"/>
        <v>2483.12</v>
      </c>
      <c r="AL153" s="3"/>
      <c r="AM153" s="97">
        <f t="shared" si="215"/>
        <v>15725.059999999998</v>
      </c>
      <c r="AN153" s="25">
        <f t="shared" si="216"/>
        <v>1.7737855367397766</v>
      </c>
      <c r="AO153" s="3">
        <f>VLOOKUP(A153,Лист3!A:B,2,0)</f>
        <v>10779.56</v>
      </c>
      <c r="AP153" s="3"/>
      <c r="AQ153" s="97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</row>
    <row r="154" spans="1:61" x14ac:dyDescent="0.3">
      <c r="A154" s="125" t="s">
        <v>897</v>
      </c>
      <c r="B154" s="125" t="s">
        <v>307</v>
      </c>
      <c r="C154" s="106"/>
      <c r="D154" s="3"/>
      <c r="E154" s="95">
        <f>VLOOKUP(B154,Площадь!A:B,2,0)</f>
        <v>30.2</v>
      </c>
      <c r="F154" s="3">
        <f t="shared" si="197"/>
        <v>120</v>
      </c>
      <c r="G154" s="95">
        <v>31</v>
      </c>
      <c r="H154" s="95">
        <v>28</v>
      </c>
      <c r="I154" s="95">
        <v>31</v>
      </c>
      <c r="J154" s="95">
        <v>30</v>
      </c>
      <c r="K154" s="3"/>
      <c r="L154" s="3"/>
      <c r="M154" s="3"/>
      <c r="N154" s="22">
        <f t="shared" si="210"/>
        <v>30.2</v>
      </c>
      <c r="O154" s="22">
        <f t="shared" si="211"/>
        <v>30.2</v>
      </c>
      <c r="P154" s="22">
        <f t="shared" si="212"/>
        <v>30.2</v>
      </c>
      <c r="Q154" s="22">
        <f t="shared" si="213"/>
        <v>30.2</v>
      </c>
      <c r="R154" s="3"/>
      <c r="S154" s="40" t="str">
        <f>VLOOKUP(B154,Объем!A:F,6,0)</f>
        <v>9,053</v>
      </c>
      <c r="T154" s="40">
        <f>VLOOKUP(B154,Объем!A:G,7,0)</f>
        <v>10.869</v>
      </c>
      <c r="U154" s="40">
        <f t="shared" si="214"/>
        <v>1.8159999999999989</v>
      </c>
      <c r="V154" s="63">
        <f t="shared" si="234"/>
        <v>0.54848406384775406</v>
      </c>
      <c r="W154" s="63">
        <f t="shared" si="235"/>
        <v>0.52579913974186254</v>
      </c>
      <c r="X154" s="63">
        <f t="shared" si="236"/>
        <v>0.4203048034671526</v>
      </c>
      <c r="Y154" s="63">
        <f t="shared" si="237"/>
        <v>0.32141199294322986</v>
      </c>
      <c r="Z154" s="25">
        <f t="shared" si="198"/>
        <v>0.28574428115320044</v>
      </c>
      <c r="AA154" s="25">
        <f t="shared" si="199"/>
        <v>0.25724379134304293</v>
      </c>
      <c r="AB154" s="25">
        <f t="shared" si="200"/>
        <v>0.14927635461058644</v>
      </c>
      <c r="AC154" s="25">
        <f t="shared" si="201"/>
        <v>8.9754889820779657E-2</v>
      </c>
      <c r="AD154" s="25">
        <f t="shared" si="202"/>
        <v>0.83422834500095444</v>
      </c>
      <c r="AE154" s="25">
        <f t="shared" si="203"/>
        <v>0.78304293108490541</v>
      </c>
      <c r="AF154" s="25">
        <f t="shared" si="204"/>
        <v>0.56958115807773901</v>
      </c>
      <c r="AG154" s="25">
        <f t="shared" si="205"/>
        <v>0.41116688276400953</v>
      </c>
      <c r="AH154" s="97">
        <f t="shared" si="206"/>
        <v>2268.12</v>
      </c>
      <c r="AI154" s="97">
        <f t="shared" si="207"/>
        <v>2128.9499999999998</v>
      </c>
      <c r="AJ154" s="97">
        <f t="shared" si="208"/>
        <v>1548.59</v>
      </c>
      <c r="AK154" s="97">
        <f t="shared" si="209"/>
        <v>1117.8900000000001</v>
      </c>
      <c r="AL154" s="3"/>
      <c r="AM154" s="97">
        <f t="shared" si="215"/>
        <v>7063.55</v>
      </c>
      <c r="AN154" s="25">
        <f t="shared" si="216"/>
        <v>0.7820193169276094</v>
      </c>
      <c r="AO154" s="3">
        <f>VLOOKUP(A154,Лист3!A:B,2,0)</f>
        <v>4060.84</v>
      </c>
      <c r="AP154" s="3"/>
      <c r="AQ154" s="97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</row>
    <row r="155" spans="1:61" x14ac:dyDescent="0.3">
      <c r="A155" s="125" t="s">
        <v>898</v>
      </c>
      <c r="B155" s="125" t="s">
        <v>308</v>
      </c>
      <c r="C155" s="106"/>
      <c r="D155" s="3"/>
      <c r="E155" s="95">
        <f>VLOOKUP(B155,Площадь!A:B,2,0)</f>
        <v>33.6</v>
      </c>
      <c r="F155" s="3">
        <f t="shared" si="197"/>
        <v>120</v>
      </c>
      <c r="G155" s="95">
        <v>31</v>
      </c>
      <c r="H155" s="95">
        <v>28</v>
      </c>
      <c r="I155" s="95">
        <v>31</v>
      </c>
      <c r="J155" s="95">
        <v>30</v>
      </c>
      <c r="K155" s="3"/>
      <c r="L155" s="3"/>
      <c r="M155" s="3"/>
      <c r="N155" s="22">
        <f t="shared" si="210"/>
        <v>33.6</v>
      </c>
      <c r="O155" s="22">
        <f t="shared" si="211"/>
        <v>33.6</v>
      </c>
      <c r="P155" s="22">
        <f t="shared" si="212"/>
        <v>33.6</v>
      </c>
      <c r="Q155" s="22">
        <f t="shared" si="213"/>
        <v>33.6</v>
      </c>
      <c r="R155" s="3"/>
      <c r="S155" s="40" t="str">
        <f>VLOOKUP(B155,Объем!A:F,6,0)</f>
        <v>6,938</v>
      </c>
      <c r="T155" s="40">
        <f>VLOOKUP(B155,Объем!A:G,7,0)</f>
        <v>8.4120000000000008</v>
      </c>
      <c r="U155" s="40">
        <f t="shared" si="214"/>
        <v>1.4740000000000011</v>
      </c>
      <c r="V155" s="63">
        <f t="shared" si="234"/>
        <v>0.44519025887202124</v>
      </c>
      <c r="W155" s="63">
        <f t="shared" si="235"/>
        <v>0.42677749558342865</v>
      </c>
      <c r="X155" s="63">
        <f t="shared" si="236"/>
        <v>0.34115048475252407</v>
      </c>
      <c r="Y155" s="63">
        <f t="shared" si="237"/>
        <v>0.26088176079202724</v>
      </c>
      <c r="Z155" s="25">
        <f t="shared" si="198"/>
        <v>0.31791416711084558</v>
      </c>
      <c r="AA155" s="25">
        <f t="shared" si="199"/>
        <v>0.28620501288497491</v>
      </c>
      <c r="AB155" s="25">
        <f t="shared" si="200"/>
        <v>0.16608230181840081</v>
      </c>
      <c r="AC155" s="25">
        <f t="shared" si="201"/>
        <v>9.9859744966165453E-2</v>
      </c>
      <c r="AD155" s="25">
        <f t="shared" si="202"/>
        <v>0.76310442598286676</v>
      </c>
      <c r="AE155" s="25">
        <f t="shared" si="203"/>
        <v>0.71298250846840361</v>
      </c>
      <c r="AF155" s="25">
        <f t="shared" si="204"/>
        <v>0.50723278657092485</v>
      </c>
      <c r="AG155" s="25">
        <f t="shared" si="205"/>
        <v>0.36074150575819269</v>
      </c>
      <c r="AH155" s="97">
        <f t="shared" si="206"/>
        <v>2074.7399999999998</v>
      </c>
      <c r="AI155" s="97">
        <f t="shared" si="207"/>
        <v>1938.47</v>
      </c>
      <c r="AJ155" s="97">
        <f t="shared" si="208"/>
        <v>1379.07</v>
      </c>
      <c r="AK155" s="97">
        <f t="shared" si="209"/>
        <v>980.79</v>
      </c>
      <c r="AL155" s="3"/>
      <c r="AM155" s="97">
        <f t="shared" si="215"/>
        <v>6373.07</v>
      </c>
      <c r="AN155" s="25">
        <f t="shared" si="216"/>
        <v>0.87006122678038678</v>
      </c>
      <c r="AO155" s="3">
        <f>VLOOKUP(A155,Лист3!A:B,2,0)</f>
        <v>4023.84</v>
      </c>
      <c r="AP155" s="3"/>
      <c r="AQ155" s="97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</row>
    <row r="156" spans="1:61" x14ac:dyDescent="0.3">
      <c r="A156" s="125" t="s">
        <v>1527</v>
      </c>
      <c r="B156" s="125" t="s">
        <v>309</v>
      </c>
      <c r="C156" s="106"/>
      <c r="D156" s="42"/>
      <c r="E156" s="95">
        <f>VLOOKUP(B156,Площадь!A:B,2,0)</f>
        <v>33.9</v>
      </c>
      <c r="F156" s="3">
        <f t="shared" si="197"/>
        <v>120</v>
      </c>
      <c r="G156" s="95">
        <v>31</v>
      </c>
      <c r="H156" s="95">
        <v>28</v>
      </c>
      <c r="I156" s="95">
        <v>31</v>
      </c>
      <c r="J156" s="95">
        <v>30</v>
      </c>
      <c r="K156" s="3"/>
      <c r="L156" s="3"/>
      <c r="M156" s="3"/>
      <c r="N156" s="22">
        <f t="shared" si="210"/>
        <v>33.9</v>
      </c>
      <c r="O156" s="22">
        <f t="shared" si="211"/>
        <v>33.9</v>
      </c>
      <c r="P156" s="22">
        <f t="shared" si="212"/>
        <v>33.9</v>
      </c>
      <c r="Q156" s="22">
        <f t="shared" si="213"/>
        <v>33.9</v>
      </c>
      <c r="R156" s="3"/>
      <c r="S156" s="40" t="str">
        <f>VLOOKUP(B156,Объем!A:F,6,0)</f>
        <v>1,038</v>
      </c>
      <c r="T156" s="40">
        <f>VLOOKUP(B156,Объем!A:G,7,0)</f>
        <v>3.2679999999999998</v>
      </c>
      <c r="U156" s="40">
        <f t="shared" si="214"/>
        <v>2.2299999999999995</v>
      </c>
      <c r="V156" s="63">
        <f t="shared" si="234"/>
        <v>0.67352393302890534</v>
      </c>
      <c r="W156" s="63">
        <f t="shared" si="235"/>
        <v>0.64566744582838875</v>
      </c>
      <c r="X156" s="63">
        <f t="shared" si="236"/>
        <v>0.51612318927959833</v>
      </c>
      <c r="Y156" s="63">
        <f t="shared" si="237"/>
        <v>0.39468543186310728</v>
      </c>
      <c r="Z156" s="25">
        <f t="shared" si="198"/>
        <v>0.32075268646004951</v>
      </c>
      <c r="AA156" s="25">
        <f t="shared" si="199"/>
        <v>0.28876041478573361</v>
      </c>
      <c r="AB156" s="25">
        <f t="shared" si="200"/>
        <v>0.16756517951320796</v>
      </c>
      <c r="AC156" s="25">
        <f t="shared" si="201"/>
        <v>0.10075134983193479</v>
      </c>
      <c r="AD156" s="25">
        <f t="shared" si="202"/>
        <v>0.99427661948895485</v>
      </c>
      <c r="AE156" s="25">
        <f t="shared" si="203"/>
        <v>0.93442786061412231</v>
      </c>
      <c r="AF156" s="25">
        <f t="shared" si="204"/>
        <v>0.68368836879280626</v>
      </c>
      <c r="AG156" s="25">
        <f t="shared" si="205"/>
        <v>0.49543678169504207</v>
      </c>
      <c r="AH156" s="97">
        <f t="shared" si="206"/>
        <v>2703.26</v>
      </c>
      <c r="AI156" s="97">
        <f t="shared" si="207"/>
        <v>2540.54</v>
      </c>
      <c r="AJ156" s="97">
        <f t="shared" si="208"/>
        <v>1858.83</v>
      </c>
      <c r="AK156" s="97">
        <f t="shared" si="209"/>
        <v>1347</v>
      </c>
      <c r="AL156" s="3"/>
      <c r="AM156" s="97">
        <f t="shared" si="215"/>
        <v>8449.630000000001</v>
      </c>
      <c r="AN156" s="25">
        <f t="shared" si="216"/>
        <v>0.87782963059092578</v>
      </c>
      <c r="AO156" s="3">
        <f>VLOOKUP(A156,Лист3!A:B,2,0)</f>
        <v>2315.36</v>
      </c>
      <c r="AP156" s="3"/>
      <c r="AQ156" s="97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</row>
    <row r="157" spans="1:61" x14ac:dyDescent="0.3">
      <c r="A157" s="125" t="s">
        <v>899</v>
      </c>
      <c r="B157" s="125" t="s">
        <v>310</v>
      </c>
      <c r="C157" s="106"/>
      <c r="D157" s="3"/>
      <c r="E157" s="95">
        <f>VLOOKUP(B157,Площадь!A:B,2,0)</f>
        <v>34.200000000000003</v>
      </c>
      <c r="F157" s="3">
        <f t="shared" si="197"/>
        <v>120</v>
      </c>
      <c r="G157" s="95">
        <v>31</v>
      </c>
      <c r="H157" s="95">
        <v>28</v>
      </c>
      <c r="I157" s="95">
        <v>31</v>
      </c>
      <c r="J157" s="95">
        <v>30</v>
      </c>
      <c r="K157" s="3"/>
      <c r="L157" s="99"/>
      <c r="M157" s="3"/>
      <c r="N157" s="22">
        <f t="shared" si="210"/>
        <v>34.200000000000003</v>
      </c>
      <c r="O157" s="22">
        <f t="shared" si="211"/>
        <v>34.200000000000003</v>
      </c>
      <c r="P157" s="22">
        <f t="shared" si="212"/>
        <v>34.200000000000003</v>
      </c>
      <c r="Q157" s="22">
        <f t="shared" si="213"/>
        <v>34.200000000000003</v>
      </c>
      <c r="R157" s="3"/>
      <c r="S157" s="40">
        <f>VLOOKUP(B157,Объем!A:F,6,0)</f>
        <v>13.842729059097413</v>
      </c>
      <c r="T157" s="40" t="str">
        <f>VLOOKUP(B157,Объем!A:G,7,0)</f>
        <v>нет</v>
      </c>
      <c r="U157" s="40" t="e">
        <f t="shared" si="214"/>
        <v>#VALUE!</v>
      </c>
      <c r="V157" s="63">
        <f>$V$732*$E157*G157</f>
        <v>0.37845628759202615</v>
      </c>
      <c r="W157" s="63">
        <f>$W$732*$E157*H157</f>
        <v>0.34183148556699133</v>
      </c>
      <c r="X157" s="63">
        <f>$W$732*$E157*I157</f>
        <v>0.37845628759202615</v>
      </c>
      <c r="Y157" s="63">
        <f t="shared" ref="Y157" si="238">$W$732*$E157*J157</f>
        <v>0.36624802025034786</v>
      </c>
      <c r="Z157" s="25">
        <f t="shared" si="198"/>
        <v>0.32359120580925355</v>
      </c>
      <c r="AA157" s="25">
        <f t="shared" si="199"/>
        <v>0.29131581668649231</v>
      </c>
      <c r="AB157" s="25">
        <f t="shared" si="200"/>
        <v>0.16904805720801513</v>
      </c>
      <c r="AC157" s="25">
        <f t="shared" si="201"/>
        <v>0.10164295469770412</v>
      </c>
      <c r="AD157" s="25">
        <f t="shared" si="202"/>
        <v>0.7020474934012797</v>
      </c>
      <c r="AE157" s="25">
        <f t="shared" si="203"/>
        <v>0.6331473022534837</v>
      </c>
      <c r="AF157" s="25">
        <f t="shared" si="204"/>
        <v>0.54750434480004129</v>
      </c>
      <c r="AG157" s="25">
        <f t="shared" si="205"/>
        <v>0.46789097494805199</v>
      </c>
      <c r="AH157" s="97">
        <f t="shared" si="206"/>
        <v>1908.74</v>
      </c>
      <c r="AI157" s="97">
        <f t="shared" si="207"/>
        <v>1721.41</v>
      </c>
      <c r="AJ157" s="97">
        <f t="shared" si="208"/>
        <v>1488.57</v>
      </c>
      <c r="AK157" s="97">
        <f t="shared" si="209"/>
        <v>1272.1099999999999</v>
      </c>
      <c r="AL157" s="3"/>
      <c r="AM157" s="97">
        <f t="shared" si="215"/>
        <v>6390.83</v>
      </c>
      <c r="AN157" s="25">
        <f t="shared" si="216"/>
        <v>0.88559803440146501</v>
      </c>
      <c r="AO157" s="3">
        <f>VLOOKUP(A157,Лист3!A:B,2,0)</f>
        <v>4074.96</v>
      </c>
      <c r="AP157" s="3"/>
      <c r="AQ157" s="97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</row>
    <row r="158" spans="1:61" x14ac:dyDescent="0.3">
      <c r="A158" s="125" t="s">
        <v>900</v>
      </c>
      <c r="B158" s="125" t="s">
        <v>311</v>
      </c>
      <c r="C158" s="106"/>
      <c r="D158" s="3"/>
      <c r="E158" s="95">
        <f>VLOOKUP(B158,Площадь!A:B,2,0)</f>
        <v>33.799999999999997</v>
      </c>
      <c r="F158" s="3">
        <f t="shared" si="197"/>
        <v>120</v>
      </c>
      <c r="G158" s="95">
        <v>31</v>
      </c>
      <c r="H158" s="95">
        <v>28</v>
      </c>
      <c r="I158" s="95">
        <v>31</v>
      </c>
      <c r="J158" s="95">
        <v>30</v>
      </c>
      <c r="K158" s="3"/>
      <c r="L158" s="3"/>
      <c r="M158" s="3"/>
      <c r="N158" s="22">
        <f t="shared" si="210"/>
        <v>33.799999999999997</v>
      </c>
      <c r="O158" s="22">
        <f t="shared" si="211"/>
        <v>33.799999999999997</v>
      </c>
      <c r="P158" s="22">
        <f t="shared" si="212"/>
        <v>33.799999999999997</v>
      </c>
      <c r="Q158" s="22">
        <f t="shared" si="213"/>
        <v>33.799999999999997</v>
      </c>
      <c r="R158" s="3"/>
      <c r="S158" s="40" t="str">
        <f>VLOOKUP(B158,Объем!A:F,6,0)</f>
        <v>11,500</v>
      </c>
      <c r="T158" s="40">
        <f>VLOOKUP(B158,Объем!A:G,7,0)</f>
        <v>16.7</v>
      </c>
      <c r="U158" s="40">
        <f t="shared" si="214"/>
        <v>5.1999999999999993</v>
      </c>
      <c r="V158" s="63">
        <f>$U158*V$728*G158/G$1</f>
        <v>1.5705490815023802</v>
      </c>
      <c r="W158" s="63">
        <f>$U158*W$728*H158/H$1</f>
        <v>1.5055922503621619</v>
      </c>
      <c r="X158" s="63">
        <f>$U158*X$728*I158/I$1</f>
        <v>1.2035159570645344</v>
      </c>
      <c r="Y158" s="63">
        <f>$U158*Y$728*J158/J$1</f>
        <v>0.92034271107092291</v>
      </c>
      <c r="Z158" s="25">
        <f t="shared" si="198"/>
        <v>0.31980651334364818</v>
      </c>
      <c r="AA158" s="25">
        <f t="shared" si="199"/>
        <v>0.28790861415214736</v>
      </c>
      <c r="AB158" s="25">
        <f t="shared" si="200"/>
        <v>0.16707088694827224</v>
      </c>
      <c r="AC158" s="25">
        <f t="shared" si="201"/>
        <v>0.10045414821001167</v>
      </c>
      <c r="AD158" s="25">
        <f t="shared" si="202"/>
        <v>1.8903555948460284</v>
      </c>
      <c r="AE158" s="25">
        <f t="shared" si="203"/>
        <v>1.7935008645143093</v>
      </c>
      <c r="AF158" s="25">
        <f t="shared" si="204"/>
        <v>1.3705868440128066</v>
      </c>
      <c r="AG158" s="25">
        <f t="shared" si="205"/>
        <v>1.0207968592809347</v>
      </c>
      <c r="AH158" s="97">
        <f t="shared" si="206"/>
        <v>5139.54</v>
      </c>
      <c r="AI158" s="97">
        <f t="shared" si="207"/>
        <v>4876.21</v>
      </c>
      <c r="AJ158" s="97">
        <f t="shared" si="208"/>
        <v>3726.38</v>
      </c>
      <c r="AK158" s="97">
        <f t="shared" si="209"/>
        <v>2775.36</v>
      </c>
      <c r="AL158" s="3"/>
      <c r="AM158" s="97">
        <f t="shared" si="215"/>
        <v>16517.490000000002</v>
      </c>
      <c r="AN158" s="25">
        <f t="shared" si="216"/>
        <v>0.87524016265407933</v>
      </c>
      <c r="AO158" s="3">
        <f>VLOOKUP(A158,Лист3!A:B,2,0)</f>
        <v>4040.16</v>
      </c>
      <c r="AP158" s="3"/>
      <c r="AQ158" s="97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</row>
    <row r="159" spans="1:61" x14ac:dyDescent="0.3">
      <c r="A159" s="125" t="s">
        <v>901</v>
      </c>
      <c r="B159" s="125" t="s">
        <v>312</v>
      </c>
      <c r="C159" s="106"/>
      <c r="D159" s="3"/>
      <c r="E159" s="95">
        <f>VLOOKUP(B159,Площадь!A:B,2,0)</f>
        <v>28.6</v>
      </c>
      <c r="F159" s="3">
        <f t="shared" si="197"/>
        <v>120</v>
      </c>
      <c r="G159" s="95">
        <v>31</v>
      </c>
      <c r="H159" s="95">
        <v>28</v>
      </c>
      <c r="I159" s="95">
        <v>31</v>
      </c>
      <c r="J159" s="95">
        <v>30</v>
      </c>
      <c r="K159" s="3"/>
      <c r="L159" s="3"/>
      <c r="M159" s="3"/>
      <c r="N159" s="22">
        <f t="shared" si="210"/>
        <v>28.6</v>
      </c>
      <c r="O159" s="22">
        <f t="shared" si="211"/>
        <v>28.6</v>
      </c>
      <c r="P159" s="22">
        <f t="shared" si="212"/>
        <v>28.6</v>
      </c>
      <c r="Q159" s="22">
        <f t="shared" si="213"/>
        <v>28.6</v>
      </c>
      <c r="R159" s="3"/>
      <c r="S159" s="40">
        <f>VLOOKUP(B159,Объем!A:F,6,0)</f>
        <v>8.1201126049761978</v>
      </c>
      <c r="T159" s="40" t="str">
        <f>VLOOKUP(B159,Объем!A:G,7,0)</f>
        <v>нет</v>
      </c>
      <c r="U159" s="40" t="e">
        <f t="shared" si="214"/>
        <v>#VALUE!</v>
      </c>
      <c r="V159" s="63">
        <f t="shared" ref="V159:V160" si="239">$V$732*$E159*G159</f>
        <v>0.31648683699216218</v>
      </c>
      <c r="W159" s="63">
        <f t="shared" ref="W159:W160" si="240">$W$732*$E159*H159</f>
        <v>0.28585907857356585</v>
      </c>
      <c r="X159" s="63">
        <f t="shared" ref="X159:X160" si="241">$W$732*$E159*I159</f>
        <v>0.31648683699216218</v>
      </c>
      <c r="Y159" s="63">
        <f t="shared" ref="Y159:Y160" si="242">$W$732*$E159*J159</f>
        <v>0.3062775841859634</v>
      </c>
      <c r="Z159" s="25">
        <f t="shared" si="198"/>
        <v>0.27060551129077925</v>
      </c>
      <c r="AA159" s="25">
        <f t="shared" si="199"/>
        <v>0.24361498120566316</v>
      </c>
      <c r="AB159" s="25">
        <f t="shared" si="200"/>
        <v>0.14136767357161498</v>
      </c>
      <c r="AC159" s="25">
        <f t="shared" si="201"/>
        <v>8.4999663870009887E-2</v>
      </c>
      <c r="AD159" s="25">
        <f t="shared" si="202"/>
        <v>0.58709234828294143</v>
      </c>
      <c r="AE159" s="25">
        <f t="shared" si="203"/>
        <v>0.52947405977922901</v>
      </c>
      <c r="AF159" s="25">
        <f t="shared" si="204"/>
        <v>0.45785451056377713</v>
      </c>
      <c r="AG159" s="25">
        <f t="shared" si="205"/>
        <v>0.3912772480559733</v>
      </c>
      <c r="AH159" s="97">
        <f t="shared" si="206"/>
        <v>1596.2</v>
      </c>
      <c r="AI159" s="97">
        <f t="shared" si="207"/>
        <v>1439.54</v>
      </c>
      <c r="AJ159" s="97">
        <f t="shared" si="208"/>
        <v>1244.82</v>
      </c>
      <c r="AK159" s="97">
        <f t="shared" si="209"/>
        <v>1063.81</v>
      </c>
      <c r="AL159" s="3"/>
      <c r="AM159" s="97">
        <f t="shared" si="215"/>
        <v>5344.369999999999</v>
      </c>
      <c r="AN159" s="25">
        <f t="shared" si="216"/>
        <v>0.74058782993806727</v>
      </c>
      <c r="AO159" s="3">
        <f>VLOOKUP(A159,Лист3!A:B,2,0)</f>
        <v>3408.32</v>
      </c>
      <c r="AP159" s="3"/>
      <c r="AQ159" s="97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</row>
    <row r="160" spans="1:61" x14ac:dyDescent="0.3">
      <c r="A160" s="125" t="s">
        <v>902</v>
      </c>
      <c r="B160" s="125" t="s">
        <v>313</v>
      </c>
      <c r="C160" s="106"/>
      <c r="D160" s="3"/>
      <c r="E160" s="95">
        <f>VLOOKUP(B160,Площадь!A:B,2,0)</f>
        <v>51.9</v>
      </c>
      <c r="F160" s="3">
        <f t="shared" si="197"/>
        <v>120</v>
      </c>
      <c r="G160" s="95">
        <v>31</v>
      </c>
      <c r="H160" s="95">
        <v>28</v>
      </c>
      <c r="I160" s="95">
        <v>31</v>
      </c>
      <c r="J160" s="95">
        <v>30</v>
      </c>
      <c r="K160" s="3"/>
      <c r="L160" s="3"/>
      <c r="M160" s="3"/>
      <c r="N160" s="22">
        <f t="shared" si="210"/>
        <v>51.9</v>
      </c>
      <c r="O160" s="22">
        <f t="shared" si="211"/>
        <v>51.9</v>
      </c>
      <c r="P160" s="22">
        <f t="shared" si="212"/>
        <v>51.9</v>
      </c>
      <c r="Q160" s="22">
        <f t="shared" si="213"/>
        <v>51.9</v>
      </c>
      <c r="R160" s="3"/>
      <c r="S160" s="40" t="str">
        <f>VLOOKUP(B160,Объем!A:F,6,0)</f>
        <v>нет</v>
      </c>
      <c r="T160" s="40" t="str">
        <f>VLOOKUP(B160,Объем!A:G,7,0)</f>
        <v>нет</v>
      </c>
      <c r="U160" s="40" t="e">
        <f t="shared" si="214"/>
        <v>#VALUE!</v>
      </c>
      <c r="V160" s="63">
        <f t="shared" si="239"/>
        <v>0.57432401538088174</v>
      </c>
      <c r="W160" s="63">
        <f t="shared" si="240"/>
        <v>0.51874427195692541</v>
      </c>
      <c r="X160" s="63">
        <f t="shared" si="241"/>
        <v>0.57432401538088174</v>
      </c>
      <c r="Y160" s="63">
        <f t="shared" si="242"/>
        <v>0.55579743423956296</v>
      </c>
      <c r="Z160" s="25">
        <f t="shared" si="198"/>
        <v>0.4910638474122882</v>
      </c>
      <c r="AA160" s="25">
        <f t="shared" si="199"/>
        <v>0.44208452883125587</v>
      </c>
      <c r="AB160" s="25">
        <f t="shared" si="200"/>
        <v>0.25653784120163697</v>
      </c>
      <c r="AC160" s="25">
        <f t="shared" si="201"/>
        <v>0.15424764177809486</v>
      </c>
      <c r="AD160" s="25">
        <f t="shared" si="202"/>
        <v>1.0653878627931699</v>
      </c>
      <c r="AE160" s="25">
        <f t="shared" si="203"/>
        <v>0.96082880078818134</v>
      </c>
      <c r="AF160" s="25">
        <f t="shared" si="204"/>
        <v>0.83086185658251877</v>
      </c>
      <c r="AG160" s="25">
        <f t="shared" si="205"/>
        <v>0.71004507601765776</v>
      </c>
      <c r="AH160" s="97">
        <f t="shared" si="206"/>
        <v>2896.6</v>
      </c>
      <c r="AI160" s="97">
        <f t="shared" si="207"/>
        <v>2612.3200000000002</v>
      </c>
      <c r="AJ160" s="97">
        <f t="shared" si="208"/>
        <v>2258.96</v>
      </c>
      <c r="AK160" s="97">
        <f t="shared" si="209"/>
        <v>1930.48</v>
      </c>
      <c r="AL160" s="3"/>
      <c r="AM160" s="97">
        <f t="shared" si="215"/>
        <v>9698.36</v>
      </c>
      <c r="AN160" s="25">
        <f t="shared" si="216"/>
        <v>1.3439338592232759</v>
      </c>
      <c r="AO160" s="3">
        <f>VLOOKUP(A160,Лист3!A:B,2,0)</f>
        <v>6184.76</v>
      </c>
      <c r="AP160" s="3"/>
      <c r="AQ160" s="97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</row>
    <row r="161" spans="1:61" x14ac:dyDescent="0.3">
      <c r="A161" s="125" t="s">
        <v>903</v>
      </c>
      <c r="B161" s="125" t="s">
        <v>72</v>
      </c>
      <c r="C161" s="106"/>
      <c r="D161" s="3"/>
      <c r="E161" s="95">
        <f>VLOOKUP(B161,Площадь!A:B,2,0)</f>
        <v>56.8</v>
      </c>
      <c r="F161" s="3">
        <f t="shared" si="197"/>
        <v>120</v>
      </c>
      <c r="G161" s="95">
        <v>31</v>
      </c>
      <c r="H161" s="95">
        <v>28</v>
      </c>
      <c r="I161" s="95">
        <v>31</v>
      </c>
      <c r="J161" s="95">
        <v>30</v>
      </c>
      <c r="K161" s="3"/>
      <c r="L161" s="3"/>
      <c r="M161" s="3"/>
      <c r="N161" s="22">
        <f t="shared" si="210"/>
        <v>56.8</v>
      </c>
      <c r="O161" s="22">
        <f t="shared" si="211"/>
        <v>56.8</v>
      </c>
      <c r="P161" s="22">
        <f t="shared" si="212"/>
        <v>56.8</v>
      </c>
      <c r="Q161" s="22">
        <f t="shared" si="213"/>
        <v>56.8</v>
      </c>
      <c r="R161" s="3"/>
      <c r="S161" s="40" t="str">
        <f>VLOOKUP(B161,Объем!A:F,6,0)</f>
        <v>23,451</v>
      </c>
      <c r="T161" s="40">
        <f>VLOOKUP(B161,Объем!A:G,7,0)</f>
        <v>27.080100000000002</v>
      </c>
      <c r="U161" s="40">
        <f t="shared" si="214"/>
        <v>3.6291000000000011</v>
      </c>
      <c r="V161" s="63">
        <f>$U161*V$728*G161/G$1</f>
        <v>1.0960922445539021</v>
      </c>
      <c r="W161" s="63">
        <f>$U161*W$728*H161/H$1</f>
        <v>1.0507586222671779</v>
      </c>
      <c r="X161" s="63">
        <f>$U161*X$728*I161/I$1</f>
        <v>0.83993841534286606</v>
      </c>
      <c r="Y161" s="63">
        <f>$U161*Y$728*J161/J$1</f>
        <v>0.64231071783605531</v>
      </c>
      <c r="Z161" s="25">
        <f t="shared" si="198"/>
        <v>0.5374263301159532</v>
      </c>
      <c r="AA161" s="25">
        <f t="shared" si="199"/>
        <v>0.48382275987698137</v>
      </c>
      <c r="AB161" s="25">
        <f t="shared" si="200"/>
        <v>0.28075817688348709</v>
      </c>
      <c r="AC161" s="25">
        <f t="shared" si="201"/>
        <v>0.16881052125232732</v>
      </c>
      <c r="AD161" s="25">
        <f t="shared" si="202"/>
        <v>1.6335185746698553</v>
      </c>
      <c r="AE161" s="25">
        <f t="shared" si="203"/>
        <v>1.5345813821441592</v>
      </c>
      <c r="AF161" s="25">
        <f t="shared" si="204"/>
        <v>1.1206965922263532</v>
      </c>
      <c r="AG161" s="25">
        <f t="shared" si="205"/>
        <v>0.81112123908838263</v>
      </c>
      <c r="AH161" s="97">
        <f t="shared" si="206"/>
        <v>4441.24</v>
      </c>
      <c r="AI161" s="97">
        <f t="shared" si="207"/>
        <v>4172.25</v>
      </c>
      <c r="AJ161" s="97">
        <f t="shared" si="208"/>
        <v>3046.97</v>
      </c>
      <c r="AK161" s="97">
        <f t="shared" si="209"/>
        <v>2205.29</v>
      </c>
      <c r="AL161" s="3"/>
      <c r="AM161" s="97">
        <f t="shared" si="215"/>
        <v>13865.75</v>
      </c>
      <c r="AN161" s="25">
        <f t="shared" si="216"/>
        <v>1.4708177881287487</v>
      </c>
      <c r="AO161" s="3">
        <f>VLOOKUP(A161,Лист3!A:B,2,0)</f>
        <v>7512.64</v>
      </c>
      <c r="AP161" s="3"/>
      <c r="AQ161" s="97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</row>
    <row r="162" spans="1:61" x14ac:dyDescent="0.3">
      <c r="A162" s="125" t="s">
        <v>904</v>
      </c>
      <c r="B162" s="125" t="s">
        <v>314</v>
      </c>
      <c r="C162" s="106"/>
      <c r="D162" s="3"/>
      <c r="E162" s="95">
        <f>VLOOKUP(B162,Площадь!A:B,2,0)</f>
        <v>70.900000000000006</v>
      </c>
      <c r="F162" s="3">
        <f t="shared" si="197"/>
        <v>120</v>
      </c>
      <c r="G162" s="95">
        <v>31</v>
      </c>
      <c r="H162" s="95">
        <v>28</v>
      </c>
      <c r="I162" s="95">
        <v>31</v>
      </c>
      <c r="J162" s="95">
        <v>30</v>
      </c>
      <c r="K162" s="3"/>
      <c r="L162" s="3"/>
      <c r="M162" s="3"/>
      <c r="N162" s="22">
        <f t="shared" si="210"/>
        <v>70.900000000000006</v>
      </c>
      <c r="O162" s="22">
        <f t="shared" si="211"/>
        <v>70.900000000000006</v>
      </c>
      <c r="P162" s="22">
        <f t="shared" si="212"/>
        <v>70.900000000000006</v>
      </c>
      <c r="Q162" s="22">
        <f t="shared" si="213"/>
        <v>70.900000000000006</v>
      </c>
      <c r="R162" s="3"/>
      <c r="S162" s="40">
        <f>VLOOKUP(B162,Объем!A:F,6,0)</f>
        <v>18.002766905357603</v>
      </c>
      <c r="T162" s="40" t="str">
        <f>VLOOKUP(B162,Объем!A:G,7,0)</f>
        <v>нет</v>
      </c>
      <c r="U162" s="40" t="e">
        <f t="shared" si="214"/>
        <v>#VALUE!</v>
      </c>
      <c r="V162" s="63">
        <f t="shared" ref="V162:V164" si="243">$V$732*$E162*G162</f>
        <v>0.78457750848756291</v>
      </c>
      <c r="W162" s="63">
        <f t="shared" ref="W162:W164" si="244">$W$732*$E162*H162</f>
        <v>0.70865065282747619</v>
      </c>
      <c r="X162" s="63">
        <f t="shared" ref="X162:X164" si="245">$W$732*$E162*I162</f>
        <v>0.78457750848756291</v>
      </c>
      <c r="Y162" s="63">
        <f t="shared" ref="Y162:Y164" si="246">$W$732*$E162*J162</f>
        <v>0.75926855660086734</v>
      </c>
      <c r="Z162" s="25">
        <f t="shared" si="198"/>
        <v>0.67083673952854028</v>
      </c>
      <c r="AA162" s="25">
        <f t="shared" si="199"/>
        <v>0.6039266492126405</v>
      </c>
      <c r="AB162" s="25">
        <f t="shared" si="200"/>
        <v>0.35045342853942318</v>
      </c>
      <c r="AC162" s="25">
        <f t="shared" si="201"/>
        <v>0.21071594994348605</v>
      </c>
      <c r="AD162" s="25">
        <f t="shared" si="202"/>
        <v>1.4554142480161032</v>
      </c>
      <c r="AE162" s="25">
        <f t="shared" si="203"/>
        <v>1.3125773020401166</v>
      </c>
      <c r="AF162" s="25">
        <f t="shared" si="204"/>
        <v>1.1350309370269862</v>
      </c>
      <c r="AG162" s="25">
        <f t="shared" si="205"/>
        <v>0.96998450654435342</v>
      </c>
      <c r="AH162" s="97">
        <f t="shared" si="206"/>
        <v>3957.01</v>
      </c>
      <c r="AI162" s="97">
        <f t="shared" si="207"/>
        <v>3568.66</v>
      </c>
      <c r="AJ162" s="97">
        <f t="shared" si="208"/>
        <v>3085.94</v>
      </c>
      <c r="AK162" s="97">
        <f t="shared" si="209"/>
        <v>2637.21</v>
      </c>
      <c r="AL162" s="3"/>
      <c r="AM162" s="97">
        <f t="shared" si="215"/>
        <v>13248.82</v>
      </c>
      <c r="AN162" s="25">
        <f t="shared" si="216"/>
        <v>1.8359327672240899</v>
      </c>
      <c r="AO162" s="3">
        <f>VLOOKUP(A162,Лист3!A:B,2,0)</f>
        <v>7744.28</v>
      </c>
      <c r="AP162" s="3"/>
      <c r="AQ162" s="97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</row>
    <row r="163" spans="1:61" x14ac:dyDescent="0.3">
      <c r="A163" s="125" t="s">
        <v>905</v>
      </c>
      <c r="B163" s="125" t="s">
        <v>315</v>
      </c>
      <c r="C163" s="106"/>
      <c r="D163" s="3"/>
      <c r="E163" s="95">
        <f>VLOOKUP(B163,Площадь!A:B,2,0)</f>
        <v>50.6</v>
      </c>
      <c r="F163" s="3">
        <f t="shared" si="197"/>
        <v>120</v>
      </c>
      <c r="G163" s="95">
        <v>31</v>
      </c>
      <c r="H163" s="95">
        <v>28</v>
      </c>
      <c r="I163" s="95">
        <v>31</v>
      </c>
      <c r="J163" s="95">
        <v>30</v>
      </c>
      <c r="K163" s="3"/>
      <c r="L163" s="3"/>
      <c r="M163" s="3"/>
      <c r="N163" s="22">
        <f t="shared" si="210"/>
        <v>50.6</v>
      </c>
      <c r="O163" s="22">
        <f t="shared" si="211"/>
        <v>50.6</v>
      </c>
      <c r="P163" s="22">
        <f t="shared" si="212"/>
        <v>50.6</v>
      </c>
      <c r="Q163" s="22">
        <f t="shared" si="213"/>
        <v>50.6</v>
      </c>
      <c r="R163" s="3"/>
      <c r="S163" s="40">
        <f>VLOOKUP(B163,Объем!A:F,6,0)</f>
        <v>15.679891531880967</v>
      </c>
      <c r="T163" s="40" t="str">
        <f>VLOOKUP(B163,Объем!A:G,7,0)</f>
        <v>нет</v>
      </c>
      <c r="U163" s="40" t="e">
        <f t="shared" si="214"/>
        <v>#VALUE!</v>
      </c>
      <c r="V163" s="63">
        <f t="shared" si="243"/>
        <v>0.5599382500630562</v>
      </c>
      <c r="W163" s="63">
        <f t="shared" si="244"/>
        <v>0.50575067747630875</v>
      </c>
      <c r="X163" s="63">
        <f t="shared" si="245"/>
        <v>0.5599382500630562</v>
      </c>
      <c r="Y163" s="63">
        <f t="shared" si="246"/>
        <v>0.54187572586747368</v>
      </c>
      <c r="Z163" s="25">
        <f t="shared" si="198"/>
        <v>0.478763596899071</v>
      </c>
      <c r="AA163" s="25">
        <f t="shared" si="199"/>
        <v>0.43101112059463481</v>
      </c>
      <c r="AB163" s="25">
        <f t="shared" si="200"/>
        <v>0.25011203785747266</v>
      </c>
      <c r="AC163" s="25">
        <f t="shared" si="201"/>
        <v>0.15038402069309439</v>
      </c>
      <c r="AD163" s="25">
        <f t="shared" si="202"/>
        <v>1.0387018469621272</v>
      </c>
      <c r="AE163" s="25">
        <f t="shared" si="203"/>
        <v>0.93676179807094351</v>
      </c>
      <c r="AF163" s="25">
        <f t="shared" si="204"/>
        <v>0.81005028792052891</v>
      </c>
      <c r="AG163" s="25">
        <f t="shared" si="205"/>
        <v>0.6922597465605681</v>
      </c>
      <c r="AH163" s="97">
        <f t="shared" si="206"/>
        <v>2824.04</v>
      </c>
      <c r="AI163" s="97">
        <f t="shared" si="207"/>
        <v>2546.89</v>
      </c>
      <c r="AJ163" s="97">
        <f t="shared" si="208"/>
        <v>2202.38</v>
      </c>
      <c r="AK163" s="97">
        <f t="shared" si="209"/>
        <v>1882.13</v>
      </c>
      <c r="AL163" s="3"/>
      <c r="AM163" s="97">
        <f t="shared" si="215"/>
        <v>9455.44</v>
      </c>
      <c r="AN163" s="25">
        <f t="shared" si="216"/>
        <v>1.3102707760442729</v>
      </c>
      <c r="AO163" s="3">
        <f>VLOOKUP(A163,Лист3!A:B,2,0)</f>
        <v>6029.24</v>
      </c>
      <c r="AP163" s="3"/>
      <c r="AQ163" s="97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</row>
    <row r="164" spans="1:61" x14ac:dyDescent="0.3">
      <c r="A164" s="125" t="s">
        <v>906</v>
      </c>
      <c r="B164" s="125" t="s">
        <v>316</v>
      </c>
      <c r="C164" s="106"/>
      <c r="D164" s="3"/>
      <c r="E164" s="95">
        <f>VLOOKUP(B164,Площадь!A:B,2,0)</f>
        <v>49.9</v>
      </c>
      <c r="F164" s="3">
        <f t="shared" si="197"/>
        <v>120</v>
      </c>
      <c r="G164" s="95">
        <v>31</v>
      </c>
      <c r="H164" s="95">
        <v>28</v>
      </c>
      <c r="I164" s="95">
        <v>31</v>
      </c>
      <c r="J164" s="95">
        <v>30</v>
      </c>
      <c r="K164" s="3"/>
      <c r="L164" s="3"/>
      <c r="M164" s="3"/>
      <c r="N164" s="22">
        <f t="shared" si="210"/>
        <v>49.9</v>
      </c>
      <c r="O164" s="22">
        <f t="shared" si="211"/>
        <v>49.9</v>
      </c>
      <c r="P164" s="22">
        <f t="shared" si="212"/>
        <v>49.9</v>
      </c>
      <c r="Q164" s="22">
        <f t="shared" si="213"/>
        <v>49.9</v>
      </c>
      <c r="R164" s="3"/>
      <c r="S164" s="40" t="str">
        <f>VLOOKUP(B164,Объем!A:F,6,0)</f>
        <v>16,845</v>
      </c>
      <c r="T164" s="40" t="str">
        <f>VLOOKUP(B164,Объем!A:G,7,0)</f>
        <v>нет</v>
      </c>
      <c r="U164" s="40" t="e">
        <f t="shared" si="214"/>
        <v>#VALUE!</v>
      </c>
      <c r="V164" s="63">
        <f t="shared" si="243"/>
        <v>0.55219206873807314</v>
      </c>
      <c r="W164" s="63">
        <f t="shared" si="244"/>
        <v>0.49875412660213059</v>
      </c>
      <c r="X164" s="63">
        <f t="shared" si="245"/>
        <v>0.55219206873807314</v>
      </c>
      <c r="Y164" s="63">
        <f t="shared" si="246"/>
        <v>0.53437942135942562</v>
      </c>
      <c r="Z164" s="25">
        <f t="shared" si="198"/>
        <v>0.4721403850842617</v>
      </c>
      <c r="AA164" s="25">
        <f t="shared" si="199"/>
        <v>0.42504851615953115</v>
      </c>
      <c r="AB164" s="25">
        <f t="shared" si="200"/>
        <v>0.24665198990292261</v>
      </c>
      <c r="AC164" s="25">
        <f t="shared" si="201"/>
        <v>0.14830360933963263</v>
      </c>
      <c r="AD164" s="25">
        <f t="shared" si="202"/>
        <v>1.0243324538223348</v>
      </c>
      <c r="AE164" s="25">
        <f t="shared" si="203"/>
        <v>0.92380264276166169</v>
      </c>
      <c r="AF164" s="25">
        <f t="shared" si="204"/>
        <v>0.79884405864099572</v>
      </c>
      <c r="AG164" s="25">
        <f t="shared" si="205"/>
        <v>0.68268303069905822</v>
      </c>
      <c r="AH164" s="97">
        <f t="shared" si="206"/>
        <v>2784.98</v>
      </c>
      <c r="AI164" s="97">
        <f t="shared" si="207"/>
        <v>2511.65</v>
      </c>
      <c r="AJ164" s="97">
        <f t="shared" si="208"/>
        <v>2171.91</v>
      </c>
      <c r="AK164" s="97">
        <f t="shared" si="209"/>
        <v>1856.09</v>
      </c>
      <c r="AL164" s="3"/>
      <c r="AM164" s="97">
        <f t="shared" si="215"/>
        <v>9324.6299999999992</v>
      </c>
      <c r="AN164" s="25">
        <f t="shared" si="216"/>
        <v>1.2921445004863481</v>
      </c>
      <c r="AO164" s="3">
        <f>VLOOKUP(A164,Лист3!A:B,2,0)</f>
        <v>6542.56</v>
      </c>
      <c r="AP164" s="3"/>
      <c r="AQ164" s="97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</row>
    <row r="165" spans="1:61" x14ac:dyDescent="0.3">
      <c r="A165" s="125" t="s">
        <v>907</v>
      </c>
      <c r="B165" s="125" t="s">
        <v>317</v>
      </c>
      <c r="C165" s="106"/>
      <c r="D165" s="3"/>
      <c r="E165" s="95">
        <f>VLOOKUP(B165,Площадь!A:B,2,0)</f>
        <v>68.5</v>
      </c>
      <c r="F165" s="3">
        <f t="shared" si="197"/>
        <v>120</v>
      </c>
      <c r="G165" s="95">
        <v>31</v>
      </c>
      <c r="H165" s="95">
        <v>28</v>
      </c>
      <c r="I165" s="95">
        <v>31</v>
      </c>
      <c r="J165" s="95">
        <v>30</v>
      </c>
      <c r="K165" s="3"/>
      <c r="L165" s="3"/>
      <c r="M165" s="3"/>
      <c r="N165" s="22">
        <f t="shared" si="210"/>
        <v>68.5</v>
      </c>
      <c r="O165" s="22">
        <f t="shared" si="211"/>
        <v>68.5</v>
      </c>
      <c r="P165" s="22">
        <f t="shared" si="212"/>
        <v>68.5</v>
      </c>
      <c r="Q165" s="22">
        <f t="shared" si="213"/>
        <v>68.5</v>
      </c>
      <c r="R165" s="3"/>
      <c r="S165" s="40" t="str">
        <f>VLOOKUP(B165,Объем!A:F,6,0)</f>
        <v>6,800</v>
      </c>
      <c r="T165" s="40">
        <f>VLOOKUP(B165,Объем!A:G,7,0)</f>
        <v>8.6999999999999993</v>
      </c>
      <c r="U165" s="40">
        <f t="shared" si="214"/>
        <v>1.8999999999999995</v>
      </c>
      <c r="V165" s="63">
        <f t="shared" ref="V165:V166" si="247">$U165*V$728*G165/G$1</f>
        <v>0.57385447208740803</v>
      </c>
      <c r="W165" s="63">
        <f t="shared" ref="W165:W166" si="248">$U165*W$728*H165/H$1</f>
        <v>0.5501202453246361</v>
      </c>
      <c r="X165" s="63">
        <f t="shared" ref="X165:X166" si="249">$U165*X$728*I165/I$1</f>
        <v>0.4397462150812721</v>
      </c>
      <c r="Y165" s="63">
        <f t="shared" ref="Y165:Y166" si="250">$U165*Y$728*J165/J$1</f>
        <v>0.33627906750668335</v>
      </c>
      <c r="Z165" s="25">
        <f t="shared" si="198"/>
        <v>0.64812858473490831</v>
      </c>
      <c r="AA165" s="25">
        <f t="shared" si="199"/>
        <v>0.58348343400657088</v>
      </c>
      <c r="AB165" s="25">
        <f t="shared" si="200"/>
        <v>0.33859040698096593</v>
      </c>
      <c r="AC165" s="25">
        <f t="shared" si="201"/>
        <v>0.20358311101733134</v>
      </c>
      <c r="AD165" s="25">
        <f t="shared" si="202"/>
        <v>1.2219830568223164</v>
      </c>
      <c r="AE165" s="25">
        <f t="shared" si="203"/>
        <v>1.133603679331207</v>
      </c>
      <c r="AF165" s="25">
        <f t="shared" si="204"/>
        <v>0.77833662206223808</v>
      </c>
      <c r="AG165" s="25">
        <f t="shared" si="205"/>
        <v>0.53986217852401475</v>
      </c>
      <c r="AH165" s="97">
        <f t="shared" si="206"/>
        <v>3322.35</v>
      </c>
      <c r="AI165" s="97">
        <f t="shared" si="207"/>
        <v>3082.06</v>
      </c>
      <c r="AJ165" s="97">
        <f t="shared" si="208"/>
        <v>2116.16</v>
      </c>
      <c r="AK165" s="97">
        <f t="shared" si="209"/>
        <v>1467.79</v>
      </c>
      <c r="AL165" s="3"/>
      <c r="AM165" s="97">
        <f t="shared" si="215"/>
        <v>9988.36</v>
      </c>
      <c r="AN165" s="25">
        <f t="shared" si="216"/>
        <v>1.7737855367397766</v>
      </c>
      <c r="AO165" s="3">
        <f>VLOOKUP(A165,Лист3!A:B,2,0)</f>
        <v>5883.52</v>
      </c>
      <c r="AP165" s="3"/>
      <c r="AQ165" s="97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</row>
    <row r="166" spans="1:61" x14ac:dyDescent="0.3">
      <c r="A166" s="125" t="s">
        <v>908</v>
      </c>
      <c r="B166" s="125" t="s">
        <v>318</v>
      </c>
      <c r="C166" s="106"/>
      <c r="D166" s="3"/>
      <c r="E166" s="95">
        <f>VLOOKUP(B166,Площадь!A:B,2,0)</f>
        <v>30.2</v>
      </c>
      <c r="F166" s="3">
        <f t="shared" si="197"/>
        <v>120</v>
      </c>
      <c r="G166" s="95">
        <v>31</v>
      </c>
      <c r="H166" s="95">
        <v>28</v>
      </c>
      <c r="I166" s="95">
        <v>31</v>
      </c>
      <c r="J166" s="95">
        <v>30</v>
      </c>
      <c r="K166" s="3"/>
      <c r="L166" s="3"/>
      <c r="M166" s="3"/>
      <c r="N166" s="22">
        <f t="shared" si="210"/>
        <v>30.2</v>
      </c>
      <c r="O166" s="22">
        <f t="shared" si="211"/>
        <v>30.2</v>
      </c>
      <c r="P166" s="22">
        <f t="shared" si="212"/>
        <v>30.2</v>
      </c>
      <c r="Q166" s="22">
        <f t="shared" si="213"/>
        <v>30.2</v>
      </c>
      <c r="R166" s="3"/>
      <c r="S166" s="40" t="str">
        <f>VLOOKUP(B166,Объем!A:F,6,0)</f>
        <v>16,554</v>
      </c>
      <c r="T166" s="40">
        <f>VLOOKUP(B166,Объем!A:G,7,0)</f>
        <v>19.085000000000001</v>
      </c>
      <c r="U166" s="40">
        <f t="shared" si="214"/>
        <v>2.5310000000000024</v>
      </c>
      <c r="V166" s="63">
        <f t="shared" si="247"/>
        <v>0.7644345625543324</v>
      </c>
      <c r="W166" s="63">
        <f t="shared" si="248"/>
        <v>0.73281807416666089</v>
      </c>
      <c r="X166" s="63">
        <f t="shared" si="249"/>
        <v>0.58578824756352688</v>
      </c>
      <c r="Y166" s="63">
        <f t="shared" si="250"/>
        <v>0.44795911571548236</v>
      </c>
      <c r="Z166" s="25">
        <f t="shared" si="198"/>
        <v>0.28574428115320044</v>
      </c>
      <c r="AA166" s="25">
        <f t="shared" si="199"/>
        <v>0.25724379134304293</v>
      </c>
      <c r="AB166" s="25">
        <f t="shared" si="200"/>
        <v>0.14927635461058644</v>
      </c>
      <c r="AC166" s="25">
        <f t="shared" si="201"/>
        <v>8.9754889820779657E-2</v>
      </c>
      <c r="AD166" s="25">
        <f t="shared" si="202"/>
        <v>1.0501788437075328</v>
      </c>
      <c r="AE166" s="25">
        <f t="shared" si="203"/>
        <v>0.99006186550970376</v>
      </c>
      <c r="AF166" s="25">
        <f t="shared" si="204"/>
        <v>0.73506460217411329</v>
      </c>
      <c r="AG166" s="25">
        <f t="shared" si="205"/>
        <v>0.53771400553626203</v>
      </c>
      <c r="AH166" s="97">
        <f t="shared" si="206"/>
        <v>2855.25</v>
      </c>
      <c r="AI166" s="97">
        <f t="shared" si="207"/>
        <v>2691.8</v>
      </c>
      <c r="AJ166" s="97">
        <f t="shared" si="208"/>
        <v>1998.51</v>
      </c>
      <c r="AK166" s="97">
        <f t="shared" si="209"/>
        <v>1461.95</v>
      </c>
      <c r="AL166" s="3"/>
      <c r="AM166" s="97">
        <f t="shared" si="215"/>
        <v>9007.51</v>
      </c>
      <c r="AN166" s="25">
        <f t="shared" si="216"/>
        <v>0.7820193169276094</v>
      </c>
      <c r="AO166" s="3">
        <f>VLOOKUP(A166,Лист3!A:B,2,0)</f>
        <v>5660.6</v>
      </c>
      <c r="AP166" s="3"/>
      <c r="AQ166" s="97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</row>
    <row r="167" spans="1:61" x14ac:dyDescent="0.3">
      <c r="A167" s="125" t="s">
        <v>909</v>
      </c>
      <c r="B167" s="125" t="s">
        <v>319</v>
      </c>
      <c r="C167" s="106"/>
      <c r="D167" s="3"/>
      <c r="E167" s="95">
        <f>VLOOKUP(B167,Площадь!A:B,2,0)</f>
        <v>33.700000000000003</v>
      </c>
      <c r="F167" s="3">
        <f t="shared" si="197"/>
        <v>120</v>
      </c>
      <c r="G167" s="95">
        <v>31</v>
      </c>
      <c r="H167" s="95">
        <v>28</v>
      </c>
      <c r="I167" s="95">
        <v>31</v>
      </c>
      <c r="J167" s="95">
        <v>30</v>
      </c>
      <c r="K167" s="3"/>
      <c r="L167" s="3"/>
      <c r="M167" s="3"/>
      <c r="N167" s="22">
        <f t="shared" si="210"/>
        <v>33.700000000000003</v>
      </c>
      <c r="O167" s="22">
        <f t="shared" si="211"/>
        <v>33.700000000000003</v>
      </c>
      <c r="P167" s="22">
        <f t="shared" si="212"/>
        <v>33.700000000000003</v>
      </c>
      <c r="Q167" s="22">
        <f t="shared" si="213"/>
        <v>33.700000000000003</v>
      </c>
      <c r="R167" s="3"/>
      <c r="S167" s="40">
        <f>VLOOKUP(B167,Объем!A:F,6,0)</f>
        <v>18.864965369683372</v>
      </c>
      <c r="T167" s="40" t="str">
        <f>VLOOKUP(B167,Объем!A:G,7,0)</f>
        <v>нет</v>
      </c>
      <c r="U167" s="40" t="e">
        <f t="shared" si="214"/>
        <v>#VALUE!</v>
      </c>
      <c r="V167" s="63">
        <f>$V$732*$E167*G167</f>
        <v>0.37292330093132403</v>
      </c>
      <c r="W167" s="63">
        <f>$W$732*$E167*H167</f>
        <v>0.33683394922829268</v>
      </c>
      <c r="X167" s="63">
        <f>$W$732*$E167*I167</f>
        <v>0.37292330093132403</v>
      </c>
      <c r="Y167" s="63">
        <f t="shared" ref="Y167" si="251">$W$732*$E167*J167</f>
        <v>0.36089351703031358</v>
      </c>
      <c r="Z167" s="25">
        <f t="shared" si="198"/>
        <v>0.31886034022724691</v>
      </c>
      <c r="AA167" s="25">
        <f t="shared" si="199"/>
        <v>0.28705681351856116</v>
      </c>
      <c r="AB167" s="25">
        <f t="shared" si="200"/>
        <v>0.16657659438333655</v>
      </c>
      <c r="AC167" s="25">
        <f t="shared" si="201"/>
        <v>0.10015694658808857</v>
      </c>
      <c r="AD167" s="25">
        <f t="shared" si="202"/>
        <v>0.69178364115857094</v>
      </c>
      <c r="AE167" s="25">
        <f t="shared" si="203"/>
        <v>0.62389076274685384</v>
      </c>
      <c r="AF167" s="25">
        <f t="shared" si="204"/>
        <v>0.53949989531466058</v>
      </c>
      <c r="AG167" s="25">
        <f t="shared" si="205"/>
        <v>0.46105046361840218</v>
      </c>
      <c r="AH167" s="97">
        <f t="shared" si="206"/>
        <v>1880.84</v>
      </c>
      <c r="AI167" s="97">
        <f t="shared" si="207"/>
        <v>1696.25</v>
      </c>
      <c r="AJ167" s="97">
        <f t="shared" si="208"/>
        <v>1466.8</v>
      </c>
      <c r="AK167" s="97">
        <f t="shared" si="209"/>
        <v>1253.51</v>
      </c>
      <c r="AL167" s="3"/>
      <c r="AM167" s="97">
        <f t="shared" si="215"/>
        <v>6297.4000000000005</v>
      </c>
      <c r="AN167" s="25">
        <f t="shared" si="216"/>
        <v>0.87265069471723333</v>
      </c>
      <c r="AO167" s="3">
        <f>VLOOKUP(A167,Лист3!A:B,2,0)</f>
        <v>5294.08</v>
      </c>
      <c r="AP167" s="3"/>
      <c r="AQ167" s="97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</row>
    <row r="168" spans="1:61" x14ac:dyDescent="0.3">
      <c r="A168" s="125" t="s">
        <v>910</v>
      </c>
      <c r="B168" s="125" t="s">
        <v>320</v>
      </c>
      <c r="C168" s="106"/>
      <c r="D168" s="3"/>
      <c r="E168" s="95">
        <f>VLOOKUP(B168,Площадь!A:B,2,0)</f>
        <v>33.5</v>
      </c>
      <c r="F168" s="3">
        <f t="shared" si="197"/>
        <v>120</v>
      </c>
      <c r="G168" s="95">
        <v>31</v>
      </c>
      <c r="H168" s="95">
        <v>28</v>
      </c>
      <c r="I168" s="95">
        <v>31</v>
      </c>
      <c r="J168" s="95">
        <v>30</v>
      </c>
      <c r="K168" s="3"/>
      <c r="L168" s="3"/>
      <c r="M168" s="3"/>
      <c r="N168" s="22">
        <f t="shared" si="210"/>
        <v>33.5</v>
      </c>
      <c r="O168" s="22">
        <f t="shared" si="211"/>
        <v>33.5</v>
      </c>
      <c r="P168" s="22">
        <f t="shared" si="212"/>
        <v>33.5</v>
      </c>
      <c r="Q168" s="22">
        <f t="shared" si="213"/>
        <v>33.5</v>
      </c>
      <c r="R168" s="3"/>
      <c r="S168" s="40" t="str">
        <f>VLOOKUP(B168,Объем!A:F,6,0)</f>
        <v>6,002</v>
      </c>
      <c r="T168" s="40">
        <f>VLOOKUP(B168,Объем!A:G,7,0)</f>
        <v>7.7</v>
      </c>
      <c r="U168" s="40">
        <f t="shared" si="214"/>
        <v>1.6980000000000004</v>
      </c>
      <c r="V168" s="63">
        <f>$U168*V$728*G168/G$1</f>
        <v>0.51284468084443124</v>
      </c>
      <c r="W168" s="63">
        <f>$U168*W$728*H168/H$1</f>
        <v>0.49163377713749085</v>
      </c>
      <c r="X168" s="63">
        <f>$U168*X$728*I168/I$1</f>
        <v>0.39299424905684233</v>
      </c>
      <c r="Y168" s="63">
        <f>$U168*Y$728*J168/J$1</f>
        <v>0.30052729296123609</v>
      </c>
      <c r="Z168" s="25">
        <f t="shared" si="198"/>
        <v>0.31696799399444425</v>
      </c>
      <c r="AA168" s="25">
        <f t="shared" si="199"/>
        <v>0.28535321225138865</v>
      </c>
      <c r="AB168" s="25">
        <f t="shared" si="200"/>
        <v>0.16558800925346509</v>
      </c>
      <c r="AC168" s="25">
        <f t="shared" si="201"/>
        <v>9.9562543344242346E-2</v>
      </c>
      <c r="AD168" s="25">
        <f t="shared" si="202"/>
        <v>0.82981267483887544</v>
      </c>
      <c r="AE168" s="25">
        <f t="shared" si="203"/>
        <v>0.77698698938887945</v>
      </c>
      <c r="AF168" s="25">
        <f t="shared" si="204"/>
        <v>0.55858225831030739</v>
      </c>
      <c r="AG168" s="25">
        <f t="shared" si="205"/>
        <v>0.40008983630547845</v>
      </c>
      <c r="AH168" s="97">
        <f t="shared" si="206"/>
        <v>2256.11</v>
      </c>
      <c r="AI168" s="97">
        <f t="shared" si="207"/>
        <v>2112.4899999999998</v>
      </c>
      <c r="AJ168" s="97">
        <f t="shared" si="208"/>
        <v>1518.68</v>
      </c>
      <c r="AK168" s="97">
        <f t="shared" si="209"/>
        <v>1087.77</v>
      </c>
      <c r="AL168" s="3"/>
      <c r="AM168" s="97">
        <f t="shared" si="215"/>
        <v>6975.0500000000011</v>
      </c>
      <c r="AN168" s="25">
        <f t="shared" si="216"/>
        <v>0.86747175884354033</v>
      </c>
      <c r="AO168" s="3">
        <f>VLOOKUP(A168,Лист3!A:B,2,0)</f>
        <v>5664.92</v>
      </c>
      <c r="AP168" s="3"/>
      <c r="AQ168" s="97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</row>
    <row r="169" spans="1:61" x14ac:dyDescent="0.3">
      <c r="A169" s="125" t="s">
        <v>911</v>
      </c>
      <c r="B169" s="125" t="s">
        <v>321</v>
      </c>
      <c r="C169" s="106"/>
      <c r="D169" s="3"/>
      <c r="E169" s="95">
        <f>VLOOKUP(B169,Площадь!A:B,2,0)</f>
        <v>34.1</v>
      </c>
      <c r="F169" s="3">
        <f t="shared" si="197"/>
        <v>120</v>
      </c>
      <c r="G169" s="95">
        <v>31</v>
      </c>
      <c r="H169" s="95">
        <v>28</v>
      </c>
      <c r="I169" s="95">
        <v>31</v>
      </c>
      <c r="J169" s="95">
        <v>30</v>
      </c>
      <c r="K169" s="3"/>
      <c r="L169" s="3"/>
      <c r="M169" s="3"/>
      <c r="N169" s="22">
        <f t="shared" si="210"/>
        <v>34.1</v>
      </c>
      <c r="O169" s="22">
        <f t="shared" si="211"/>
        <v>34.1</v>
      </c>
      <c r="P169" s="22">
        <f t="shared" si="212"/>
        <v>34.1</v>
      </c>
      <c r="Q169" s="22">
        <f t="shared" si="213"/>
        <v>34.1</v>
      </c>
      <c r="R169" s="3"/>
      <c r="S169" s="40" t="str">
        <f>VLOOKUP(B169,Объем!A:F,6,0)</f>
        <v>нет</v>
      </c>
      <c r="T169" s="40" t="str">
        <f>VLOOKUP(B169,Объем!A:G,7,0)</f>
        <v>нет</v>
      </c>
      <c r="U169" s="40" t="e">
        <f t="shared" si="214"/>
        <v>#VALUE!</v>
      </c>
      <c r="V169" s="63">
        <f t="shared" ref="V169:V171" si="252">$V$732*$E169*G169</f>
        <v>0.37734969025988568</v>
      </c>
      <c r="W169" s="63">
        <f t="shared" ref="W169:W171" si="253">$W$732*$E169*H169</f>
        <v>0.3408319782992516</v>
      </c>
      <c r="X169" s="63">
        <f t="shared" ref="X169:X171" si="254">$W$732*$E169*I169</f>
        <v>0.37734969025988568</v>
      </c>
      <c r="Y169" s="63">
        <f t="shared" ref="Y169:Y171" si="255">$W$732*$E169*J169</f>
        <v>0.36517711960634097</v>
      </c>
      <c r="Z169" s="25">
        <f t="shared" si="198"/>
        <v>0.32264503269285222</v>
      </c>
      <c r="AA169" s="25">
        <f t="shared" si="199"/>
        <v>0.29046401605290606</v>
      </c>
      <c r="AB169" s="25">
        <f t="shared" si="200"/>
        <v>0.16855376464307939</v>
      </c>
      <c r="AC169" s="25">
        <f t="shared" si="201"/>
        <v>0.10134575307578102</v>
      </c>
      <c r="AD169" s="25">
        <f t="shared" si="202"/>
        <v>0.6999947229527379</v>
      </c>
      <c r="AE169" s="25">
        <f t="shared" si="203"/>
        <v>0.63129599435215766</v>
      </c>
      <c r="AF169" s="25">
        <f t="shared" si="204"/>
        <v>0.5459034549029651</v>
      </c>
      <c r="AG169" s="25">
        <f t="shared" si="205"/>
        <v>0.466522872682122</v>
      </c>
      <c r="AH169" s="97">
        <f t="shared" si="206"/>
        <v>1903.16</v>
      </c>
      <c r="AI169" s="97">
        <f t="shared" si="207"/>
        <v>1716.38</v>
      </c>
      <c r="AJ169" s="97">
        <f t="shared" si="208"/>
        <v>1484.21</v>
      </c>
      <c r="AK169" s="97">
        <f t="shared" si="209"/>
        <v>1268.3900000000001</v>
      </c>
      <c r="AL169" s="3"/>
      <c r="AM169" s="97">
        <f t="shared" si="215"/>
        <v>6372.14</v>
      </c>
      <c r="AN169" s="25">
        <f t="shared" si="216"/>
        <v>0.88300856646461856</v>
      </c>
      <c r="AO169" s="3">
        <f>VLOOKUP(A169,Лист3!A:B,2,0)</f>
        <v>4063</v>
      </c>
      <c r="AP169" s="3"/>
      <c r="AQ169" s="97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</row>
    <row r="170" spans="1:61" x14ac:dyDescent="0.3">
      <c r="A170" s="125" t="s">
        <v>912</v>
      </c>
      <c r="B170" s="125" t="s">
        <v>322</v>
      </c>
      <c r="C170" s="106"/>
      <c r="D170" s="3"/>
      <c r="E170" s="95">
        <f>VLOOKUP(B170,Площадь!A:B,2,0)</f>
        <v>33.9</v>
      </c>
      <c r="F170" s="3">
        <f t="shared" si="197"/>
        <v>120</v>
      </c>
      <c r="G170" s="95">
        <v>31</v>
      </c>
      <c r="H170" s="95">
        <v>28</v>
      </c>
      <c r="I170" s="95">
        <v>31</v>
      </c>
      <c r="J170" s="95">
        <v>30</v>
      </c>
      <c r="K170" s="3"/>
      <c r="L170" s="3"/>
      <c r="M170" s="3"/>
      <c r="N170" s="22">
        <f t="shared" si="210"/>
        <v>33.9</v>
      </c>
      <c r="O170" s="22">
        <f t="shared" si="211"/>
        <v>33.9</v>
      </c>
      <c r="P170" s="22">
        <f t="shared" si="212"/>
        <v>33.9</v>
      </c>
      <c r="Q170" s="22">
        <f t="shared" si="213"/>
        <v>33.9</v>
      </c>
      <c r="R170" s="3"/>
      <c r="S170" s="40">
        <f>VLOOKUP(B170,Объем!A:F,6,0)</f>
        <v>3.2516417220257092</v>
      </c>
      <c r="T170" s="40" t="str">
        <f>VLOOKUP(B170,Объем!A:G,7,0)</f>
        <v>нет</v>
      </c>
      <c r="U170" s="40" t="e">
        <f t="shared" si="214"/>
        <v>#VALUE!</v>
      </c>
      <c r="V170" s="63">
        <f t="shared" si="252"/>
        <v>0.37513649559560486</v>
      </c>
      <c r="W170" s="63">
        <f t="shared" si="253"/>
        <v>0.33883296376377209</v>
      </c>
      <c r="X170" s="63">
        <f t="shared" si="254"/>
        <v>0.37513649559560486</v>
      </c>
      <c r="Y170" s="63">
        <f t="shared" si="255"/>
        <v>0.36303531831832725</v>
      </c>
      <c r="Z170" s="25">
        <f t="shared" si="198"/>
        <v>0.32075268646004951</v>
      </c>
      <c r="AA170" s="25">
        <f t="shared" si="199"/>
        <v>0.28876041478573361</v>
      </c>
      <c r="AB170" s="25">
        <f t="shared" si="200"/>
        <v>0.16756517951320796</v>
      </c>
      <c r="AC170" s="25">
        <f t="shared" si="201"/>
        <v>0.10075134983193479</v>
      </c>
      <c r="AD170" s="25">
        <f t="shared" si="202"/>
        <v>0.69588918205565431</v>
      </c>
      <c r="AE170" s="25">
        <f t="shared" si="203"/>
        <v>0.6275933785495057</v>
      </c>
      <c r="AF170" s="25">
        <f t="shared" si="204"/>
        <v>0.54270167510881284</v>
      </c>
      <c r="AG170" s="25">
        <f t="shared" si="205"/>
        <v>0.46378666815026204</v>
      </c>
      <c r="AH170" s="97">
        <f t="shared" si="206"/>
        <v>1892</v>
      </c>
      <c r="AI170" s="97">
        <f t="shared" si="207"/>
        <v>1706.31</v>
      </c>
      <c r="AJ170" s="97">
        <f t="shared" si="208"/>
        <v>1475.51</v>
      </c>
      <c r="AK170" s="97">
        <f t="shared" si="209"/>
        <v>1260.95</v>
      </c>
      <c r="AL170" s="3"/>
      <c r="AM170" s="97">
        <f t="shared" si="215"/>
        <v>6334.7699999999995</v>
      </c>
      <c r="AN170" s="25">
        <f t="shared" si="216"/>
        <v>0.87782963059092578</v>
      </c>
      <c r="AO170" s="3">
        <f>VLOOKUP(A170,Лист3!A:B,2,0)</f>
        <v>4320.76</v>
      </c>
      <c r="AP170" s="3"/>
      <c r="AQ170" s="97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</row>
    <row r="171" spans="1:61" x14ac:dyDescent="0.3">
      <c r="A171" s="125" t="s">
        <v>913</v>
      </c>
      <c r="B171" s="125" t="s">
        <v>323</v>
      </c>
      <c r="C171" s="106"/>
      <c r="D171" s="3"/>
      <c r="E171" s="95">
        <f>VLOOKUP(B171,Площадь!A:B,2,0)</f>
        <v>28.5</v>
      </c>
      <c r="F171" s="3">
        <f t="shared" si="197"/>
        <v>120</v>
      </c>
      <c r="G171" s="95">
        <v>31</v>
      </c>
      <c r="H171" s="95">
        <v>28</v>
      </c>
      <c r="I171" s="95">
        <v>31</v>
      </c>
      <c r="J171" s="95">
        <v>30</v>
      </c>
      <c r="K171" s="3"/>
      <c r="L171" s="3"/>
      <c r="M171" s="3"/>
      <c r="N171" s="22">
        <f t="shared" si="210"/>
        <v>28.5</v>
      </c>
      <c r="O171" s="22">
        <f t="shared" si="211"/>
        <v>28.5</v>
      </c>
      <c r="P171" s="22">
        <f t="shared" si="212"/>
        <v>28.5</v>
      </c>
      <c r="Q171" s="22">
        <f t="shared" si="213"/>
        <v>28.5</v>
      </c>
      <c r="R171" s="3"/>
      <c r="S171" s="40" t="str">
        <f>VLOOKUP(B171,Объем!A:F,6,0)</f>
        <v>5,021</v>
      </c>
      <c r="T171" s="40" t="str">
        <f>VLOOKUP(B171,Объем!A:G,7,0)</f>
        <v>нет</v>
      </c>
      <c r="U171" s="40" t="e">
        <f t="shared" si="214"/>
        <v>#VALUE!</v>
      </c>
      <c r="V171" s="63">
        <f t="shared" si="252"/>
        <v>0.31538023966002177</v>
      </c>
      <c r="W171" s="63">
        <f t="shared" si="253"/>
        <v>0.28485957130582606</v>
      </c>
      <c r="X171" s="63">
        <f t="shared" si="254"/>
        <v>0.31538023966002177</v>
      </c>
      <c r="Y171" s="63">
        <f t="shared" si="255"/>
        <v>0.30520668354195651</v>
      </c>
      <c r="Z171" s="25">
        <f t="shared" si="198"/>
        <v>0.26965933817437793</v>
      </c>
      <c r="AA171" s="25">
        <f t="shared" si="199"/>
        <v>0.24276318057207694</v>
      </c>
      <c r="AB171" s="25">
        <f t="shared" si="200"/>
        <v>0.14087338100667926</v>
      </c>
      <c r="AC171" s="25">
        <f t="shared" si="201"/>
        <v>8.4702462248086766E-2</v>
      </c>
      <c r="AD171" s="25">
        <f t="shared" si="202"/>
        <v>0.58503957783439975</v>
      </c>
      <c r="AE171" s="25">
        <f t="shared" si="203"/>
        <v>0.52762275187790297</v>
      </c>
      <c r="AF171" s="25">
        <f t="shared" si="204"/>
        <v>0.45625362066670105</v>
      </c>
      <c r="AG171" s="25">
        <f t="shared" si="205"/>
        <v>0.38990914579004327</v>
      </c>
      <c r="AH171" s="97">
        <f t="shared" si="206"/>
        <v>1590.62</v>
      </c>
      <c r="AI171" s="97">
        <f t="shared" si="207"/>
        <v>1434.51</v>
      </c>
      <c r="AJ171" s="97">
        <f t="shared" si="208"/>
        <v>1240.47</v>
      </c>
      <c r="AK171" s="97">
        <f t="shared" si="209"/>
        <v>1060.0899999999999</v>
      </c>
      <c r="AL171" s="3"/>
      <c r="AM171" s="97">
        <f t="shared" si="215"/>
        <v>5325.6900000000005</v>
      </c>
      <c r="AN171" s="25">
        <f t="shared" si="216"/>
        <v>0.73799836200122082</v>
      </c>
      <c r="AO171" s="3">
        <f>VLOOKUP(A171,Лист3!A:B,2,0)</f>
        <v>4396.88</v>
      </c>
      <c r="AP171" s="3"/>
      <c r="AQ171" s="97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</row>
    <row r="172" spans="1:61" x14ac:dyDescent="0.3">
      <c r="A172" s="125" t="s">
        <v>914</v>
      </c>
      <c r="B172" s="125" t="s">
        <v>73</v>
      </c>
      <c r="C172" s="106"/>
      <c r="D172" s="3"/>
      <c r="E172" s="95">
        <f>VLOOKUP(B172,Площадь!A:B,2,0)</f>
        <v>48.4</v>
      </c>
      <c r="F172" s="3">
        <f t="shared" si="197"/>
        <v>120</v>
      </c>
      <c r="G172" s="95">
        <v>31</v>
      </c>
      <c r="H172" s="95">
        <v>28</v>
      </c>
      <c r="I172" s="95">
        <v>31</v>
      </c>
      <c r="J172" s="95">
        <v>30</v>
      </c>
      <c r="K172" s="3"/>
      <c r="L172" s="3"/>
      <c r="M172" s="3"/>
      <c r="N172" s="22">
        <f t="shared" si="210"/>
        <v>48.4</v>
      </c>
      <c r="O172" s="22">
        <f t="shared" si="211"/>
        <v>48.4</v>
      </c>
      <c r="P172" s="22">
        <f t="shared" si="212"/>
        <v>48.4</v>
      </c>
      <c r="Q172" s="22">
        <f t="shared" si="213"/>
        <v>48.4</v>
      </c>
      <c r="R172" s="3"/>
      <c r="S172" s="40" t="str">
        <f>VLOOKUP(B172,Объем!A:F,6,0)</f>
        <v>7,834</v>
      </c>
      <c r="T172" s="40">
        <f>VLOOKUP(B172,Объем!A:G,7,0)</f>
        <v>7.8339999999999996</v>
      </c>
      <c r="U172" s="40">
        <f t="shared" si="214"/>
        <v>0</v>
      </c>
      <c r="V172" s="63">
        <f>$U172*V$728*G172/G$1</f>
        <v>0</v>
      </c>
      <c r="W172" s="63">
        <f>$U172*W$728*H172/H$1</f>
        <v>0</v>
      </c>
      <c r="X172" s="63">
        <f>$U172*X$728*I172/I$1</f>
        <v>0</v>
      </c>
      <c r="Y172" s="63">
        <f>$U172*Y$728*J172/J$1</f>
        <v>0</v>
      </c>
      <c r="Z172" s="25">
        <f t="shared" si="198"/>
        <v>0.45794778833824179</v>
      </c>
      <c r="AA172" s="25">
        <f t="shared" si="199"/>
        <v>0.41227150665573764</v>
      </c>
      <c r="AB172" s="25">
        <f t="shared" si="200"/>
        <v>0.23923760142888686</v>
      </c>
      <c r="AC172" s="25">
        <f t="shared" si="201"/>
        <v>0.14384558501078595</v>
      </c>
      <c r="AD172" s="25">
        <f t="shared" si="202"/>
        <v>0.45794778833824179</v>
      </c>
      <c r="AE172" s="25">
        <f t="shared" si="203"/>
        <v>0.41227150665573764</v>
      </c>
      <c r="AF172" s="25">
        <f t="shared" si="204"/>
        <v>0.23923760142888686</v>
      </c>
      <c r="AG172" s="25">
        <f t="shared" si="205"/>
        <v>0.14384558501078595</v>
      </c>
      <c r="AH172" s="97">
        <f t="shared" si="206"/>
        <v>1245.08</v>
      </c>
      <c r="AI172" s="97">
        <f t="shared" si="207"/>
        <v>1120.8900000000001</v>
      </c>
      <c r="AJ172" s="97">
        <f t="shared" si="208"/>
        <v>650.44000000000005</v>
      </c>
      <c r="AK172" s="97">
        <f t="shared" si="209"/>
        <v>391.09</v>
      </c>
      <c r="AL172" s="3"/>
      <c r="AM172" s="97">
        <f t="shared" si="215"/>
        <v>3407.5000000000005</v>
      </c>
      <c r="AN172" s="25">
        <f t="shared" si="216"/>
        <v>1.2533024814336524</v>
      </c>
      <c r="AO172" s="3">
        <f>VLOOKUP(A172,Лист3!A:B,2,0)</f>
        <v>4049.96</v>
      </c>
      <c r="AP172" s="3"/>
      <c r="AQ172" s="97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</row>
    <row r="173" spans="1:61" x14ac:dyDescent="0.3">
      <c r="A173" s="125" t="s">
        <v>915</v>
      </c>
      <c r="B173" s="125" t="s">
        <v>324</v>
      </c>
      <c r="C173" s="106"/>
      <c r="D173" s="3"/>
      <c r="E173" s="95">
        <f>VLOOKUP(B173,Площадь!A:B,2,0)</f>
        <v>51.9</v>
      </c>
      <c r="F173" s="3">
        <f t="shared" si="197"/>
        <v>120</v>
      </c>
      <c r="G173" s="95">
        <v>31</v>
      </c>
      <c r="H173" s="95">
        <v>28</v>
      </c>
      <c r="I173" s="95">
        <v>31</v>
      </c>
      <c r="J173" s="95">
        <v>30</v>
      </c>
      <c r="K173" s="3"/>
      <c r="L173" s="3"/>
      <c r="M173" s="3"/>
      <c r="N173" s="22">
        <f t="shared" si="210"/>
        <v>51.9</v>
      </c>
      <c r="O173" s="22">
        <f t="shared" si="211"/>
        <v>51.9</v>
      </c>
      <c r="P173" s="22">
        <f t="shared" si="212"/>
        <v>51.9</v>
      </c>
      <c r="Q173" s="22">
        <f t="shared" si="213"/>
        <v>51.9</v>
      </c>
      <c r="R173" s="3"/>
      <c r="S173" s="40">
        <f>VLOOKUP(B173,Объем!A:F,6,0)</f>
        <v>19.828623923016249</v>
      </c>
      <c r="T173" s="40" t="str">
        <f>VLOOKUP(B173,Объем!A:G,7,0)</f>
        <v>нет</v>
      </c>
      <c r="U173" s="40" t="e">
        <f t="shared" si="214"/>
        <v>#VALUE!</v>
      </c>
      <c r="V173" s="63">
        <f t="shared" ref="V173:V174" si="256">$V$732*$E173*G173</f>
        <v>0.57432401538088174</v>
      </c>
      <c r="W173" s="63">
        <f t="shared" ref="W173:W174" si="257">$W$732*$E173*H173</f>
        <v>0.51874427195692541</v>
      </c>
      <c r="X173" s="63">
        <f t="shared" ref="X173:X174" si="258">$W$732*$E173*I173</f>
        <v>0.57432401538088174</v>
      </c>
      <c r="Y173" s="63">
        <f t="shared" ref="Y173:Y174" si="259">$W$732*$E173*J173</f>
        <v>0.55579743423956296</v>
      </c>
      <c r="Z173" s="25">
        <f t="shared" si="198"/>
        <v>0.4910638474122882</v>
      </c>
      <c r="AA173" s="25">
        <f t="shared" si="199"/>
        <v>0.44208452883125587</v>
      </c>
      <c r="AB173" s="25">
        <f t="shared" si="200"/>
        <v>0.25653784120163697</v>
      </c>
      <c r="AC173" s="25">
        <f t="shared" si="201"/>
        <v>0.15424764177809486</v>
      </c>
      <c r="AD173" s="25">
        <f t="shared" si="202"/>
        <v>1.0653878627931699</v>
      </c>
      <c r="AE173" s="25">
        <f t="shared" si="203"/>
        <v>0.96082880078818134</v>
      </c>
      <c r="AF173" s="25">
        <f t="shared" si="204"/>
        <v>0.83086185658251877</v>
      </c>
      <c r="AG173" s="25">
        <f t="shared" si="205"/>
        <v>0.71004507601765776</v>
      </c>
      <c r="AH173" s="97">
        <f t="shared" si="206"/>
        <v>2896.6</v>
      </c>
      <c r="AI173" s="97">
        <f t="shared" si="207"/>
        <v>2612.3200000000002</v>
      </c>
      <c r="AJ173" s="97">
        <f t="shared" si="208"/>
        <v>2258.96</v>
      </c>
      <c r="AK173" s="97">
        <f t="shared" si="209"/>
        <v>1930.48</v>
      </c>
      <c r="AL173" s="3"/>
      <c r="AM173" s="97">
        <f t="shared" si="215"/>
        <v>9698.36</v>
      </c>
      <c r="AN173" s="25">
        <f t="shared" si="216"/>
        <v>1.3439338592232759</v>
      </c>
      <c r="AO173" s="3">
        <f>VLOOKUP(A173,Лист3!A:B,2,0)</f>
        <v>6184.76</v>
      </c>
      <c r="AP173" s="3"/>
      <c r="AQ173" s="97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</row>
    <row r="174" spans="1:61" x14ac:dyDescent="0.3">
      <c r="A174" s="125" t="s">
        <v>916</v>
      </c>
      <c r="B174" s="125" t="s">
        <v>325</v>
      </c>
      <c r="C174" s="106"/>
      <c r="D174" s="3"/>
      <c r="E174" s="95">
        <f>VLOOKUP(B174,Площадь!A:B,2,0)</f>
        <v>70.7</v>
      </c>
      <c r="F174" s="3">
        <f t="shared" si="197"/>
        <v>120</v>
      </c>
      <c r="G174" s="95">
        <v>31</v>
      </c>
      <c r="H174" s="95">
        <v>28</v>
      </c>
      <c r="I174" s="95">
        <v>31</v>
      </c>
      <c r="J174" s="95">
        <v>30</v>
      </c>
      <c r="K174" s="3"/>
      <c r="L174" s="3"/>
      <c r="M174" s="3"/>
      <c r="N174" s="22">
        <f t="shared" si="210"/>
        <v>70.7</v>
      </c>
      <c r="O174" s="22">
        <f t="shared" si="211"/>
        <v>70.7</v>
      </c>
      <c r="P174" s="22">
        <f t="shared" si="212"/>
        <v>70.7</v>
      </c>
      <c r="Q174" s="22">
        <f t="shared" si="213"/>
        <v>70.7</v>
      </c>
      <c r="R174" s="3"/>
      <c r="S174" s="40">
        <f>VLOOKUP(B174,Объем!A:F,6,0)</f>
        <v>20.482907733280321</v>
      </c>
      <c r="T174" s="40" t="str">
        <f>VLOOKUP(B174,Объем!A:G,7,0)</f>
        <v>нет</v>
      </c>
      <c r="U174" s="40" t="e">
        <f t="shared" si="214"/>
        <v>#VALUE!</v>
      </c>
      <c r="V174" s="63">
        <f t="shared" si="256"/>
        <v>0.78236431382328209</v>
      </c>
      <c r="W174" s="63">
        <f t="shared" si="257"/>
        <v>0.70665163829199673</v>
      </c>
      <c r="X174" s="63">
        <f t="shared" si="258"/>
        <v>0.78236431382328209</v>
      </c>
      <c r="Y174" s="63">
        <f t="shared" si="259"/>
        <v>0.75712675531285356</v>
      </c>
      <c r="Z174" s="25">
        <f t="shared" si="198"/>
        <v>0.66894439329573752</v>
      </c>
      <c r="AA174" s="25">
        <f t="shared" si="199"/>
        <v>0.60222304794546799</v>
      </c>
      <c r="AB174" s="25">
        <f t="shared" si="200"/>
        <v>0.3494648434095517</v>
      </c>
      <c r="AC174" s="25">
        <f t="shared" si="201"/>
        <v>0.21012154669963981</v>
      </c>
      <c r="AD174" s="25">
        <f t="shared" si="202"/>
        <v>1.4513087071190196</v>
      </c>
      <c r="AE174" s="25">
        <f t="shared" si="203"/>
        <v>1.3088746862374647</v>
      </c>
      <c r="AF174" s="25">
        <f t="shared" si="204"/>
        <v>1.1318291572328338</v>
      </c>
      <c r="AG174" s="25">
        <f t="shared" si="205"/>
        <v>0.96724830201249334</v>
      </c>
      <c r="AH174" s="97">
        <f t="shared" si="206"/>
        <v>3945.85</v>
      </c>
      <c r="AI174" s="97">
        <f t="shared" si="207"/>
        <v>3558.59</v>
      </c>
      <c r="AJ174" s="97">
        <f t="shared" si="208"/>
        <v>3077.24</v>
      </c>
      <c r="AK174" s="97">
        <f t="shared" si="209"/>
        <v>2629.77</v>
      </c>
      <c r="AL174" s="3"/>
      <c r="AM174" s="97">
        <f t="shared" si="215"/>
        <v>13211.45</v>
      </c>
      <c r="AN174" s="25">
        <f t="shared" si="216"/>
        <v>1.830753831350397</v>
      </c>
      <c r="AO174" s="3">
        <f>VLOOKUP(A174,Лист3!A:B,2,0)</f>
        <v>8425.08</v>
      </c>
      <c r="AP174" s="3"/>
      <c r="AQ174" s="97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</row>
    <row r="175" spans="1:61" x14ac:dyDescent="0.3">
      <c r="A175" s="125" t="s">
        <v>917</v>
      </c>
      <c r="B175" s="125" t="s">
        <v>326</v>
      </c>
      <c r="C175" s="106"/>
      <c r="D175" s="3"/>
      <c r="E175" s="95">
        <f>VLOOKUP(B175,Площадь!A:B,2,0)</f>
        <v>50.6</v>
      </c>
      <c r="F175" s="3">
        <f t="shared" si="197"/>
        <v>120</v>
      </c>
      <c r="G175" s="95">
        <v>31</v>
      </c>
      <c r="H175" s="95">
        <v>28</v>
      </c>
      <c r="I175" s="95">
        <v>31</v>
      </c>
      <c r="J175" s="95">
        <v>30</v>
      </c>
      <c r="K175" s="3"/>
      <c r="L175" s="3"/>
      <c r="M175" s="3"/>
      <c r="N175" s="22">
        <f t="shared" si="210"/>
        <v>50.6</v>
      </c>
      <c r="O175" s="22">
        <f t="shared" si="211"/>
        <v>50.6</v>
      </c>
      <c r="P175" s="22">
        <f t="shared" si="212"/>
        <v>50.6</v>
      </c>
      <c r="Q175" s="22">
        <f t="shared" si="213"/>
        <v>50.6</v>
      </c>
      <c r="R175" s="3"/>
      <c r="S175" s="40" t="str">
        <f>VLOOKUP(B175,Объем!A:F,6,0)</f>
        <v>3,049</v>
      </c>
      <c r="T175" s="40">
        <f>VLOOKUP(B175,Объем!A:G,7,0)</f>
        <v>3.1309999999999998</v>
      </c>
      <c r="U175" s="40">
        <f t="shared" si="214"/>
        <v>8.1999999999999851E-2</v>
      </c>
      <c r="V175" s="63">
        <f t="shared" ref="V175:V180" si="260">$U175*V$728*G175/G$1</f>
        <v>2.4766350900614416E-2</v>
      </c>
      <c r="W175" s="63">
        <f t="shared" ref="W175:W180" si="261">$U175*W$728*H175/H$1</f>
        <v>2.3742031640326362E-2</v>
      </c>
      <c r="X175" s="63">
        <f t="shared" ref="X175:X180" si="262">$U175*X$728*I175/I$1</f>
        <v>1.897852086140224E-2</v>
      </c>
      <c r="Y175" s="63">
        <f t="shared" ref="Y175:Y180" si="263">$U175*Y$728*J175/J$1</f>
        <v>1.4513096597656837E-2</v>
      </c>
      <c r="Z175" s="25">
        <f t="shared" si="198"/>
        <v>0.478763596899071</v>
      </c>
      <c r="AA175" s="25">
        <f t="shared" si="199"/>
        <v>0.43101112059463481</v>
      </c>
      <c r="AB175" s="25">
        <f t="shared" si="200"/>
        <v>0.25011203785747266</v>
      </c>
      <c r="AC175" s="25">
        <f t="shared" si="201"/>
        <v>0.15038402069309439</v>
      </c>
      <c r="AD175" s="25">
        <f t="shared" si="202"/>
        <v>0.50352994779968541</v>
      </c>
      <c r="AE175" s="25">
        <f t="shared" si="203"/>
        <v>0.45475315223496116</v>
      </c>
      <c r="AF175" s="25">
        <f t="shared" si="204"/>
        <v>0.26909055871887488</v>
      </c>
      <c r="AG175" s="25">
        <f t="shared" si="205"/>
        <v>0.16489711729075124</v>
      </c>
      <c r="AH175" s="97">
        <f t="shared" si="206"/>
        <v>1369.01</v>
      </c>
      <c r="AI175" s="97">
        <f t="shared" si="207"/>
        <v>1236.3900000000001</v>
      </c>
      <c r="AJ175" s="97">
        <f t="shared" si="208"/>
        <v>731.61</v>
      </c>
      <c r="AK175" s="97">
        <f t="shared" si="209"/>
        <v>448.33</v>
      </c>
      <c r="AL175" s="3"/>
      <c r="AM175" s="97">
        <f t="shared" si="215"/>
        <v>3785.34</v>
      </c>
      <c r="AN175" s="25">
        <f t="shared" si="216"/>
        <v>1.3102707760442729</v>
      </c>
      <c r="AO175" s="3">
        <f>VLOOKUP(A175,Лист3!A:B,2,0)</f>
        <v>2067.4</v>
      </c>
      <c r="AP175" s="3"/>
      <c r="AQ175" s="97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</row>
    <row r="176" spans="1:61" ht="15" thickBot="1" x14ac:dyDescent="0.35">
      <c r="A176" s="125" t="s">
        <v>918</v>
      </c>
      <c r="B176" s="125" t="s">
        <v>327</v>
      </c>
      <c r="C176" s="106"/>
      <c r="D176" s="42"/>
      <c r="E176" s="95">
        <f>VLOOKUP(B176,Площадь!A:B,2,0)</f>
        <v>49.9</v>
      </c>
      <c r="F176" s="3">
        <f t="shared" si="197"/>
        <v>120</v>
      </c>
      <c r="G176" s="95">
        <v>31</v>
      </c>
      <c r="H176" s="95">
        <v>28</v>
      </c>
      <c r="I176" s="95">
        <v>31</v>
      </c>
      <c r="J176" s="95">
        <v>30</v>
      </c>
      <c r="K176" s="3"/>
      <c r="L176" s="102"/>
      <c r="M176" s="102"/>
      <c r="N176" s="22">
        <f t="shared" si="210"/>
        <v>49.9</v>
      </c>
      <c r="O176" s="22">
        <f t="shared" si="211"/>
        <v>49.9</v>
      </c>
      <c r="P176" s="22">
        <f t="shared" si="212"/>
        <v>49.9</v>
      </c>
      <c r="Q176" s="22">
        <f t="shared" si="213"/>
        <v>49.9</v>
      </c>
      <c r="R176" s="3"/>
      <c r="S176" s="40" t="str">
        <f>VLOOKUP(B176,Объем!A:F,6,0)</f>
        <v>0,477</v>
      </c>
      <c r="T176" s="40">
        <f>VLOOKUP(B176,Объем!A:G,7,0)</f>
        <v>0.47699999999999998</v>
      </c>
      <c r="U176" s="40">
        <f t="shared" si="214"/>
        <v>0</v>
      </c>
      <c r="V176" s="63">
        <f t="shared" si="260"/>
        <v>0</v>
      </c>
      <c r="W176" s="63">
        <f t="shared" si="261"/>
        <v>0</v>
      </c>
      <c r="X176" s="63">
        <f t="shared" si="262"/>
        <v>0</v>
      </c>
      <c r="Y176" s="63">
        <f t="shared" si="263"/>
        <v>0</v>
      </c>
      <c r="Z176" s="25">
        <f t="shared" si="198"/>
        <v>0.4721403850842617</v>
      </c>
      <c r="AA176" s="25">
        <f t="shared" si="199"/>
        <v>0.42504851615953115</v>
      </c>
      <c r="AB176" s="25">
        <f t="shared" si="200"/>
        <v>0.24665198990292261</v>
      </c>
      <c r="AC176" s="25">
        <f t="shared" si="201"/>
        <v>0.14830360933963263</v>
      </c>
      <c r="AD176" s="25">
        <f t="shared" si="202"/>
        <v>0.4721403850842617</v>
      </c>
      <c r="AE176" s="25">
        <f t="shared" si="203"/>
        <v>0.42504851615953115</v>
      </c>
      <c r="AF176" s="25">
        <f t="shared" si="204"/>
        <v>0.24665198990292261</v>
      </c>
      <c r="AG176" s="25">
        <f t="shared" si="205"/>
        <v>0.14830360933963263</v>
      </c>
      <c r="AH176" s="97">
        <f t="shared" si="206"/>
        <v>1283.6600000000001</v>
      </c>
      <c r="AI176" s="97">
        <f t="shared" si="207"/>
        <v>1155.6300000000001</v>
      </c>
      <c r="AJ176" s="97">
        <f t="shared" si="208"/>
        <v>670.6</v>
      </c>
      <c r="AK176" s="97">
        <f t="shared" si="209"/>
        <v>403.21</v>
      </c>
      <c r="AL176" s="3"/>
      <c r="AM176" s="97">
        <f t="shared" si="215"/>
        <v>3513.1</v>
      </c>
      <c r="AN176" s="25">
        <f t="shared" si="216"/>
        <v>1.2921445004863481</v>
      </c>
      <c r="AO176" s="3">
        <f>VLOOKUP(A176,Лист3!A:B,2,0)</f>
        <v>2023.88</v>
      </c>
      <c r="AP176" s="3"/>
      <c r="AQ176" s="97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</row>
    <row r="177" spans="1:61" x14ac:dyDescent="0.3">
      <c r="A177" s="125" t="s">
        <v>919</v>
      </c>
      <c r="B177" s="125" t="s">
        <v>328</v>
      </c>
      <c r="C177" s="106"/>
      <c r="D177" s="3"/>
      <c r="E177" s="95">
        <f>VLOOKUP(B177,Площадь!A:B,2,0)</f>
        <v>69.099999999999994</v>
      </c>
      <c r="F177" s="3">
        <f t="shared" si="197"/>
        <v>120</v>
      </c>
      <c r="G177" s="95">
        <v>31</v>
      </c>
      <c r="H177" s="95">
        <v>28</v>
      </c>
      <c r="I177" s="95">
        <v>31</v>
      </c>
      <c r="J177" s="95">
        <v>30</v>
      </c>
      <c r="K177" s="3"/>
      <c r="L177" s="3"/>
      <c r="M177" s="3"/>
      <c r="N177" s="22">
        <f t="shared" si="210"/>
        <v>69.099999999999994</v>
      </c>
      <c r="O177" s="22">
        <f t="shared" si="211"/>
        <v>69.099999999999994</v>
      </c>
      <c r="P177" s="22">
        <f t="shared" si="212"/>
        <v>69.099999999999994</v>
      </c>
      <c r="Q177" s="22">
        <f t="shared" si="213"/>
        <v>69.099999999999994</v>
      </c>
      <c r="R177" s="98"/>
      <c r="S177" s="40" t="str">
        <f>VLOOKUP(B177,Объем!A:F,6,0)</f>
        <v>23,038</v>
      </c>
      <c r="T177" s="40">
        <f>VLOOKUP(B177,Объем!A:G,7,0)</f>
        <v>29.046099999999999</v>
      </c>
      <c r="U177" s="40">
        <f t="shared" si="214"/>
        <v>6.0080999999999989</v>
      </c>
      <c r="V177" s="63">
        <f t="shared" si="260"/>
        <v>1.8146184493412405</v>
      </c>
      <c r="W177" s="63">
        <f t="shared" si="261"/>
        <v>1.7395670768078666</v>
      </c>
      <c r="X177" s="63">
        <f t="shared" si="262"/>
        <v>1.3905469656998901</v>
      </c>
      <c r="Y177" s="63">
        <f t="shared" si="263"/>
        <v>1.0633675081510023</v>
      </c>
      <c r="Z177" s="25">
        <f t="shared" si="198"/>
        <v>0.65380562343331627</v>
      </c>
      <c r="AA177" s="25">
        <f t="shared" si="199"/>
        <v>0.58859423780808817</v>
      </c>
      <c r="AB177" s="25">
        <f t="shared" si="200"/>
        <v>0.34155616237058023</v>
      </c>
      <c r="AC177" s="25">
        <f t="shared" si="201"/>
        <v>0.20536632074887001</v>
      </c>
      <c r="AD177" s="25">
        <f t="shared" si="202"/>
        <v>2.4684240727745568</v>
      </c>
      <c r="AE177" s="25">
        <f t="shared" si="203"/>
        <v>2.3281613146159548</v>
      </c>
      <c r="AF177" s="25">
        <f t="shared" si="204"/>
        <v>1.7321031280704704</v>
      </c>
      <c r="AG177" s="25">
        <f t="shared" si="205"/>
        <v>1.2687338288998724</v>
      </c>
      <c r="AH177" s="97">
        <f t="shared" si="206"/>
        <v>6711.2</v>
      </c>
      <c r="AI177" s="97">
        <f t="shared" si="207"/>
        <v>6329.85</v>
      </c>
      <c r="AJ177" s="97">
        <f t="shared" si="208"/>
        <v>4709.28</v>
      </c>
      <c r="AK177" s="97">
        <f t="shared" si="209"/>
        <v>3449.46</v>
      </c>
      <c r="AL177" s="3"/>
      <c r="AM177" s="97">
        <f t="shared" si="215"/>
        <v>21199.789999999997</v>
      </c>
      <c r="AN177" s="25">
        <f t="shared" si="216"/>
        <v>1.7893223443608548</v>
      </c>
      <c r="AO177" s="3">
        <f>VLOOKUP(A177,Лист3!A:B,2,0)</f>
        <v>7998.76</v>
      </c>
      <c r="AP177" s="3"/>
      <c r="AQ177" s="97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</row>
    <row r="178" spans="1:61" x14ac:dyDescent="0.3">
      <c r="A178" s="125" t="s">
        <v>920</v>
      </c>
      <c r="B178" s="125" t="s">
        <v>329</v>
      </c>
      <c r="C178" s="106"/>
      <c r="D178" s="3"/>
      <c r="E178" s="95">
        <f>VLOOKUP(B178,Площадь!A:B,2,0)</f>
        <v>30.4</v>
      </c>
      <c r="F178" s="3">
        <f t="shared" si="197"/>
        <v>120</v>
      </c>
      <c r="G178" s="95">
        <v>31</v>
      </c>
      <c r="H178" s="95">
        <v>28</v>
      </c>
      <c r="I178" s="95">
        <v>31</v>
      </c>
      <c r="J178" s="95">
        <v>30</v>
      </c>
      <c r="K178" s="3"/>
      <c r="L178" s="3"/>
      <c r="M178" s="3"/>
      <c r="N178" s="22">
        <f t="shared" si="210"/>
        <v>30.4</v>
      </c>
      <c r="O178" s="22">
        <f t="shared" si="211"/>
        <v>30.4</v>
      </c>
      <c r="P178" s="22">
        <f t="shared" si="212"/>
        <v>30.4</v>
      </c>
      <c r="Q178" s="22">
        <f t="shared" si="213"/>
        <v>30.4</v>
      </c>
      <c r="R178" s="3"/>
      <c r="S178" s="40" t="str">
        <f>VLOOKUP(B178,Объем!A:F,6,0)</f>
        <v>10,346</v>
      </c>
      <c r="T178" s="40">
        <f>VLOOKUP(B178,Объем!A:G,7,0)</f>
        <v>12</v>
      </c>
      <c r="U178" s="40">
        <f t="shared" si="214"/>
        <v>1.6539999999999999</v>
      </c>
      <c r="V178" s="63">
        <f t="shared" si="260"/>
        <v>0.4995554193855648</v>
      </c>
      <c r="W178" s="63">
        <f t="shared" si="261"/>
        <v>0.47889415040365702</v>
      </c>
      <c r="X178" s="63">
        <f t="shared" si="262"/>
        <v>0.38281065249706536</v>
      </c>
      <c r="Y178" s="63">
        <f t="shared" si="263"/>
        <v>0.29273977771371279</v>
      </c>
      <c r="Z178" s="25">
        <f t="shared" si="198"/>
        <v>0.2876366273860031</v>
      </c>
      <c r="AA178" s="25">
        <f t="shared" si="199"/>
        <v>0.25894739261021538</v>
      </c>
      <c r="AB178" s="25">
        <f t="shared" si="200"/>
        <v>0.15026493974045788</v>
      </c>
      <c r="AC178" s="25">
        <f t="shared" si="201"/>
        <v>9.0349293064625885E-2</v>
      </c>
      <c r="AD178" s="25">
        <f t="shared" si="202"/>
        <v>0.78719204677156784</v>
      </c>
      <c r="AE178" s="25">
        <f t="shared" si="203"/>
        <v>0.73784154301387239</v>
      </c>
      <c r="AF178" s="25">
        <f t="shared" si="204"/>
        <v>0.53307559223752321</v>
      </c>
      <c r="AG178" s="25">
        <f t="shared" si="205"/>
        <v>0.38308907077833865</v>
      </c>
      <c r="AH178" s="97">
        <f t="shared" si="206"/>
        <v>2140.23</v>
      </c>
      <c r="AI178" s="97">
        <f t="shared" si="207"/>
        <v>2006.06</v>
      </c>
      <c r="AJ178" s="97">
        <f t="shared" si="208"/>
        <v>1449.34</v>
      </c>
      <c r="AK178" s="97">
        <f t="shared" si="209"/>
        <v>1041.55</v>
      </c>
      <c r="AL178" s="3"/>
      <c r="AM178" s="97">
        <f t="shared" si="215"/>
        <v>6637.18</v>
      </c>
      <c r="AN178" s="25">
        <f t="shared" si="216"/>
        <v>0.78719825280130218</v>
      </c>
      <c r="AO178" s="3">
        <f>VLOOKUP(A178,Лист3!A:B,2,0)</f>
        <v>3827</v>
      </c>
      <c r="AP178" s="3"/>
      <c r="AQ178" s="97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</row>
    <row r="179" spans="1:61" x14ac:dyDescent="0.3">
      <c r="A179" s="125" t="s">
        <v>921</v>
      </c>
      <c r="B179" s="125" t="s">
        <v>330</v>
      </c>
      <c r="C179" s="106"/>
      <c r="D179" s="3"/>
      <c r="E179" s="95">
        <f>VLOOKUP(B179,Площадь!A:B,2,0)</f>
        <v>33.6</v>
      </c>
      <c r="F179" s="3">
        <f t="shared" si="197"/>
        <v>120</v>
      </c>
      <c r="G179" s="95">
        <v>31</v>
      </c>
      <c r="H179" s="95">
        <v>28</v>
      </c>
      <c r="I179" s="95">
        <v>31</v>
      </c>
      <c r="J179" s="95">
        <v>30</v>
      </c>
      <c r="K179" s="3"/>
      <c r="L179" s="3"/>
      <c r="M179" s="3"/>
      <c r="N179" s="22">
        <f t="shared" si="210"/>
        <v>33.6</v>
      </c>
      <c r="O179" s="22">
        <f t="shared" si="211"/>
        <v>33.6</v>
      </c>
      <c r="P179" s="22">
        <f t="shared" si="212"/>
        <v>33.6</v>
      </c>
      <c r="Q179" s="22">
        <f t="shared" si="213"/>
        <v>33.6</v>
      </c>
      <c r="R179" s="3"/>
      <c r="S179" s="40" t="str">
        <f>VLOOKUP(B179,Объем!A:F,6,0)</f>
        <v>13,256</v>
      </c>
      <c r="T179" s="40">
        <f>VLOOKUP(B179,Объем!A:G,7,0)</f>
        <v>15.375</v>
      </c>
      <c r="U179" s="40">
        <f t="shared" si="214"/>
        <v>2.1189999999999998</v>
      </c>
      <c r="V179" s="63">
        <f t="shared" si="260"/>
        <v>0.6399987507122199</v>
      </c>
      <c r="W179" s="63">
        <f t="shared" si="261"/>
        <v>0.61352884202258107</v>
      </c>
      <c r="X179" s="63">
        <f t="shared" si="262"/>
        <v>0.49043275250379775</v>
      </c>
      <c r="Y179" s="63">
        <f t="shared" si="263"/>
        <v>0.37503965476140111</v>
      </c>
      <c r="Z179" s="25">
        <f t="shared" si="198"/>
        <v>0.31791416711084558</v>
      </c>
      <c r="AA179" s="25">
        <f t="shared" si="199"/>
        <v>0.28620501288497491</v>
      </c>
      <c r="AB179" s="25">
        <f t="shared" si="200"/>
        <v>0.16608230181840081</v>
      </c>
      <c r="AC179" s="25">
        <f t="shared" si="201"/>
        <v>9.9859744966165453E-2</v>
      </c>
      <c r="AD179" s="25">
        <f t="shared" si="202"/>
        <v>0.95791291782306542</v>
      </c>
      <c r="AE179" s="25">
        <f t="shared" si="203"/>
        <v>0.89973385490755597</v>
      </c>
      <c r="AF179" s="25">
        <f t="shared" si="204"/>
        <v>0.65651505432219859</v>
      </c>
      <c r="AG179" s="25">
        <f t="shared" si="205"/>
        <v>0.47489939972756656</v>
      </c>
      <c r="AH179" s="97">
        <f t="shared" si="206"/>
        <v>2604.39</v>
      </c>
      <c r="AI179" s="97">
        <f t="shared" si="207"/>
        <v>2446.21</v>
      </c>
      <c r="AJ179" s="97">
        <f t="shared" si="208"/>
        <v>1784.95</v>
      </c>
      <c r="AK179" s="97">
        <f t="shared" si="209"/>
        <v>1291.17</v>
      </c>
      <c r="AL179" s="3"/>
      <c r="AM179" s="97">
        <f t="shared" si="215"/>
        <v>8126.72</v>
      </c>
      <c r="AN179" s="25">
        <f t="shared" si="216"/>
        <v>0.87006122678038678</v>
      </c>
      <c r="AO179" s="3">
        <f>VLOOKUP(A179,Лист3!A:B,2,0)</f>
        <v>5120.08</v>
      </c>
      <c r="AP179" s="3"/>
      <c r="AQ179" s="97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</row>
    <row r="180" spans="1:61" x14ac:dyDescent="0.3">
      <c r="A180" s="125" t="s">
        <v>922</v>
      </c>
      <c r="B180" s="125" t="s">
        <v>331</v>
      </c>
      <c r="C180" s="106"/>
      <c r="D180" s="3"/>
      <c r="E180" s="95">
        <f>VLOOKUP(B180,Площадь!A:B,2,0)</f>
        <v>33.9</v>
      </c>
      <c r="F180" s="3">
        <f t="shared" si="197"/>
        <v>120</v>
      </c>
      <c r="G180" s="95">
        <v>31</v>
      </c>
      <c r="H180" s="95">
        <v>28</v>
      </c>
      <c r="I180" s="95">
        <v>31</v>
      </c>
      <c r="J180" s="95">
        <v>30</v>
      </c>
      <c r="K180" s="3"/>
      <c r="L180" s="3"/>
      <c r="M180" s="3"/>
      <c r="N180" s="22">
        <f t="shared" si="210"/>
        <v>33.9</v>
      </c>
      <c r="O180" s="22">
        <f t="shared" si="211"/>
        <v>33.9</v>
      </c>
      <c r="P180" s="22">
        <f t="shared" si="212"/>
        <v>33.9</v>
      </c>
      <c r="Q180" s="22">
        <f t="shared" si="213"/>
        <v>33.9</v>
      </c>
      <c r="R180" s="3"/>
      <c r="S180" s="40">
        <f>VLOOKUP(B180,Объем!A:F,6,0)</f>
        <v>5.6909999999999998</v>
      </c>
      <c r="T180" s="40">
        <f>VLOOKUP(B180,Объем!A:G,7,0)</f>
        <v>6.2130000000000001</v>
      </c>
      <c r="U180" s="40">
        <f t="shared" si="214"/>
        <v>0.52200000000000024</v>
      </c>
      <c r="V180" s="63">
        <f t="shared" si="260"/>
        <v>0.15765896548927749</v>
      </c>
      <c r="W180" s="63">
        <f t="shared" si="261"/>
        <v>0.15113829897866329</v>
      </c>
      <c r="X180" s="63">
        <f t="shared" si="262"/>
        <v>0.12081448645917063</v>
      </c>
      <c r="Y180" s="63">
        <f t="shared" si="263"/>
        <v>9.2388249072888853E-2</v>
      </c>
      <c r="Z180" s="25">
        <f t="shared" si="198"/>
        <v>0.32075268646004951</v>
      </c>
      <c r="AA180" s="25">
        <f t="shared" si="199"/>
        <v>0.28876041478573361</v>
      </c>
      <c r="AB180" s="25">
        <f t="shared" si="200"/>
        <v>0.16756517951320796</v>
      </c>
      <c r="AC180" s="25">
        <f t="shared" si="201"/>
        <v>0.10075134983193479</v>
      </c>
      <c r="AD180" s="25">
        <f t="shared" si="202"/>
        <v>0.478411651949327</v>
      </c>
      <c r="AE180" s="25">
        <f t="shared" si="203"/>
        <v>0.43989871376439693</v>
      </c>
      <c r="AF180" s="25">
        <f t="shared" si="204"/>
        <v>0.28837966597237857</v>
      </c>
      <c r="AG180" s="25">
        <f t="shared" si="205"/>
        <v>0.19313959890482363</v>
      </c>
      <c r="AH180" s="97">
        <f t="shared" si="206"/>
        <v>1300.72</v>
      </c>
      <c r="AI180" s="97">
        <f t="shared" si="207"/>
        <v>1196.01</v>
      </c>
      <c r="AJ180" s="97">
        <f t="shared" si="208"/>
        <v>784.05</v>
      </c>
      <c r="AK180" s="97">
        <f t="shared" si="209"/>
        <v>525.11</v>
      </c>
      <c r="AL180" s="3"/>
      <c r="AM180" s="97">
        <f t="shared" si="215"/>
        <v>3805.89</v>
      </c>
      <c r="AN180" s="25">
        <f t="shared" si="216"/>
        <v>0.87782963059092578</v>
      </c>
      <c r="AO180" s="3">
        <f>VLOOKUP(A180,Лист3!A:B,2,0)</f>
        <v>1905.36</v>
      </c>
      <c r="AP180" s="3"/>
      <c r="AQ180" s="97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</row>
    <row r="181" spans="1:61" x14ac:dyDescent="0.3">
      <c r="A181" s="125" t="s">
        <v>923</v>
      </c>
      <c r="B181" s="125" t="s">
        <v>332</v>
      </c>
      <c r="C181" s="106"/>
      <c r="D181" s="3"/>
      <c r="E181" s="95">
        <f>VLOOKUP(B181,Площадь!A:B,2,0)</f>
        <v>34.200000000000003</v>
      </c>
      <c r="F181" s="3">
        <f t="shared" si="197"/>
        <v>120</v>
      </c>
      <c r="G181" s="95">
        <v>31</v>
      </c>
      <c r="H181" s="95">
        <v>28</v>
      </c>
      <c r="I181" s="95">
        <v>31</v>
      </c>
      <c r="J181" s="95">
        <v>30</v>
      </c>
      <c r="K181" s="3"/>
      <c r="L181" s="3"/>
      <c r="M181" s="3"/>
      <c r="N181" s="22">
        <f t="shared" si="210"/>
        <v>34.200000000000003</v>
      </c>
      <c r="O181" s="22">
        <f t="shared" si="211"/>
        <v>34.200000000000003</v>
      </c>
      <c r="P181" s="22">
        <f t="shared" si="212"/>
        <v>34.200000000000003</v>
      </c>
      <c r="Q181" s="22">
        <f t="shared" si="213"/>
        <v>34.200000000000003</v>
      </c>
      <c r="R181" s="3"/>
      <c r="S181" s="40" t="str">
        <f>VLOOKUP(B181,Объем!A:F,6,0)</f>
        <v>нет</v>
      </c>
      <c r="T181" s="40">
        <f>VLOOKUP(B181,Объем!A:G,7,0)</f>
        <v>1E-3</v>
      </c>
      <c r="U181" s="40" t="e">
        <f t="shared" si="214"/>
        <v>#VALUE!</v>
      </c>
      <c r="V181" s="63">
        <f t="shared" ref="V181:V182" si="264">$V$732*$E181*G181</f>
        <v>0.37845628759202615</v>
      </c>
      <c r="W181" s="63">
        <f t="shared" ref="W181:W182" si="265">$W$732*$E181*H181</f>
        <v>0.34183148556699133</v>
      </c>
      <c r="X181" s="63">
        <f t="shared" ref="X181:X182" si="266">$W$732*$E181*I181</f>
        <v>0.37845628759202615</v>
      </c>
      <c r="Y181" s="63">
        <f t="shared" ref="Y181:Y182" si="267">$W$732*$E181*J181</f>
        <v>0.36624802025034786</v>
      </c>
      <c r="Z181" s="25">
        <f t="shared" si="198"/>
        <v>0.32359120580925355</v>
      </c>
      <c r="AA181" s="25">
        <f t="shared" si="199"/>
        <v>0.29131581668649231</v>
      </c>
      <c r="AB181" s="25">
        <f t="shared" si="200"/>
        <v>0.16904805720801513</v>
      </c>
      <c r="AC181" s="25">
        <f t="shared" si="201"/>
        <v>0.10164295469770412</v>
      </c>
      <c r="AD181" s="25">
        <f t="shared" si="202"/>
        <v>0.7020474934012797</v>
      </c>
      <c r="AE181" s="25">
        <f t="shared" si="203"/>
        <v>0.6331473022534837</v>
      </c>
      <c r="AF181" s="25">
        <f t="shared" si="204"/>
        <v>0.54750434480004129</v>
      </c>
      <c r="AG181" s="25">
        <f t="shared" si="205"/>
        <v>0.46789097494805199</v>
      </c>
      <c r="AH181" s="97">
        <f t="shared" si="206"/>
        <v>1908.74</v>
      </c>
      <c r="AI181" s="97">
        <f t="shared" si="207"/>
        <v>1721.41</v>
      </c>
      <c r="AJ181" s="97">
        <f t="shared" si="208"/>
        <v>1488.57</v>
      </c>
      <c r="AK181" s="97">
        <f t="shared" si="209"/>
        <v>1272.1099999999999</v>
      </c>
      <c r="AL181" s="3"/>
      <c r="AM181" s="97">
        <f t="shared" si="215"/>
        <v>6390.83</v>
      </c>
      <c r="AN181" s="25">
        <f t="shared" si="216"/>
        <v>0.88559803440146501</v>
      </c>
      <c r="AO181" s="3">
        <f>VLOOKUP(A181,Лист3!A:B,2,0)</f>
        <v>5612.72</v>
      </c>
      <c r="AP181" s="3"/>
      <c r="AQ181" s="97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</row>
    <row r="182" spans="1:61" x14ac:dyDescent="0.3">
      <c r="A182" s="125" t="s">
        <v>924</v>
      </c>
      <c r="B182" s="125" t="s">
        <v>333</v>
      </c>
      <c r="C182" s="106"/>
      <c r="D182" s="3"/>
      <c r="E182" s="95">
        <f>VLOOKUP(B182,Площадь!A:B,2,0)</f>
        <v>33.799999999999997</v>
      </c>
      <c r="F182" s="3">
        <f t="shared" si="197"/>
        <v>120</v>
      </c>
      <c r="G182" s="95">
        <v>31</v>
      </c>
      <c r="H182" s="95">
        <v>28</v>
      </c>
      <c r="I182" s="95">
        <v>31</v>
      </c>
      <c r="J182" s="95">
        <v>30</v>
      </c>
      <c r="K182" s="3"/>
      <c r="L182" s="3"/>
      <c r="M182" s="3"/>
      <c r="N182" s="22">
        <f t="shared" si="210"/>
        <v>33.799999999999997</v>
      </c>
      <c r="O182" s="22">
        <f t="shared" si="211"/>
        <v>33.799999999999997</v>
      </c>
      <c r="P182" s="22">
        <f t="shared" si="212"/>
        <v>33.799999999999997</v>
      </c>
      <c r="Q182" s="22">
        <f t="shared" si="213"/>
        <v>33.799999999999997</v>
      </c>
      <c r="R182" s="3"/>
      <c r="S182" s="40">
        <f>VLOOKUP(B182,Объем!A:F,6,0)</f>
        <v>5.1483035458545423</v>
      </c>
      <c r="T182" s="40" t="str">
        <f>VLOOKUP(B182,Объем!A:G,7,0)</f>
        <v>нет</v>
      </c>
      <c r="U182" s="40" t="e">
        <f t="shared" si="214"/>
        <v>#VALUE!</v>
      </c>
      <c r="V182" s="63">
        <f t="shared" si="264"/>
        <v>0.37402989826346433</v>
      </c>
      <c r="W182" s="63">
        <f t="shared" si="265"/>
        <v>0.3378334564960323</v>
      </c>
      <c r="X182" s="63">
        <f t="shared" si="266"/>
        <v>0.37402989826346433</v>
      </c>
      <c r="Y182" s="63">
        <f t="shared" si="267"/>
        <v>0.36196441767432036</v>
      </c>
      <c r="Z182" s="25">
        <f t="shared" si="198"/>
        <v>0.31980651334364818</v>
      </c>
      <c r="AA182" s="25">
        <f t="shared" si="199"/>
        <v>0.28790861415214736</v>
      </c>
      <c r="AB182" s="25">
        <f t="shared" si="200"/>
        <v>0.16707088694827224</v>
      </c>
      <c r="AC182" s="25">
        <f t="shared" si="201"/>
        <v>0.10045414821001167</v>
      </c>
      <c r="AD182" s="25">
        <f t="shared" si="202"/>
        <v>0.69383641160711251</v>
      </c>
      <c r="AE182" s="25">
        <f t="shared" si="203"/>
        <v>0.62574207064817966</v>
      </c>
      <c r="AF182" s="25">
        <f t="shared" si="204"/>
        <v>0.54110078521173655</v>
      </c>
      <c r="AG182" s="25">
        <f t="shared" si="205"/>
        <v>0.46241856588433206</v>
      </c>
      <c r="AH182" s="97">
        <f t="shared" si="206"/>
        <v>1886.42</v>
      </c>
      <c r="AI182" s="97">
        <f t="shared" si="207"/>
        <v>1701.28</v>
      </c>
      <c r="AJ182" s="97">
        <f t="shared" si="208"/>
        <v>1471.16</v>
      </c>
      <c r="AK182" s="97">
        <f t="shared" si="209"/>
        <v>1257.23</v>
      </c>
      <c r="AL182" s="3"/>
      <c r="AM182" s="97">
        <f t="shared" si="215"/>
        <v>6316.09</v>
      </c>
      <c r="AN182" s="25">
        <f t="shared" si="216"/>
        <v>0.87524016265407933</v>
      </c>
      <c r="AO182" s="3">
        <f>VLOOKUP(A182,Лист3!A:B,2,0)</f>
        <v>4719.88</v>
      </c>
      <c r="AP182" s="3"/>
      <c r="AQ182" s="97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</row>
    <row r="183" spans="1:61" x14ac:dyDescent="0.3">
      <c r="A183" s="125" t="s">
        <v>925</v>
      </c>
      <c r="B183" s="125" t="s">
        <v>74</v>
      </c>
      <c r="C183" s="106"/>
      <c r="D183" s="3"/>
      <c r="E183" s="95">
        <f>VLOOKUP(B183,Площадь!A:B,2,0)</f>
        <v>34</v>
      </c>
      <c r="F183" s="3">
        <f t="shared" si="197"/>
        <v>120</v>
      </c>
      <c r="G183" s="95">
        <v>31</v>
      </c>
      <c r="H183" s="95">
        <v>28</v>
      </c>
      <c r="I183" s="95">
        <v>31</v>
      </c>
      <c r="J183" s="95">
        <v>30</v>
      </c>
      <c r="K183" s="3"/>
      <c r="L183" s="3"/>
      <c r="M183" s="3"/>
      <c r="N183" s="22">
        <f t="shared" si="210"/>
        <v>34</v>
      </c>
      <c r="O183" s="22">
        <f t="shared" si="211"/>
        <v>34</v>
      </c>
      <c r="P183" s="22">
        <f t="shared" si="212"/>
        <v>34</v>
      </c>
      <c r="Q183" s="22">
        <f t="shared" si="213"/>
        <v>34</v>
      </c>
      <c r="R183" s="3"/>
      <c r="S183" s="40" t="str">
        <f>VLOOKUP(B183,Объем!A:F,6,0)</f>
        <v>15,681</v>
      </c>
      <c r="T183" s="40">
        <f>VLOOKUP(B183,Объем!A:G,7,0)</f>
        <v>17.648</v>
      </c>
      <c r="U183" s="40">
        <f t="shared" si="214"/>
        <v>1.9670000000000005</v>
      </c>
      <c r="V183" s="63">
        <f>$U183*V$728*G183/G$1</f>
        <v>0.59409039294522747</v>
      </c>
      <c r="W183" s="63">
        <f>$U183*W$728*H183/H$1</f>
        <v>0.56951922239661046</v>
      </c>
      <c r="X183" s="63">
        <f>$U183*X$728*I183/I$1</f>
        <v>0.45525305529729615</v>
      </c>
      <c r="Y183" s="63">
        <f>$U183*Y$728*J183/J$1</f>
        <v>0.34813732936086655</v>
      </c>
      <c r="Z183" s="25">
        <f t="shared" si="198"/>
        <v>0.32169885957645084</v>
      </c>
      <c r="AA183" s="25">
        <f t="shared" si="199"/>
        <v>0.28961221541931986</v>
      </c>
      <c r="AB183" s="25">
        <f t="shared" si="200"/>
        <v>0.16805947207814367</v>
      </c>
      <c r="AC183" s="25">
        <f t="shared" si="201"/>
        <v>0.1010485514538579</v>
      </c>
      <c r="AD183" s="25">
        <f t="shared" si="202"/>
        <v>0.91578925252167831</v>
      </c>
      <c r="AE183" s="25">
        <f t="shared" si="203"/>
        <v>0.85913143781593027</v>
      </c>
      <c r="AF183" s="25">
        <f t="shared" si="204"/>
        <v>0.62331252737543985</v>
      </c>
      <c r="AG183" s="25">
        <f t="shared" si="205"/>
        <v>0.44918588081472444</v>
      </c>
      <c r="AH183" s="97">
        <f t="shared" si="206"/>
        <v>2489.87</v>
      </c>
      <c r="AI183" s="97">
        <f t="shared" si="207"/>
        <v>2335.8200000000002</v>
      </c>
      <c r="AJ183" s="97">
        <f t="shared" si="208"/>
        <v>1694.67</v>
      </c>
      <c r="AK183" s="97">
        <f t="shared" si="209"/>
        <v>1221.26</v>
      </c>
      <c r="AL183" s="3"/>
      <c r="AM183" s="97">
        <f t="shared" si="215"/>
        <v>7741.6200000000008</v>
      </c>
      <c r="AN183" s="25">
        <f t="shared" si="216"/>
        <v>0.88041909852777223</v>
      </c>
      <c r="AO183" s="3">
        <f>VLOOKUP(A183,Лист3!A:B,2,0)</f>
        <v>5159.24</v>
      </c>
      <c r="AP183" s="3"/>
      <c r="AQ183" s="97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</row>
    <row r="184" spans="1:61" x14ac:dyDescent="0.3">
      <c r="A184" s="125" t="s">
        <v>926</v>
      </c>
      <c r="B184" s="125" t="s">
        <v>334</v>
      </c>
      <c r="C184" s="106"/>
      <c r="D184" s="3"/>
      <c r="E184" s="95">
        <f>VLOOKUP(B184,Площадь!A:B,2,0)</f>
        <v>28.4</v>
      </c>
      <c r="F184" s="3">
        <f t="shared" si="197"/>
        <v>120</v>
      </c>
      <c r="G184" s="95">
        <v>31</v>
      </c>
      <c r="H184" s="95">
        <v>28</v>
      </c>
      <c r="I184" s="95">
        <v>31</v>
      </c>
      <c r="J184" s="95">
        <v>30</v>
      </c>
      <c r="K184" s="3"/>
      <c r="L184" s="3"/>
      <c r="M184" s="3"/>
      <c r="N184" s="22">
        <f t="shared" si="210"/>
        <v>28.4</v>
      </c>
      <c r="O184" s="22">
        <f t="shared" si="211"/>
        <v>28.4</v>
      </c>
      <c r="P184" s="22">
        <f t="shared" si="212"/>
        <v>28.4</v>
      </c>
      <c r="Q184" s="22">
        <f t="shared" si="213"/>
        <v>28.4</v>
      </c>
      <c r="R184" s="3"/>
      <c r="S184" s="40">
        <f>VLOOKUP(B184,Объем!A:F,6,0)</f>
        <v>12.550769160186153</v>
      </c>
      <c r="T184" s="40" t="str">
        <f>VLOOKUP(B184,Объем!A:G,7,0)</f>
        <v>нет</v>
      </c>
      <c r="U184" s="40" t="e">
        <f t="shared" si="214"/>
        <v>#VALUE!</v>
      </c>
      <c r="V184" s="63">
        <f>$V$732*$E184*G184</f>
        <v>0.3142736423278813</v>
      </c>
      <c r="W184" s="63">
        <f>$W$732*$E184*H184</f>
        <v>0.28386006403808633</v>
      </c>
      <c r="X184" s="63">
        <f>$W$732*$E184*I184</f>
        <v>0.3142736423278813</v>
      </c>
      <c r="Y184" s="63">
        <f t="shared" ref="Y184" si="268">$W$732*$E184*J184</f>
        <v>0.30413578289794968</v>
      </c>
      <c r="Z184" s="25">
        <f t="shared" si="198"/>
        <v>0.2687131650579766</v>
      </c>
      <c r="AA184" s="25">
        <f t="shared" si="199"/>
        <v>0.24191137993849068</v>
      </c>
      <c r="AB184" s="25">
        <f t="shared" si="200"/>
        <v>0.14037908844174354</v>
      </c>
      <c r="AC184" s="25">
        <f t="shared" si="201"/>
        <v>8.4405260626163658E-2</v>
      </c>
      <c r="AD184" s="25">
        <f t="shared" si="202"/>
        <v>0.58298680738585795</v>
      </c>
      <c r="AE184" s="25">
        <f t="shared" si="203"/>
        <v>0.52577144397657705</v>
      </c>
      <c r="AF184" s="25">
        <f t="shared" si="204"/>
        <v>0.45465273076962487</v>
      </c>
      <c r="AG184" s="25">
        <f t="shared" si="205"/>
        <v>0.38854104352411334</v>
      </c>
      <c r="AH184" s="97">
        <f t="shared" si="206"/>
        <v>1585.04</v>
      </c>
      <c r="AI184" s="97">
        <f t="shared" si="207"/>
        <v>1429.48</v>
      </c>
      <c r="AJ184" s="97">
        <f t="shared" si="208"/>
        <v>1236.1199999999999</v>
      </c>
      <c r="AK184" s="97">
        <f t="shared" si="209"/>
        <v>1056.3699999999999</v>
      </c>
      <c r="AL184" s="3"/>
      <c r="AM184" s="97">
        <f t="shared" si="215"/>
        <v>5307.0099999999993</v>
      </c>
      <c r="AN184" s="25">
        <f t="shared" si="216"/>
        <v>0.73540889406437437</v>
      </c>
      <c r="AO184" s="3">
        <f>VLOOKUP(A184,Лист3!A:B,2,0)</f>
        <v>3384.4</v>
      </c>
      <c r="AP184" s="3"/>
      <c r="AQ184" s="97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</row>
    <row r="185" spans="1:61" x14ac:dyDescent="0.3">
      <c r="A185" s="125" t="s">
        <v>927</v>
      </c>
      <c r="B185" s="125" t="s">
        <v>335</v>
      </c>
      <c r="C185" s="106"/>
      <c r="D185" s="3"/>
      <c r="E185" s="95">
        <f>VLOOKUP(B185,Площадь!A:B,2,0)</f>
        <v>51.9</v>
      </c>
      <c r="F185" s="3">
        <f t="shared" si="197"/>
        <v>120</v>
      </c>
      <c r="G185" s="95">
        <v>31</v>
      </c>
      <c r="H185" s="95">
        <v>28</v>
      </c>
      <c r="I185" s="95">
        <v>31</v>
      </c>
      <c r="J185" s="95">
        <v>30</v>
      </c>
      <c r="K185" s="3"/>
      <c r="L185" s="3"/>
      <c r="M185" s="3"/>
      <c r="N185" s="22">
        <f t="shared" si="210"/>
        <v>51.9</v>
      </c>
      <c r="O185" s="22">
        <f t="shared" si="211"/>
        <v>51.9</v>
      </c>
      <c r="P185" s="22">
        <f t="shared" si="212"/>
        <v>51.9</v>
      </c>
      <c r="Q185" s="22">
        <f t="shared" si="213"/>
        <v>51.9</v>
      </c>
      <c r="R185" s="3"/>
      <c r="S185" s="40" t="str">
        <f>VLOOKUP(B185,Объем!A:F,6,0)</f>
        <v>15,670</v>
      </c>
      <c r="T185" s="40">
        <f>VLOOKUP(B185,Объем!A:G,7,0)</f>
        <v>18.271999999999998</v>
      </c>
      <c r="U185" s="40">
        <f t="shared" si="214"/>
        <v>2.6019999999999985</v>
      </c>
      <c r="V185" s="63">
        <f>$U185*V$728*G185/G$1</f>
        <v>0.7858785980902292</v>
      </c>
      <c r="W185" s="63">
        <f>$U185*W$728*H185/H$1</f>
        <v>0.75337519912352768</v>
      </c>
      <c r="X185" s="63">
        <f>$U185*X$728*I185/I$1</f>
        <v>0.60222086928498408</v>
      </c>
      <c r="Y185" s="63">
        <f>$U185*Y$728*J185/J$1</f>
        <v>0.46052533350125785</v>
      </c>
      <c r="Z185" s="25">
        <f t="shared" si="198"/>
        <v>0.4910638474122882</v>
      </c>
      <c r="AA185" s="25">
        <f t="shared" si="199"/>
        <v>0.44208452883125587</v>
      </c>
      <c r="AB185" s="25">
        <f t="shared" si="200"/>
        <v>0.25653784120163697</v>
      </c>
      <c r="AC185" s="25">
        <f t="shared" si="201"/>
        <v>0.15424764177809486</v>
      </c>
      <c r="AD185" s="25">
        <f t="shared" si="202"/>
        <v>1.2769424455025173</v>
      </c>
      <c r="AE185" s="25">
        <f t="shared" si="203"/>
        <v>1.1954597279547836</v>
      </c>
      <c r="AF185" s="25">
        <f t="shared" si="204"/>
        <v>0.858758710486621</v>
      </c>
      <c r="AG185" s="25">
        <f t="shared" si="205"/>
        <v>0.61477297527935271</v>
      </c>
      <c r="AH185" s="97">
        <f t="shared" si="206"/>
        <v>3471.78</v>
      </c>
      <c r="AI185" s="97">
        <f t="shared" si="207"/>
        <v>3250.24</v>
      </c>
      <c r="AJ185" s="97">
        <f t="shared" si="208"/>
        <v>2334.81</v>
      </c>
      <c r="AK185" s="97">
        <f t="shared" si="209"/>
        <v>1671.46</v>
      </c>
      <c r="AL185" s="3"/>
      <c r="AM185" s="97">
        <f t="shared" si="215"/>
        <v>10728.29</v>
      </c>
      <c r="AN185" s="25">
        <f t="shared" si="216"/>
        <v>1.3439338592232759</v>
      </c>
      <c r="AO185" s="3">
        <f>VLOOKUP(A185,Лист3!A:B,2,0)</f>
        <v>4915.6400000000003</v>
      </c>
      <c r="AP185" s="3"/>
      <c r="AQ185" s="97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</row>
    <row r="186" spans="1:61" x14ac:dyDescent="0.3">
      <c r="A186" s="125" t="s">
        <v>1388</v>
      </c>
      <c r="B186" s="125" t="s">
        <v>336</v>
      </c>
      <c r="C186" s="106"/>
      <c r="D186" s="3"/>
      <c r="E186" s="95">
        <f>VLOOKUP(B186,Площадь!A:B,2,0)</f>
        <v>70.900000000000006</v>
      </c>
      <c r="F186" s="3">
        <f t="shared" si="197"/>
        <v>120</v>
      </c>
      <c r="G186" s="95">
        <v>31</v>
      </c>
      <c r="H186" s="95">
        <v>28</v>
      </c>
      <c r="I186" s="95">
        <v>31</v>
      </c>
      <c r="J186" s="95">
        <v>30</v>
      </c>
      <c r="K186" s="3"/>
      <c r="L186" s="3"/>
      <c r="M186" s="3"/>
      <c r="N186" s="22">
        <f t="shared" si="210"/>
        <v>70.900000000000006</v>
      </c>
      <c r="O186" s="22">
        <f t="shared" si="211"/>
        <v>70.900000000000006</v>
      </c>
      <c r="P186" s="22">
        <f t="shared" si="212"/>
        <v>70.900000000000006</v>
      </c>
      <c r="Q186" s="22">
        <f t="shared" si="213"/>
        <v>70.900000000000006</v>
      </c>
      <c r="R186" s="3"/>
      <c r="S186" s="40" t="str">
        <f>VLOOKUP(B186,Объем!A:F,6,0)</f>
        <v>нет</v>
      </c>
      <c r="T186" s="40" t="str">
        <f>VLOOKUP(B186,Объем!A:G,7,0)</f>
        <v>нет</v>
      </c>
      <c r="U186" s="40" t="e">
        <f t="shared" si="214"/>
        <v>#VALUE!</v>
      </c>
      <c r="V186" s="63">
        <f t="shared" ref="V186:V187" si="269">$V$732*$E186*G186</f>
        <v>0.78457750848756291</v>
      </c>
      <c r="W186" s="63">
        <f t="shared" ref="W186:W187" si="270">$W$732*$E186*H186</f>
        <v>0.70865065282747619</v>
      </c>
      <c r="X186" s="63">
        <f t="shared" ref="X186:X187" si="271">$W$732*$E186*I186</f>
        <v>0.78457750848756291</v>
      </c>
      <c r="Y186" s="63">
        <f t="shared" ref="Y186:Y187" si="272">$W$732*$E186*J186</f>
        <v>0.75926855660086734</v>
      </c>
      <c r="Z186" s="25">
        <f t="shared" si="198"/>
        <v>0.67083673952854028</v>
      </c>
      <c r="AA186" s="25">
        <f t="shared" si="199"/>
        <v>0.6039266492126405</v>
      </c>
      <c r="AB186" s="25">
        <f t="shared" si="200"/>
        <v>0.35045342853942318</v>
      </c>
      <c r="AC186" s="25">
        <f t="shared" si="201"/>
        <v>0.21071594994348605</v>
      </c>
      <c r="AD186" s="25">
        <f t="shared" si="202"/>
        <v>1.4554142480161032</v>
      </c>
      <c r="AE186" s="25">
        <f t="shared" si="203"/>
        <v>1.3125773020401166</v>
      </c>
      <c r="AF186" s="25">
        <f t="shared" si="204"/>
        <v>1.1350309370269862</v>
      </c>
      <c r="AG186" s="25">
        <f t="shared" si="205"/>
        <v>0.96998450654435342</v>
      </c>
      <c r="AH186" s="97">
        <f t="shared" si="206"/>
        <v>3957.01</v>
      </c>
      <c r="AI186" s="97">
        <f t="shared" si="207"/>
        <v>3568.66</v>
      </c>
      <c r="AJ186" s="97">
        <f t="shared" si="208"/>
        <v>3085.94</v>
      </c>
      <c r="AK186" s="97">
        <f t="shared" si="209"/>
        <v>2637.21</v>
      </c>
      <c r="AL186" s="3"/>
      <c r="AM186" s="97">
        <f t="shared" si="215"/>
        <v>13248.82</v>
      </c>
      <c r="AN186" s="25">
        <f t="shared" si="216"/>
        <v>1.8359327672240899</v>
      </c>
      <c r="AO186" s="3">
        <f>VLOOKUP(A186,Лист3!A:B,2,0)</f>
        <v>8449</v>
      </c>
      <c r="AP186" s="3"/>
      <c r="AQ186" s="97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</row>
    <row r="187" spans="1:61" x14ac:dyDescent="0.3">
      <c r="A187" s="125" t="s">
        <v>928</v>
      </c>
      <c r="B187" s="125" t="s">
        <v>337</v>
      </c>
      <c r="C187" s="106"/>
      <c r="D187" s="3"/>
      <c r="E187" s="95">
        <f>VLOOKUP(B187,Площадь!A:B,2,0)</f>
        <v>50.4</v>
      </c>
      <c r="F187" s="3">
        <f t="shared" si="197"/>
        <v>120</v>
      </c>
      <c r="G187" s="95">
        <v>31</v>
      </c>
      <c r="H187" s="95">
        <v>28</v>
      </c>
      <c r="I187" s="95">
        <v>31</v>
      </c>
      <c r="J187" s="95">
        <v>30</v>
      </c>
      <c r="K187" s="3"/>
      <c r="L187" s="3"/>
      <c r="M187" s="3"/>
      <c r="N187" s="22">
        <f t="shared" si="210"/>
        <v>50.4</v>
      </c>
      <c r="O187" s="22">
        <f t="shared" si="211"/>
        <v>50.4</v>
      </c>
      <c r="P187" s="22">
        <f t="shared" si="212"/>
        <v>50.4</v>
      </c>
      <c r="Q187" s="22">
        <f t="shared" si="213"/>
        <v>50.4</v>
      </c>
      <c r="R187" s="3"/>
      <c r="S187" s="40" t="str">
        <f>VLOOKUP(B187,Объем!A:F,6,0)</f>
        <v>13,390</v>
      </c>
      <c r="T187" s="40" t="str">
        <f>VLOOKUP(B187,Объем!A:G,7,0)</f>
        <v>нет</v>
      </c>
      <c r="U187" s="40" t="e">
        <f t="shared" si="214"/>
        <v>#VALUE!</v>
      </c>
      <c r="V187" s="63">
        <f t="shared" si="269"/>
        <v>0.55772505539877526</v>
      </c>
      <c r="W187" s="63">
        <f t="shared" si="270"/>
        <v>0.50375166294082929</v>
      </c>
      <c r="X187" s="63">
        <f t="shared" si="271"/>
        <v>0.55772505539877526</v>
      </c>
      <c r="Y187" s="63">
        <f t="shared" si="272"/>
        <v>0.5397339245794599</v>
      </c>
      <c r="Z187" s="25">
        <f t="shared" si="198"/>
        <v>0.47687125066626834</v>
      </c>
      <c r="AA187" s="25">
        <f t="shared" si="199"/>
        <v>0.42930751932746236</v>
      </c>
      <c r="AB187" s="25">
        <f t="shared" si="200"/>
        <v>0.2491234527276012</v>
      </c>
      <c r="AC187" s="25">
        <f t="shared" si="201"/>
        <v>0.14978961744924818</v>
      </c>
      <c r="AD187" s="25">
        <f t="shared" si="202"/>
        <v>1.0345963060650436</v>
      </c>
      <c r="AE187" s="25">
        <f t="shared" si="203"/>
        <v>0.93305918226829165</v>
      </c>
      <c r="AF187" s="25">
        <f t="shared" si="204"/>
        <v>0.80684850812637643</v>
      </c>
      <c r="AG187" s="25">
        <f t="shared" si="205"/>
        <v>0.68952354202870803</v>
      </c>
      <c r="AH187" s="97">
        <f t="shared" si="206"/>
        <v>2812.88</v>
      </c>
      <c r="AI187" s="97">
        <f t="shared" si="207"/>
        <v>2536.8200000000002</v>
      </c>
      <c r="AJ187" s="97">
        <f t="shared" si="208"/>
        <v>2193.6799999999998</v>
      </c>
      <c r="AK187" s="97">
        <f t="shared" si="209"/>
        <v>1874.69</v>
      </c>
      <c r="AL187" s="3"/>
      <c r="AM187" s="97">
        <f t="shared" si="215"/>
        <v>9418.0700000000015</v>
      </c>
      <c r="AN187" s="25">
        <f t="shared" si="216"/>
        <v>1.30509184017058</v>
      </c>
      <c r="AO187" s="3">
        <f>VLOOKUP(A187,Лист3!A:B,2,0)</f>
        <v>4742.72</v>
      </c>
      <c r="AP187" s="3"/>
      <c r="AQ187" s="97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</row>
    <row r="188" spans="1:61" x14ac:dyDescent="0.3">
      <c r="A188" s="125" t="s">
        <v>1371</v>
      </c>
      <c r="B188" s="125" t="s">
        <v>338</v>
      </c>
      <c r="C188" s="106"/>
      <c r="D188" s="3"/>
      <c r="E188" s="95">
        <f>VLOOKUP(B188,Площадь!A:B,2,0)</f>
        <v>49.9</v>
      </c>
      <c r="F188" s="3">
        <f t="shared" si="197"/>
        <v>120</v>
      </c>
      <c r="G188" s="95">
        <v>31</v>
      </c>
      <c r="H188" s="95">
        <v>28</v>
      </c>
      <c r="I188" s="95">
        <v>31</v>
      </c>
      <c r="J188" s="95">
        <v>30</v>
      </c>
      <c r="K188" s="3"/>
      <c r="L188" s="3"/>
      <c r="M188" s="3"/>
      <c r="N188" s="22">
        <f t="shared" si="210"/>
        <v>49.9</v>
      </c>
      <c r="O188" s="22">
        <f t="shared" si="211"/>
        <v>49.9</v>
      </c>
      <c r="P188" s="22">
        <f t="shared" si="212"/>
        <v>49.9</v>
      </c>
      <c r="Q188" s="22">
        <f t="shared" si="213"/>
        <v>49.9</v>
      </c>
      <c r="R188" s="3"/>
      <c r="S188" s="40" t="str">
        <f>VLOOKUP(B188,Объем!A:F,6,0)</f>
        <v>17,005</v>
      </c>
      <c r="T188" s="40">
        <f>VLOOKUP(B188,Объем!A:G,7,0)</f>
        <v>20.5335</v>
      </c>
      <c r="U188" s="40">
        <f t="shared" si="214"/>
        <v>3.5285000000000011</v>
      </c>
      <c r="V188" s="63">
        <f t="shared" ref="V188:V192" si="273">$U188*V$728*G188/G$1</f>
        <v>1.0657081604002214</v>
      </c>
      <c r="W188" s="63">
        <f t="shared" ref="W188:W192" si="274">$U188*W$728*H188/H$1</f>
        <v>1.0216312029620944</v>
      </c>
      <c r="X188" s="63">
        <f t="shared" ref="X188:X192" si="275">$U188*X$728*I188/I$1</f>
        <v>0.81665501048119449</v>
      </c>
      <c r="Y188" s="63">
        <f t="shared" ref="Y188:Y192" si="276">$U188*Y$728*J188/J$1</f>
        <v>0.62450562615649097</v>
      </c>
      <c r="Z188" s="25">
        <f t="shared" si="198"/>
        <v>0.4721403850842617</v>
      </c>
      <c r="AA188" s="25">
        <f t="shared" si="199"/>
        <v>0.42504851615953115</v>
      </c>
      <c r="AB188" s="25">
        <f t="shared" si="200"/>
        <v>0.24665198990292261</v>
      </c>
      <c r="AC188" s="25">
        <f t="shared" si="201"/>
        <v>0.14830360933963263</v>
      </c>
      <c r="AD188" s="25">
        <f t="shared" si="202"/>
        <v>1.5378485454844832</v>
      </c>
      <c r="AE188" s="25">
        <f t="shared" si="203"/>
        <v>1.4466797191216256</v>
      </c>
      <c r="AF188" s="25">
        <f t="shared" si="204"/>
        <v>1.0633070003841172</v>
      </c>
      <c r="AG188" s="25">
        <f t="shared" si="205"/>
        <v>0.77280923549612357</v>
      </c>
      <c r="AH188" s="97">
        <f t="shared" si="206"/>
        <v>4181.13</v>
      </c>
      <c r="AI188" s="97">
        <f t="shared" si="207"/>
        <v>3933.26</v>
      </c>
      <c r="AJ188" s="97">
        <f t="shared" si="208"/>
        <v>2890.94</v>
      </c>
      <c r="AK188" s="97">
        <f t="shared" si="209"/>
        <v>2101.13</v>
      </c>
      <c r="AL188" s="3"/>
      <c r="AM188" s="97">
        <f t="shared" si="215"/>
        <v>13106.46</v>
      </c>
      <c r="AN188" s="25">
        <f t="shared" si="216"/>
        <v>1.2921445004863481</v>
      </c>
      <c r="AO188" s="3">
        <f>VLOOKUP(A188,Лист3!A:B,2,0)</f>
        <v>8250</v>
      </c>
      <c r="AP188" s="3"/>
      <c r="AQ188" s="97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</row>
    <row r="189" spans="1:61" x14ac:dyDescent="0.3">
      <c r="A189" s="125" t="s">
        <v>929</v>
      </c>
      <c r="B189" s="125" t="s">
        <v>339</v>
      </c>
      <c r="C189" s="106"/>
      <c r="D189" s="3"/>
      <c r="E189" s="95">
        <f>VLOOKUP(B189,Площадь!A:B,2,0)</f>
        <v>68.2</v>
      </c>
      <c r="F189" s="3">
        <f t="shared" si="197"/>
        <v>120</v>
      </c>
      <c r="G189" s="95">
        <v>31</v>
      </c>
      <c r="H189" s="95">
        <v>28</v>
      </c>
      <c r="I189" s="95">
        <v>31</v>
      </c>
      <c r="J189" s="95">
        <v>30</v>
      </c>
      <c r="K189" s="3"/>
      <c r="L189" s="3"/>
      <c r="M189" s="3"/>
      <c r="N189" s="22">
        <f t="shared" si="210"/>
        <v>68.2</v>
      </c>
      <c r="O189" s="22">
        <f t="shared" si="211"/>
        <v>68.2</v>
      </c>
      <c r="P189" s="22">
        <f t="shared" si="212"/>
        <v>68.2</v>
      </c>
      <c r="Q189" s="22">
        <f t="shared" si="213"/>
        <v>68.2</v>
      </c>
      <c r="R189" s="3"/>
      <c r="S189" s="40" t="str">
        <f>VLOOKUP(B189,Объем!A:F,6,0)</f>
        <v>19,980</v>
      </c>
      <c r="T189" s="40">
        <f>VLOOKUP(B189,Объем!A:G,7,0)</f>
        <v>22.053000000000001</v>
      </c>
      <c r="U189" s="40">
        <f t="shared" si="214"/>
        <v>2.0730000000000004</v>
      </c>
      <c r="V189" s="63">
        <f t="shared" si="273"/>
        <v>0.62610543191431445</v>
      </c>
      <c r="W189" s="63">
        <f t="shared" si="274"/>
        <v>0.60021014134630057</v>
      </c>
      <c r="X189" s="63">
        <f t="shared" si="275"/>
        <v>0.47978626519130396</v>
      </c>
      <c r="Y189" s="63">
        <f t="shared" si="276"/>
        <v>0.36689816154808153</v>
      </c>
      <c r="Z189" s="25">
        <f t="shared" si="198"/>
        <v>0.64529006538570444</v>
      </c>
      <c r="AA189" s="25">
        <f t="shared" si="199"/>
        <v>0.58092803210581212</v>
      </c>
      <c r="AB189" s="25">
        <f t="shared" si="200"/>
        <v>0.33710752928615878</v>
      </c>
      <c r="AC189" s="25">
        <f t="shared" si="201"/>
        <v>0.20269150615156203</v>
      </c>
      <c r="AD189" s="25">
        <f t="shared" si="202"/>
        <v>1.271395497300019</v>
      </c>
      <c r="AE189" s="25">
        <f t="shared" si="203"/>
        <v>1.1811381734521127</v>
      </c>
      <c r="AF189" s="25">
        <f t="shared" si="204"/>
        <v>0.8168937944774628</v>
      </c>
      <c r="AG189" s="25">
        <f t="shared" si="205"/>
        <v>0.56958966769964359</v>
      </c>
      <c r="AH189" s="97">
        <f t="shared" si="206"/>
        <v>3456.7</v>
      </c>
      <c r="AI189" s="97">
        <f t="shared" si="207"/>
        <v>3211.3</v>
      </c>
      <c r="AJ189" s="97">
        <f t="shared" si="208"/>
        <v>2220.9899999999998</v>
      </c>
      <c r="AK189" s="97">
        <f t="shared" si="209"/>
        <v>1548.61</v>
      </c>
      <c r="AL189" s="3"/>
      <c r="AM189" s="97">
        <f t="shared" si="215"/>
        <v>10437.6</v>
      </c>
      <c r="AN189" s="25">
        <f t="shared" si="216"/>
        <v>1.7660171329292371</v>
      </c>
      <c r="AO189" s="3">
        <f>VLOOKUP(A189,Лист3!A:B,2,0)</f>
        <v>7575.72</v>
      </c>
      <c r="AP189" s="3"/>
      <c r="AQ189" s="97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</row>
    <row r="190" spans="1:61" x14ac:dyDescent="0.3">
      <c r="A190" s="125" t="s">
        <v>930</v>
      </c>
      <c r="B190" s="125" t="s">
        <v>340</v>
      </c>
      <c r="C190" s="106"/>
      <c r="D190" s="3"/>
      <c r="E190" s="95">
        <f>VLOOKUP(B190,Площадь!A:B,2,0)</f>
        <v>30.4</v>
      </c>
      <c r="F190" s="3">
        <f t="shared" si="197"/>
        <v>120</v>
      </c>
      <c r="G190" s="95">
        <v>31</v>
      </c>
      <c r="H190" s="95">
        <v>28</v>
      </c>
      <c r="I190" s="95">
        <v>31</v>
      </c>
      <c r="J190" s="95">
        <v>30</v>
      </c>
      <c r="K190" s="3"/>
      <c r="L190" s="3"/>
      <c r="M190" s="3"/>
      <c r="N190" s="22">
        <f t="shared" si="210"/>
        <v>30.4</v>
      </c>
      <c r="O190" s="22">
        <f t="shared" si="211"/>
        <v>30.4</v>
      </c>
      <c r="P190" s="22">
        <f t="shared" si="212"/>
        <v>30.4</v>
      </c>
      <c r="Q190" s="22">
        <f t="shared" si="213"/>
        <v>30.4</v>
      </c>
      <c r="R190" s="3"/>
      <c r="S190" s="40" t="str">
        <f>VLOOKUP(B190,Объем!A:F,6,0)</f>
        <v>13</v>
      </c>
      <c r="T190" s="40">
        <f>VLOOKUP(B190,Объем!A:G,7,0)</f>
        <v>16</v>
      </c>
      <c r="U190" s="40">
        <f t="shared" si="214"/>
        <v>3</v>
      </c>
      <c r="V190" s="63">
        <f t="shared" si="273"/>
        <v>0.90608600855906563</v>
      </c>
      <c r="W190" s="63">
        <f t="shared" si="274"/>
        <v>0.86861091367047827</v>
      </c>
      <c r="X190" s="63">
        <f t="shared" si="275"/>
        <v>0.69433612907569298</v>
      </c>
      <c r="Y190" s="63">
        <f t="shared" si="276"/>
        <v>0.53096694869476324</v>
      </c>
      <c r="Z190" s="25">
        <f t="shared" si="198"/>
        <v>0.2876366273860031</v>
      </c>
      <c r="AA190" s="25">
        <f t="shared" si="199"/>
        <v>0.25894739261021538</v>
      </c>
      <c r="AB190" s="25">
        <f t="shared" si="200"/>
        <v>0.15026493974045788</v>
      </c>
      <c r="AC190" s="25">
        <f t="shared" si="201"/>
        <v>9.0349293064625885E-2</v>
      </c>
      <c r="AD190" s="25">
        <f t="shared" si="202"/>
        <v>1.1937226359450688</v>
      </c>
      <c r="AE190" s="25">
        <f t="shared" si="203"/>
        <v>1.1275583062806938</v>
      </c>
      <c r="AF190" s="25">
        <f t="shared" si="204"/>
        <v>0.84460106881615082</v>
      </c>
      <c r="AG190" s="25">
        <f t="shared" si="205"/>
        <v>0.62131624175938915</v>
      </c>
      <c r="AH190" s="97">
        <f t="shared" si="206"/>
        <v>3245.52</v>
      </c>
      <c r="AI190" s="97">
        <f t="shared" si="207"/>
        <v>3065.63</v>
      </c>
      <c r="AJ190" s="97">
        <f t="shared" si="208"/>
        <v>2296.3200000000002</v>
      </c>
      <c r="AK190" s="97">
        <f t="shared" si="209"/>
        <v>1689.25</v>
      </c>
      <c r="AL190" s="3"/>
      <c r="AM190" s="97">
        <f t="shared" si="215"/>
        <v>10296.719999999999</v>
      </c>
      <c r="AN190" s="25">
        <f t="shared" si="216"/>
        <v>0.78719825280130218</v>
      </c>
      <c r="AO190" s="3">
        <f>VLOOKUP(A190,Лист3!A:B,2,0)</f>
        <v>7689.92</v>
      </c>
      <c r="AP190" s="3"/>
      <c r="AQ190" s="97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</row>
    <row r="191" spans="1:61" x14ac:dyDescent="0.3">
      <c r="A191" s="125" t="s">
        <v>931</v>
      </c>
      <c r="B191" s="125" t="s">
        <v>341</v>
      </c>
      <c r="C191" s="106"/>
      <c r="D191" s="3"/>
      <c r="E191" s="95">
        <f>VLOOKUP(B191,Площадь!A:B,2,0)</f>
        <v>33.799999999999997</v>
      </c>
      <c r="F191" s="3">
        <f t="shared" si="197"/>
        <v>120</v>
      </c>
      <c r="G191" s="95">
        <v>31</v>
      </c>
      <c r="H191" s="95">
        <v>28</v>
      </c>
      <c r="I191" s="95">
        <v>31</v>
      </c>
      <c r="J191" s="95">
        <v>30</v>
      </c>
      <c r="K191" s="3"/>
      <c r="L191" s="3"/>
      <c r="M191" s="3"/>
      <c r="N191" s="22">
        <f t="shared" si="210"/>
        <v>33.799999999999997</v>
      </c>
      <c r="O191" s="22">
        <f t="shared" si="211"/>
        <v>33.799999999999997</v>
      </c>
      <c r="P191" s="22">
        <f t="shared" si="212"/>
        <v>33.799999999999997</v>
      </c>
      <c r="Q191" s="22">
        <f t="shared" si="213"/>
        <v>33.799999999999997</v>
      </c>
      <c r="R191" s="3"/>
      <c r="S191" s="40" t="str">
        <f>VLOOKUP(B191,Объем!A:F,6,0)</f>
        <v>11,367</v>
      </c>
      <c r="T191" s="40">
        <f>VLOOKUP(B191,Объем!A:G,7,0)</f>
        <v>13.278</v>
      </c>
      <c r="U191" s="40">
        <f t="shared" si="214"/>
        <v>1.9109999999999996</v>
      </c>
      <c r="V191" s="63">
        <f t="shared" si="273"/>
        <v>0.57717678745212464</v>
      </c>
      <c r="W191" s="63">
        <f t="shared" si="274"/>
        <v>0.55330515200809449</v>
      </c>
      <c r="X191" s="63">
        <f t="shared" si="275"/>
        <v>0.44229211422121634</v>
      </c>
      <c r="Y191" s="63">
        <f t="shared" si="276"/>
        <v>0.33822594631856417</v>
      </c>
      <c r="Z191" s="25">
        <f t="shared" si="198"/>
        <v>0.31980651334364818</v>
      </c>
      <c r="AA191" s="25">
        <f t="shared" si="199"/>
        <v>0.28790861415214736</v>
      </c>
      <c r="AB191" s="25">
        <f t="shared" si="200"/>
        <v>0.16707088694827224</v>
      </c>
      <c r="AC191" s="25">
        <f t="shared" si="201"/>
        <v>0.10045414821001167</v>
      </c>
      <c r="AD191" s="25">
        <f t="shared" si="202"/>
        <v>0.89698330079577282</v>
      </c>
      <c r="AE191" s="25">
        <f t="shared" si="203"/>
        <v>0.8412137661602419</v>
      </c>
      <c r="AF191" s="25">
        <f t="shared" si="204"/>
        <v>0.60936300116948861</v>
      </c>
      <c r="AG191" s="25">
        <f t="shared" si="205"/>
        <v>0.43868009452857581</v>
      </c>
      <c r="AH191" s="97">
        <f t="shared" si="206"/>
        <v>2438.7399999999998</v>
      </c>
      <c r="AI191" s="97">
        <f t="shared" si="207"/>
        <v>2287.11</v>
      </c>
      <c r="AJ191" s="97">
        <f t="shared" si="208"/>
        <v>1656.75</v>
      </c>
      <c r="AK191" s="97">
        <f t="shared" si="209"/>
        <v>1192.69</v>
      </c>
      <c r="AL191" s="3"/>
      <c r="AM191" s="97">
        <f t="shared" si="215"/>
        <v>7575.2900000000009</v>
      </c>
      <c r="AN191" s="25">
        <f t="shared" si="216"/>
        <v>0.87524016265407933</v>
      </c>
      <c r="AO191" s="3">
        <f>VLOOKUP(A191,Лист3!A:B,2,0)</f>
        <v>4740.5200000000004</v>
      </c>
      <c r="AP191" s="3"/>
      <c r="AQ191" s="97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</row>
    <row r="192" spans="1:61" s="32" customFormat="1" x14ac:dyDescent="0.3">
      <c r="A192" s="125" t="s">
        <v>932</v>
      </c>
      <c r="B192" s="125" t="s">
        <v>342</v>
      </c>
      <c r="C192" s="106"/>
      <c r="D192" s="3"/>
      <c r="E192" s="95">
        <f>VLOOKUP(B192,Площадь!A:B,2,0)</f>
        <v>33.6</v>
      </c>
      <c r="F192" s="3">
        <f t="shared" si="197"/>
        <v>120</v>
      </c>
      <c r="G192" s="95">
        <v>31</v>
      </c>
      <c r="H192" s="95">
        <v>28</v>
      </c>
      <c r="I192" s="95">
        <v>31</v>
      </c>
      <c r="J192" s="95">
        <v>30</v>
      </c>
      <c r="K192" s="3"/>
      <c r="L192" s="3"/>
      <c r="M192" s="3"/>
      <c r="N192" s="22">
        <f t="shared" si="210"/>
        <v>33.6</v>
      </c>
      <c r="O192" s="22">
        <f t="shared" si="211"/>
        <v>33.6</v>
      </c>
      <c r="P192" s="22">
        <f t="shared" si="212"/>
        <v>33.6</v>
      </c>
      <c r="Q192" s="22">
        <f t="shared" si="213"/>
        <v>33.6</v>
      </c>
      <c r="R192" s="3"/>
      <c r="S192" s="40" t="str">
        <f>VLOOKUP(B192,Объем!A:F,6,0)</f>
        <v>5,542</v>
      </c>
      <c r="T192" s="40">
        <f>VLOOKUP(B192,Объем!A:G,7,0)</f>
        <v>5.8710000000000004</v>
      </c>
      <c r="U192" s="40">
        <f t="shared" si="214"/>
        <v>0.32900000000000063</v>
      </c>
      <c r="V192" s="63">
        <f t="shared" si="273"/>
        <v>9.9367432271977724E-2</v>
      </c>
      <c r="W192" s="63">
        <f t="shared" si="274"/>
        <v>9.5257663532529305E-2</v>
      </c>
      <c r="X192" s="63">
        <f t="shared" si="275"/>
        <v>7.6145528821967803E-2</v>
      </c>
      <c r="Y192" s="63">
        <f t="shared" si="276"/>
        <v>5.8229375373525821E-2</v>
      </c>
      <c r="Z192" s="25">
        <f t="shared" si="198"/>
        <v>0.31791416711084558</v>
      </c>
      <c r="AA192" s="25">
        <f t="shared" si="199"/>
        <v>0.28620501288497491</v>
      </c>
      <c r="AB192" s="25">
        <f t="shared" si="200"/>
        <v>0.16608230181840081</v>
      </c>
      <c r="AC192" s="25">
        <f t="shared" si="201"/>
        <v>9.9859744966165453E-2</v>
      </c>
      <c r="AD192" s="25">
        <f t="shared" si="202"/>
        <v>0.41728159938282328</v>
      </c>
      <c r="AE192" s="25">
        <f t="shared" si="203"/>
        <v>0.3814626764175042</v>
      </c>
      <c r="AF192" s="25">
        <f t="shared" si="204"/>
        <v>0.24222783064036862</v>
      </c>
      <c r="AG192" s="25">
        <f t="shared" si="205"/>
        <v>0.15808912033969127</v>
      </c>
      <c r="AH192" s="97">
        <f t="shared" si="206"/>
        <v>1134.51</v>
      </c>
      <c r="AI192" s="97">
        <f t="shared" si="207"/>
        <v>1037.1300000000001</v>
      </c>
      <c r="AJ192" s="97">
        <f t="shared" si="208"/>
        <v>658.57</v>
      </c>
      <c r="AK192" s="97">
        <f t="shared" si="209"/>
        <v>429.82</v>
      </c>
      <c r="AL192" s="3"/>
      <c r="AM192" s="97">
        <f t="shared" si="215"/>
        <v>3260.0300000000007</v>
      </c>
      <c r="AN192" s="25">
        <f t="shared" si="216"/>
        <v>0.87006122678038678</v>
      </c>
      <c r="AO192" s="3">
        <f>VLOOKUP(A192,Лист3!A:B,2,0)</f>
        <v>2711.2</v>
      </c>
      <c r="AP192" s="3"/>
      <c r="AQ192" s="97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</row>
    <row r="193" spans="1:61" x14ac:dyDescent="0.3">
      <c r="A193" s="125" t="s">
        <v>933</v>
      </c>
      <c r="B193" s="125" t="s">
        <v>343</v>
      </c>
      <c r="C193" s="106"/>
      <c r="D193" s="3"/>
      <c r="E193" s="95">
        <f>VLOOKUP(B193,Площадь!A:B,2,0)</f>
        <v>34.1</v>
      </c>
      <c r="F193" s="3">
        <f t="shared" si="197"/>
        <v>120</v>
      </c>
      <c r="G193" s="95">
        <v>31</v>
      </c>
      <c r="H193" s="95">
        <v>28</v>
      </c>
      <c r="I193" s="95">
        <v>31</v>
      </c>
      <c r="J193" s="95">
        <v>30</v>
      </c>
      <c r="K193" s="3"/>
      <c r="L193" s="3"/>
      <c r="M193" s="3"/>
      <c r="N193" s="22">
        <f t="shared" si="210"/>
        <v>34.1</v>
      </c>
      <c r="O193" s="22">
        <f t="shared" si="211"/>
        <v>34.1</v>
      </c>
      <c r="P193" s="22">
        <f t="shared" si="212"/>
        <v>34.1</v>
      </c>
      <c r="Q193" s="22">
        <f t="shared" si="213"/>
        <v>34.1</v>
      </c>
      <c r="R193" s="3"/>
      <c r="S193" s="40" t="str">
        <f>VLOOKUP(B193,Объем!A:F,6,0)</f>
        <v>15,598</v>
      </c>
      <c r="T193" s="40" t="str">
        <f>VLOOKUP(B193,Объем!A:G,7,0)</f>
        <v>нет</v>
      </c>
      <c r="U193" s="40" t="e">
        <f t="shared" si="214"/>
        <v>#VALUE!</v>
      </c>
      <c r="V193" s="63">
        <f>$V$732*$E193*G193</f>
        <v>0.37734969025988568</v>
      </c>
      <c r="W193" s="63">
        <f>$W$732*$E193*H193</f>
        <v>0.3408319782992516</v>
      </c>
      <c r="X193" s="63">
        <f>$W$732*$E193*I193</f>
        <v>0.37734969025988568</v>
      </c>
      <c r="Y193" s="63">
        <f t="shared" ref="Y193" si="277">$W$732*$E193*J193</f>
        <v>0.36517711960634097</v>
      </c>
      <c r="Z193" s="25">
        <f t="shared" si="198"/>
        <v>0.32264503269285222</v>
      </c>
      <c r="AA193" s="25">
        <f t="shared" si="199"/>
        <v>0.29046401605290606</v>
      </c>
      <c r="AB193" s="25">
        <f t="shared" si="200"/>
        <v>0.16855376464307939</v>
      </c>
      <c r="AC193" s="25">
        <f t="shared" si="201"/>
        <v>0.10134575307578102</v>
      </c>
      <c r="AD193" s="25">
        <f t="shared" si="202"/>
        <v>0.6999947229527379</v>
      </c>
      <c r="AE193" s="25">
        <f t="shared" si="203"/>
        <v>0.63129599435215766</v>
      </c>
      <c r="AF193" s="25">
        <f t="shared" si="204"/>
        <v>0.5459034549029651</v>
      </c>
      <c r="AG193" s="25">
        <f t="shared" si="205"/>
        <v>0.466522872682122</v>
      </c>
      <c r="AH193" s="97">
        <f t="shared" si="206"/>
        <v>1903.16</v>
      </c>
      <c r="AI193" s="97">
        <f t="shared" si="207"/>
        <v>1716.38</v>
      </c>
      <c r="AJ193" s="97">
        <f t="shared" si="208"/>
        <v>1484.21</v>
      </c>
      <c r="AK193" s="97">
        <f t="shared" si="209"/>
        <v>1268.3900000000001</v>
      </c>
      <c r="AL193" s="3"/>
      <c r="AM193" s="97">
        <f t="shared" si="215"/>
        <v>6372.14</v>
      </c>
      <c r="AN193" s="25">
        <f t="shared" si="216"/>
        <v>0.88300856646461856</v>
      </c>
      <c r="AO193" s="3">
        <f>VLOOKUP(A193,Лист3!A:B,2,0)</f>
        <v>5916.16</v>
      </c>
      <c r="AP193" s="3"/>
      <c r="AQ193" s="97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</row>
    <row r="194" spans="1:61" x14ac:dyDescent="0.3">
      <c r="A194" s="125" t="s">
        <v>1375</v>
      </c>
      <c r="B194" s="125" t="s">
        <v>75</v>
      </c>
      <c r="C194" s="106"/>
      <c r="D194" s="3"/>
      <c r="E194" s="95">
        <f>VLOOKUP(B194,Площадь!A:B,2,0)</f>
        <v>31</v>
      </c>
      <c r="F194" s="3">
        <f t="shared" si="197"/>
        <v>120</v>
      </c>
      <c r="G194" s="95">
        <v>31</v>
      </c>
      <c r="H194" s="95">
        <v>28</v>
      </c>
      <c r="I194" s="95">
        <v>31</v>
      </c>
      <c r="J194" s="95">
        <v>30</v>
      </c>
      <c r="K194" s="3"/>
      <c r="L194" s="3"/>
      <c r="M194" s="3"/>
      <c r="N194" s="22">
        <f t="shared" si="210"/>
        <v>31</v>
      </c>
      <c r="O194" s="22">
        <f t="shared" si="211"/>
        <v>31</v>
      </c>
      <c r="P194" s="22">
        <f t="shared" si="212"/>
        <v>31</v>
      </c>
      <c r="Q194" s="22">
        <f t="shared" si="213"/>
        <v>31</v>
      </c>
      <c r="R194" s="3"/>
      <c r="S194" s="40" t="str">
        <f>VLOOKUP(B194,Объем!A:F,6,0)</f>
        <v>8,23</v>
      </c>
      <c r="T194" s="40">
        <f>VLOOKUP(B194,Объем!A:G,7,0)</f>
        <v>9.5</v>
      </c>
      <c r="U194" s="40">
        <f t="shared" si="214"/>
        <v>1.2699999999999996</v>
      </c>
      <c r="V194" s="63">
        <f t="shared" ref="V194:V195" si="278">$U194*V$728*G194/G$1</f>
        <v>0.38357641029000433</v>
      </c>
      <c r="W194" s="63">
        <f t="shared" ref="W194:W195" si="279">$U194*W$728*H194/H$1</f>
        <v>0.36771195345383567</v>
      </c>
      <c r="X194" s="63">
        <f t="shared" ref="X194:X195" si="280">$U194*X$728*I194/I$1</f>
        <v>0.29393562797537659</v>
      </c>
      <c r="Y194" s="63">
        <f t="shared" ref="Y194:Y195" si="281">$U194*Y$728*J194/J$1</f>
        <v>0.22477600828078306</v>
      </c>
      <c r="Z194" s="25">
        <f t="shared" si="198"/>
        <v>0.29331366608441106</v>
      </c>
      <c r="AA194" s="25">
        <f t="shared" si="199"/>
        <v>0.26405819641173278</v>
      </c>
      <c r="AB194" s="25">
        <f t="shared" si="200"/>
        <v>0.15323069513007218</v>
      </c>
      <c r="AC194" s="25">
        <f t="shared" si="201"/>
        <v>9.2132502796164556E-2</v>
      </c>
      <c r="AD194" s="25">
        <f t="shared" si="202"/>
        <v>0.67689007637441545</v>
      </c>
      <c r="AE194" s="25">
        <f t="shared" si="203"/>
        <v>0.63177014986556845</v>
      </c>
      <c r="AF194" s="25">
        <f t="shared" si="204"/>
        <v>0.44716632310544879</v>
      </c>
      <c r="AG194" s="25">
        <f t="shared" si="205"/>
        <v>0.31690851107694762</v>
      </c>
      <c r="AH194" s="97">
        <f t="shared" si="206"/>
        <v>1840.34</v>
      </c>
      <c r="AI194" s="97">
        <f t="shared" si="207"/>
        <v>1717.67</v>
      </c>
      <c r="AJ194" s="97">
        <f t="shared" si="208"/>
        <v>1215.76</v>
      </c>
      <c r="AK194" s="97">
        <f t="shared" si="209"/>
        <v>861.62</v>
      </c>
      <c r="AL194" s="3"/>
      <c r="AM194" s="97">
        <f t="shared" si="215"/>
        <v>5635.39</v>
      </c>
      <c r="AN194" s="25">
        <f t="shared" si="216"/>
        <v>0.80273506042238063</v>
      </c>
      <c r="AO194" s="3">
        <f>VLOOKUP(A194,Лист3!A:B,2,0)</f>
        <v>3324.56</v>
      </c>
      <c r="AP194" s="3"/>
      <c r="AQ194" s="97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</row>
    <row r="195" spans="1:61" x14ac:dyDescent="0.3">
      <c r="A195" s="125" t="s">
        <v>934</v>
      </c>
      <c r="B195" s="125" t="s">
        <v>344</v>
      </c>
      <c r="C195" s="106"/>
      <c r="D195" s="3"/>
      <c r="E195" s="95">
        <f>VLOOKUP(B195,Площадь!A:B,2,0)</f>
        <v>33.700000000000003</v>
      </c>
      <c r="F195" s="3">
        <f t="shared" ref="F195:F258" si="282">SUM(G195:J195)</f>
        <v>120</v>
      </c>
      <c r="G195" s="95">
        <v>31</v>
      </c>
      <c r="H195" s="95">
        <v>28</v>
      </c>
      <c r="I195" s="95">
        <v>31</v>
      </c>
      <c r="J195" s="95">
        <v>30</v>
      </c>
      <c r="K195" s="3"/>
      <c r="L195" s="3"/>
      <c r="M195" s="3"/>
      <c r="N195" s="22">
        <f t="shared" si="210"/>
        <v>33.700000000000003</v>
      </c>
      <c r="O195" s="22">
        <f t="shared" si="211"/>
        <v>33.700000000000003</v>
      </c>
      <c r="P195" s="22">
        <f t="shared" si="212"/>
        <v>33.700000000000003</v>
      </c>
      <c r="Q195" s="22">
        <f t="shared" si="213"/>
        <v>33.700000000000003</v>
      </c>
      <c r="R195" s="3"/>
      <c r="S195" s="40" t="str">
        <f>VLOOKUP(B195,Объем!A:F,6,0)</f>
        <v>10,897</v>
      </c>
      <c r="T195" s="40">
        <f>VLOOKUP(B195,Объем!A:G,7,0)</f>
        <v>12.875</v>
      </c>
      <c r="U195" s="40">
        <f t="shared" si="214"/>
        <v>1.9779999999999998</v>
      </c>
      <c r="V195" s="63">
        <f t="shared" si="278"/>
        <v>0.59741270830994386</v>
      </c>
      <c r="W195" s="63">
        <f t="shared" si="279"/>
        <v>0.57270412908006862</v>
      </c>
      <c r="X195" s="63">
        <f t="shared" si="280"/>
        <v>0.45779895443724017</v>
      </c>
      <c r="Y195" s="63">
        <f t="shared" si="281"/>
        <v>0.35008420817274721</v>
      </c>
      <c r="Z195" s="25">
        <f t="shared" ref="Z195:Z258" si="283">Z$728/$N$728*N195</f>
        <v>0.31886034022724691</v>
      </c>
      <c r="AA195" s="25">
        <f t="shared" ref="AA195:AA258" si="284">AA$728/$N$728*O195</f>
        <v>0.28705681351856116</v>
      </c>
      <c r="AB195" s="25">
        <f t="shared" ref="AB195:AB258" si="285">AB$728/$N$728*P195</f>
        <v>0.16657659438333655</v>
      </c>
      <c r="AC195" s="25">
        <f t="shared" ref="AC195:AC258" si="286">AC$728/$N$728*Q195</f>
        <v>0.10015694658808857</v>
      </c>
      <c r="AD195" s="25">
        <f t="shared" ref="AD195:AD258" si="287">Z195+V195</f>
        <v>0.91627304853719083</v>
      </c>
      <c r="AE195" s="25">
        <f t="shared" ref="AE195:AE258" si="288">AA195+W195</f>
        <v>0.85976094259862978</v>
      </c>
      <c r="AF195" s="25">
        <f t="shared" ref="AF195:AF258" si="289">AB195+X195</f>
        <v>0.62437554882057666</v>
      </c>
      <c r="AG195" s="25">
        <f t="shared" ref="AG195:AG258" si="290">AC195+Y195</f>
        <v>0.45024115476083582</v>
      </c>
      <c r="AH195" s="97">
        <f t="shared" ref="AH195:AH258" si="291">ROUND(AD195*$AJ$1,2)</f>
        <v>2491.1799999999998</v>
      </c>
      <c r="AI195" s="97">
        <f t="shared" ref="AI195:AI258" si="292">ROUND(AE195*$AJ$1,2)</f>
        <v>2337.54</v>
      </c>
      <c r="AJ195" s="97">
        <f t="shared" ref="AJ195:AJ258" si="293">ROUND(AF195*$AJ$1,2)</f>
        <v>1697.56</v>
      </c>
      <c r="AK195" s="97">
        <f t="shared" ref="AK195:AK258" si="294">ROUND(AG195*$AJ$1,2)</f>
        <v>1224.1199999999999</v>
      </c>
      <c r="AL195" s="3"/>
      <c r="AM195" s="97">
        <f t="shared" si="215"/>
        <v>7750.3999999999987</v>
      </c>
      <c r="AN195" s="25">
        <f t="shared" si="216"/>
        <v>0.87265069471723333</v>
      </c>
      <c r="AO195" s="3">
        <f>VLOOKUP(A195,Лист3!A:B,2,0)</f>
        <v>4756.84</v>
      </c>
      <c r="AP195" s="3"/>
      <c r="AQ195" s="97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</row>
    <row r="196" spans="1:61" x14ac:dyDescent="0.3">
      <c r="A196" s="125" t="s">
        <v>935</v>
      </c>
      <c r="B196" s="125" t="s">
        <v>345</v>
      </c>
      <c r="C196" s="106"/>
      <c r="D196" s="3"/>
      <c r="E196" s="95">
        <f>VLOOKUP(B196,Площадь!A:B,2,0)</f>
        <v>28.4</v>
      </c>
      <c r="F196" s="3">
        <f t="shared" si="282"/>
        <v>120</v>
      </c>
      <c r="G196" s="95">
        <v>31</v>
      </c>
      <c r="H196" s="95">
        <v>28</v>
      </c>
      <c r="I196" s="95">
        <v>31</v>
      </c>
      <c r="J196" s="95">
        <v>30</v>
      </c>
      <c r="K196" s="3"/>
      <c r="L196" s="3"/>
      <c r="M196" s="3"/>
      <c r="N196" s="22">
        <f t="shared" ref="N196:N259" si="295">ROUND($E196/G$37*G196,2)</f>
        <v>28.4</v>
      </c>
      <c r="O196" s="22">
        <f t="shared" ref="O196:O259" si="296">ROUND($E196/H$37*H196,2)</f>
        <v>28.4</v>
      </c>
      <c r="P196" s="22">
        <f t="shared" ref="P196:P259" si="297">ROUND($E196/I$37*I196,2)</f>
        <v>28.4</v>
      </c>
      <c r="Q196" s="22">
        <f t="shared" ref="Q196:Q259" si="298">ROUND($E196/J$37*J196,2)</f>
        <v>28.4</v>
      </c>
      <c r="R196" s="3"/>
      <c r="S196" s="40" t="str">
        <f>VLOOKUP(B196,Объем!A:F,6,0)</f>
        <v>11,952</v>
      </c>
      <c r="T196" s="40" t="str">
        <f>VLOOKUP(B196,Объем!A:G,7,0)</f>
        <v>нет</v>
      </c>
      <c r="U196" s="40" t="e">
        <f t="shared" ref="U196:U259" si="299">T196-S196</f>
        <v>#VALUE!</v>
      </c>
      <c r="V196" s="63">
        <f t="shared" ref="V196:V197" si="300">$V$732*$E196*G196</f>
        <v>0.3142736423278813</v>
      </c>
      <c r="W196" s="63">
        <f t="shared" ref="W196:W197" si="301">$W$732*$E196*H196</f>
        <v>0.28386006403808633</v>
      </c>
      <c r="X196" s="63">
        <f t="shared" ref="X196:X197" si="302">$W$732*$E196*I196</f>
        <v>0.3142736423278813</v>
      </c>
      <c r="Y196" s="63">
        <f t="shared" ref="Y196:Y197" si="303">$W$732*$E196*J196</f>
        <v>0.30413578289794968</v>
      </c>
      <c r="Z196" s="25">
        <f t="shared" si="283"/>
        <v>0.2687131650579766</v>
      </c>
      <c r="AA196" s="25">
        <f t="shared" si="284"/>
        <v>0.24191137993849068</v>
      </c>
      <c r="AB196" s="25">
        <f t="shared" si="285"/>
        <v>0.14037908844174354</v>
      </c>
      <c r="AC196" s="25">
        <f t="shared" si="286"/>
        <v>8.4405260626163658E-2</v>
      </c>
      <c r="AD196" s="25">
        <f t="shared" si="287"/>
        <v>0.58298680738585795</v>
      </c>
      <c r="AE196" s="25">
        <f t="shared" si="288"/>
        <v>0.52577144397657705</v>
      </c>
      <c r="AF196" s="25">
        <f t="shared" si="289"/>
        <v>0.45465273076962487</v>
      </c>
      <c r="AG196" s="25">
        <f t="shared" si="290"/>
        <v>0.38854104352411334</v>
      </c>
      <c r="AH196" s="97">
        <f t="shared" si="291"/>
        <v>1585.04</v>
      </c>
      <c r="AI196" s="97">
        <f t="shared" si="292"/>
        <v>1429.48</v>
      </c>
      <c r="AJ196" s="97">
        <f t="shared" si="293"/>
        <v>1236.1199999999999</v>
      </c>
      <c r="AK196" s="97">
        <f t="shared" si="294"/>
        <v>1056.3699999999999</v>
      </c>
      <c r="AL196" s="3"/>
      <c r="AM196" s="97">
        <f t="shared" ref="AM196:AM259" si="304">SUM(AH196:AK196)</f>
        <v>5307.0099999999993</v>
      </c>
      <c r="AN196" s="25">
        <f t="shared" ref="AN196:AN259" si="305">Z196+AA196+AB196+AC196</f>
        <v>0.73540889406437437</v>
      </c>
      <c r="AO196" s="3">
        <f>VLOOKUP(A196,Лист3!A:B,2,0)</f>
        <v>4908</v>
      </c>
      <c r="AP196" s="3"/>
      <c r="AQ196" s="97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</row>
    <row r="197" spans="1:61" x14ac:dyDescent="0.3">
      <c r="A197" s="125" t="s">
        <v>936</v>
      </c>
      <c r="B197" s="125" t="s">
        <v>346</v>
      </c>
      <c r="C197" s="106"/>
      <c r="D197" s="3"/>
      <c r="E197" s="95">
        <f>VLOOKUP(B197,Площадь!A:B,2,0)</f>
        <v>52.1</v>
      </c>
      <c r="F197" s="3">
        <f t="shared" si="282"/>
        <v>120</v>
      </c>
      <c r="G197" s="95">
        <v>31</v>
      </c>
      <c r="H197" s="95">
        <v>28</v>
      </c>
      <c r="I197" s="95">
        <v>31</v>
      </c>
      <c r="J197" s="95">
        <v>30</v>
      </c>
      <c r="K197" s="3"/>
      <c r="L197" s="3"/>
      <c r="M197" s="3"/>
      <c r="N197" s="22">
        <f t="shared" si="295"/>
        <v>52.1</v>
      </c>
      <c r="O197" s="22">
        <f t="shared" si="296"/>
        <v>52.1</v>
      </c>
      <c r="P197" s="22">
        <f t="shared" si="297"/>
        <v>52.1</v>
      </c>
      <c r="Q197" s="22">
        <f t="shared" si="298"/>
        <v>52.1</v>
      </c>
      <c r="R197" s="3"/>
      <c r="S197" s="40" t="str">
        <f>VLOOKUP(B197,Объем!A:F,6,0)</f>
        <v>21,651</v>
      </c>
      <c r="T197" s="40" t="str">
        <f>VLOOKUP(B197,Объем!A:G,7,0)</f>
        <v>нет</v>
      </c>
      <c r="U197" s="40" t="e">
        <f t="shared" si="299"/>
        <v>#VALUE!</v>
      </c>
      <c r="V197" s="63">
        <f t="shared" si="300"/>
        <v>0.57653721004516256</v>
      </c>
      <c r="W197" s="63">
        <f t="shared" si="301"/>
        <v>0.52074328649240498</v>
      </c>
      <c r="X197" s="63">
        <f t="shared" si="302"/>
        <v>0.57653721004516256</v>
      </c>
      <c r="Y197" s="63">
        <f t="shared" si="303"/>
        <v>0.55793923552757674</v>
      </c>
      <c r="Z197" s="25">
        <f t="shared" si="283"/>
        <v>0.49295619364509091</v>
      </c>
      <c r="AA197" s="25">
        <f t="shared" si="284"/>
        <v>0.44378813009842838</v>
      </c>
      <c r="AB197" s="25">
        <f t="shared" si="285"/>
        <v>0.25752642633150841</v>
      </c>
      <c r="AC197" s="25">
        <f t="shared" si="286"/>
        <v>0.15484204502194107</v>
      </c>
      <c r="AD197" s="25">
        <f t="shared" si="287"/>
        <v>1.0694934036902535</v>
      </c>
      <c r="AE197" s="25">
        <f t="shared" si="288"/>
        <v>0.96453141659083341</v>
      </c>
      <c r="AF197" s="25">
        <f t="shared" si="289"/>
        <v>0.83406363637667091</v>
      </c>
      <c r="AG197" s="25">
        <f t="shared" si="290"/>
        <v>0.71278128054951784</v>
      </c>
      <c r="AH197" s="97">
        <f t="shared" si="291"/>
        <v>2907.76</v>
      </c>
      <c r="AI197" s="97">
        <f t="shared" si="292"/>
        <v>2622.39</v>
      </c>
      <c r="AJ197" s="97">
        <f t="shared" si="293"/>
        <v>2267.67</v>
      </c>
      <c r="AK197" s="97">
        <f t="shared" si="294"/>
        <v>1937.92</v>
      </c>
      <c r="AL197" s="3"/>
      <c r="AM197" s="97">
        <f t="shared" si="304"/>
        <v>9735.74</v>
      </c>
      <c r="AN197" s="25">
        <f t="shared" si="305"/>
        <v>1.3491127950969688</v>
      </c>
      <c r="AO197" s="3">
        <f>VLOOKUP(A197,Лист3!A:B,2,0)</f>
        <v>8347.8799999999992</v>
      </c>
      <c r="AP197" s="3"/>
      <c r="AQ197" s="97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</row>
    <row r="198" spans="1:61" x14ac:dyDescent="0.3">
      <c r="A198" s="125" t="s">
        <v>937</v>
      </c>
      <c r="B198" s="125" t="s">
        <v>347</v>
      </c>
      <c r="C198" s="106"/>
      <c r="D198" s="3"/>
      <c r="E198" s="95">
        <f>VLOOKUP(B198,Площадь!A:B,2,0)</f>
        <v>70.900000000000006</v>
      </c>
      <c r="F198" s="3">
        <f t="shared" si="282"/>
        <v>120</v>
      </c>
      <c r="G198" s="95">
        <v>31</v>
      </c>
      <c r="H198" s="95">
        <v>28</v>
      </c>
      <c r="I198" s="95">
        <v>31</v>
      </c>
      <c r="J198" s="95">
        <v>30</v>
      </c>
      <c r="K198" s="3"/>
      <c r="L198" s="3"/>
      <c r="M198" s="3"/>
      <c r="N198" s="22">
        <f t="shared" si="295"/>
        <v>70.900000000000006</v>
      </c>
      <c r="O198" s="22">
        <f t="shared" si="296"/>
        <v>70.900000000000006</v>
      </c>
      <c r="P198" s="22">
        <f t="shared" si="297"/>
        <v>70.900000000000006</v>
      </c>
      <c r="Q198" s="22">
        <f t="shared" si="298"/>
        <v>70.900000000000006</v>
      </c>
      <c r="R198" s="3"/>
      <c r="S198" s="40" t="str">
        <f>VLOOKUP(B198,Объем!A:F,6,0)</f>
        <v>4,003</v>
      </c>
      <c r="T198" s="40">
        <f>VLOOKUP(B198,Объем!A:G,7,0)</f>
        <v>5</v>
      </c>
      <c r="U198" s="40">
        <f t="shared" si="299"/>
        <v>0.99699999999999989</v>
      </c>
      <c r="V198" s="63">
        <f t="shared" ref="V198:V201" si="306">$U198*V$728*G198/G$1</f>
        <v>0.30112258351112942</v>
      </c>
      <c r="W198" s="63">
        <f t="shared" ref="W198:W201" si="307">$U198*W$728*H198/H$1</f>
        <v>0.28866836030982224</v>
      </c>
      <c r="X198" s="63">
        <f t="shared" ref="X198:X201" si="308">$U198*X$728*I198/I$1</f>
        <v>0.23075104022948861</v>
      </c>
      <c r="Y198" s="63">
        <f t="shared" ref="Y198:Y201" si="309">$U198*Y$728*J198/J$1</f>
        <v>0.17645801594955965</v>
      </c>
      <c r="Z198" s="25">
        <f t="shared" si="283"/>
        <v>0.67083673952854028</v>
      </c>
      <c r="AA198" s="25">
        <f t="shared" si="284"/>
        <v>0.6039266492126405</v>
      </c>
      <c r="AB198" s="25">
        <f t="shared" si="285"/>
        <v>0.35045342853942318</v>
      </c>
      <c r="AC198" s="25">
        <f t="shared" si="286"/>
        <v>0.21071594994348605</v>
      </c>
      <c r="AD198" s="25">
        <f t="shared" si="287"/>
        <v>0.9719593230396697</v>
      </c>
      <c r="AE198" s="25">
        <f t="shared" si="288"/>
        <v>0.89259500952246273</v>
      </c>
      <c r="AF198" s="25">
        <f t="shared" si="289"/>
        <v>0.58120446876891174</v>
      </c>
      <c r="AG198" s="25">
        <f t="shared" si="290"/>
        <v>0.3871739658930457</v>
      </c>
      <c r="AH198" s="97">
        <f t="shared" si="291"/>
        <v>2642.58</v>
      </c>
      <c r="AI198" s="97">
        <f t="shared" si="292"/>
        <v>2426.81</v>
      </c>
      <c r="AJ198" s="97">
        <f t="shared" si="293"/>
        <v>1580.19</v>
      </c>
      <c r="AK198" s="97">
        <f t="shared" si="294"/>
        <v>1052.6600000000001</v>
      </c>
      <c r="AL198" s="3"/>
      <c r="AM198" s="97">
        <f t="shared" si="304"/>
        <v>7702.24</v>
      </c>
      <c r="AN198" s="25">
        <f t="shared" si="305"/>
        <v>1.8359327672240899</v>
      </c>
      <c r="AO198" s="3">
        <f>VLOOKUP(A198,Лист3!A:B,2,0)</f>
        <v>4055.4</v>
      </c>
      <c r="AP198" s="3"/>
      <c r="AQ198" s="97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</row>
    <row r="199" spans="1:61" x14ac:dyDescent="0.3">
      <c r="A199" s="125" t="s">
        <v>938</v>
      </c>
      <c r="B199" s="125" t="s">
        <v>348</v>
      </c>
      <c r="C199" s="106"/>
      <c r="D199" s="3"/>
      <c r="E199" s="95">
        <f>VLOOKUP(B199,Площадь!A:B,2,0)</f>
        <v>50.6</v>
      </c>
      <c r="F199" s="3">
        <f t="shared" si="282"/>
        <v>120</v>
      </c>
      <c r="G199" s="95">
        <v>31</v>
      </c>
      <c r="H199" s="95">
        <v>28</v>
      </c>
      <c r="I199" s="95">
        <v>31</v>
      </c>
      <c r="J199" s="95">
        <v>30</v>
      </c>
      <c r="K199" s="3"/>
      <c r="L199" s="3"/>
      <c r="M199" s="3"/>
      <c r="N199" s="22">
        <f t="shared" si="295"/>
        <v>50.6</v>
      </c>
      <c r="O199" s="22">
        <f t="shared" si="296"/>
        <v>50.6</v>
      </c>
      <c r="P199" s="22">
        <f t="shared" si="297"/>
        <v>50.6</v>
      </c>
      <c r="Q199" s="22">
        <f t="shared" si="298"/>
        <v>50.6</v>
      </c>
      <c r="R199" s="3"/>
      <c r="S199" s="40" t="str">
        <f>VLOOKUP(B199,Объем!A:F,6,0)</f>
        <v>0,007</v>
      </c>
      <c r="T199" s="40">
        <f>VLOOKUP(B199,Объем!A:G,7,0)</f>
        <v>7.0000000000000001E-3</v>
      </c>
      <c r="U199" s="40">
        <f t="shared" si="299"/>
        <v>0</v>
      </c>
      <c r="V199" s="63">
        <f t="shared" si="306"/>
        <v>0</v>
      </c>
      <c r="W199" s="63">
        <f t="shared" si="307"/>
        <v>0</v>
      </c>
      <c r="X199" s="63">
        <f t="shared" si="308"/>
        <v>0</v>
      </c>
      <c r="Y199" s="63">
        <f t="shared" si="309"/>
        <v>0</v>
      </c>
      <c r="Z199" s="25">
        <f t="shared" si="283"/>
        <v>0.478763596899071</v>
      </c>
      <c r="AA199" s="25">
        <f t="shared" si="284"/>
        <v>0.43101112059463481</v>
      </c>
      <c r="AB199" s="25">
        <f t="shared" si="285"/>
        <v>0.25011203785747266</v>
      </c>
      <c r="AC199" s="25">
        <f t="shared" si="286"/>
        <v>0.15038402069309439</v>
      </c>
      <c r="AD199" s="25">
        <f t="shared" si="287"/>
        <v>0.478763596899071</v>
      </c>
      <c r="AE199" s="25">
        <f t="shared" si="288"/>
        <v>0.43101112059463481</v>
      </c>
      <c r="AF199" s="25">
        <f t="shared" si="289"/>
        <v>0.25011203785747266</v>
      </c>
      <c r="AG199" s="25">
        <f t="shared" si="290"/>
        <v>0.15038402069309439</v>
      </c>
      <c r="AH199" s="97">
        <f t="shared" si="291"/>
        <v>1301.67</v>
      </c>
      <c r="AI199" s="97">
        <f t="shared" si="292"/>
        <v>1171.8399999999999</v>
      </c>
      <c r="AJ199" s="97">
        <f t="shared" si="293"/>
        <v>680.01</v>
      </c>
      <c r="AK199" s="97">
        <f t="shared" si="294"/>
        <v>408.87</v>
      </c>
      <c r="AL199" s="3"/>
      <c r="AM199" s="97">
        <f t="shared" si="304"/>
        <v>3562.3900000000003</v>
      </c>
      <c r="AN199" s="25">
        <f t="shared" si="305"/>
        <v>1.3102707760442729</v>
      </c>
      <c r="AO199" s="3">
        <f>VLOOKUP(A199,Лист3!A:B,2,0)</f>
        <v>2052.16</v>
      </c>
      <c r="AP199" s="3"/>
      <c r="AQ199" s="97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</row>
    <row r="200" spans="1:61" x14ac:dyDescent="0.3">
      <c r="A200" s="125" t="s">
        <v>939</v>
      </c>
      <c r="B200" s="125" t="s">
        <v>349</v>
      </c>
      <c r="C200" s="106"/>
      <c r="D200" s="3"/>
      <c r="E200" s="95">
        <f>VLOOKUP(B200,Площадь!A:B,2,0)</f>
        <v>49.7</v>
      </c>
      <c r="F200" s="3">
        <f t="shared" si="282"/>
        <v>120</v>
      </c>
      <c r="G200" s="95">
        <v>31</v>
      </c>
      <c r="H200" s="95">
        <v>28</v>
      </c>
      <c r="I200" s="95">
        <v>31</v>
      </c>
      <c r="J200" s="95">
        <v>30</v>
      </c>
      <c r="K200" s="3"/>
      <c r="L200" s="3"/>
      <c r="M200" s="3"/>
      <c r="N200" s="22">
        <f t="shared" si="295"/>
        <v>49.7</v>
      </c>
      <c r="O200" s="22">
        <f t="shared" si="296"/>
        <v>49.7</v>
      </c>
      <c r="P200" s="22">
        <f t="shared" si="297"/>
        <v>49.7</v>
      </c>
      <c r="Q200" s="22">
        <f t="shared" si="298"/>
        <v>49.7</v>
      </c>
      <c r="R200" s="3"/>
      <c r="S200" s="40" t="str">
        <f>VLOOKUP(B200,Объем!A:F,6,0)</f>
        <v>21,243</v>
      </c>
      <c r="T200" s="40">
        <f>VLOOKUP(B200,Объем!A:G,7,0)</f>
        <v>24.439299999999999</v>
      </c>
      <c r="U200" s="40">
        <f t="shared" si="299"/>
        <v>3.1963000000000008</v>
      </c>
      <c r="V200" s="63">
        <f t="shared" si="306"/>
        <v>0.96537423638578068</v>
      </c>
      <c r="W200" s="63">
        <f t="shared" si="307"/>
        <v>0.92544702112165012</v>
      </c>
      <c r="X200" s="63">
        <f t="shared" si="308"/>
        <v>0.73976885645487933</v>
      </c>
      <c r="Y200" s="63">
        <f t="shared" si="309"/>
        <v>0.56570988603769079</v>
      </c>
      <c r="Z200" s="25">
        <f t="shared" si="283"/>
        <v>0.4702480388514591</v>
      </c>
      <c r="AA200" s="25">
        <f t="shared" si="284"/>
        <v>0.4233449148923587</v>
      </c>
      <c r="AB200" s="25">
        <f t="shared" si="285"/>
        <v>0.24566340477305121</v>
      </c>
      <c r="AC200" s="25">
        <f t="shared" si="286"/>
        <v>0.14770920609578642</v>
      </c>
      <c r="AD200" s="25">
        <f t="shared" si="287"/>
        <v>1.4356222752372398</v>
      </c>
      <c r="AE200" s="25">
        <f t="shared" si="288"/>
        <v>1.3487919360140088</v>
      </c>
      <c r="AF200" s="25">
        <f t="shared" si="289"/>
        <v>0.98543226122793048</v>
      </c>
      <c r="AG200" s="25">
        <f t="shared" si="290"/>
        <v>0.71341909213347721</v>
      </c>
      <c r="AH200" s="97">
        <f t="shared" si="291"/>
        <v>3903.2</v>
      </c>
      <c r="AI200" s="97">
        <f t="shared" si="292"/>
        <v>3667.12</v>
      </c>
      <c r="AJ200" s="97">
        <f t="shared" si="293"/>
        <v>2679.21</v>
      </c>
      <c r="AK200" s="97">
        <f t="shared" si="294"/>
        <v>1939.66</v>
      </c>
      <c r="AL200" s="3"/>
      <c r="AM200" s="97">
        <f t="shared" si="304"/>
        <v>12189.189999999999</v>
      </c>
      <c r="AN200" s="25">
        <f t="shared" si="305"/>
        <v>1.2869655646126557</v>
      </c>
      <c r="AO200" s="3">
        <f>VLOOKUP(A200,Лист3!A:B,2,0)</f>
        <v>5922.68</v>
      </c>
      <c r="AP200" s="3"/>
      <c r="AQ200" s="97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</row>
    <row r="201" spans="1:61" x14ac:dyDescent="0.3">
      <c r="A201" s="125" t="s">
        <v>940</v>
      </c>
      <c r="B201" s="125" t="s">
        <v>350</v>
      </c>
      <c r="C201" s="106"/>
      <c r="D201" s="3"/>
      <c r="E201" s="95">
        <f>VLOOKUP(B201,Площадь!A:B,2,0)</f>
        <v>68.3</v>
      </c>
      <c r="F201" s="3">
        <f t="shared" si="282"/>
        <v>120</v>
      </c>
      <c r="G201" s="95">
        <v>31</v>
      </c>
      <c r="H201" s="95">
        <v>28</v>
      </c>
      <c r="I201" s="95">
        <v>31</v>
      </c>
      <c r="J201" s="95">
        <v>30</v>
      </c>
      <c r="K201" s="3"/>
      <c r="L201" s="3"/>
      <c r="M201" s="3"/>
      <c r="N201" s="22">
        <f t="shared" si="295"/>
        <v>68.3</v>
      </c>
      <c r="O201" s="22">
        <f t="shared" si="296"/>
        <v>68.3</v>
      </c>
      <c r="P201" s="22">
        <f t="shared" si="297"/>
        <v>68.3</v>
      </c>
      <c r="Q201" s="22">
        <f t="shared" si="298"/>
        <v>68.3</v>
      </c>
      <c r="R201" s="3"/>
      <c r="S201" s="40" t="str">
        <f>VLOOKUP(B201,Объем!A:F,6,0)</f>
        <v>12,082</v>
      </c>
      <c r="T201" s="40">
        <f>VLOOKUP(B201,Объем!A:G,7,0)</f>
        <v>14.637</v>
      </c>
      <c r="U201" s="40">
        <f t="shared" si="299"/>
        <v>2.5549999999999997</v>
      </c>
      <c r="V201" s="63">
        <f t="shared" si="306"/>
        <v>0.77168325062280418</v>
      </c>
      <c r="W201" s="63">
        <f t="shared" si="307"/>
        <v>0.73976696147602394</v>
      </c>
      <c r="X201" s="63">
        <f t="shared" si="308"/>
        <v>0.5913429365961318</v>
      </c>
      <c r="Y201" s="63">
        <f t="shared" si="309"/>
        <v>0.45220685130504001</v>
      </c>
      <c r="Z201" s="25">
        <f t="shared" si="283"/>
        <v>0.64623623850210565</v>
      </c>
      <c r="AA201" s="25">
        <f t="shared" si="284"/>
        <v>0.58177983273939837</v>
      </c>
      <c r="AB201" s="25">
        <f t="shared" si="285"/>
        <v>0.3376018218510945</v>
      </c>
      <c r="AC201" s="25">
        <f t="shared" si="286"/>
        <v>0.20298870777348513</v>
      </c>
      <c r="AD201" s="25">
        <f t="shared" si="287"/>
        <v>1.4179194891249098</v>
      </c>
      <c r="AE201" s="25">
        <f t="shared" si="288"/>
        <v>1.3215467942154224</v>
      </c>
      <c r="AF201" s="25">
        <f t="shared" si="289"/>
        <v>0.92894475844722635</v>
      </c>
      <c r="AG201" s="25">
        <f t="shared" si="290"/>
        <v>0.65519555907852511</v>
      </c>
      <c r="AH201" s="97">
        <f t="shared" si="291"/>
        <v>3855.07</v>
      </c>
      <c r="AI201" s="97">
        <f t="shared" si="292"/>
        <v>3593.05</v>
      </c>
      <c r="AJ201" s="97">
        <f t="shared" si="293"/>
        <v>2525.63</v>
      </c>
      <c r="AK201" s="97">
        <f t="shared" si="294"/>
        <v>1781.36</v>
      </c>
      <c r="AL201" s="3"/>
      <c r="AM201" s="97">
        <f t="shared" si="304"/>
        <v>11755.11</v>
      </c>
      <c r="AN201" s="25">
        <f t="shared" si="305"/>
        <v>1.7686066008660837</v>
      </c>
      <c r="AO201" s="3">
        <f>VLOOKUP(A201,Лист3!A:B,2,0)</f>
        <v>8147.76</v>
      </c>
      <c r="AP201" s="3"/>
      <c r="AQ201" s="97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</row>
    <row r="202" spans="1:61" x14ac:dyDescent="0.3">
      <c r="A202" s="125" t="s">
        <v>941</v>
      </c>
      <c r="B202" s="125" t="s">
        <v>351</v>
      </c>
      <c r="C202" s="106"/>
      <c r="D202" s="3"/>
      <c r="E202" s="95">
        <f>VLOOKUP(B202,Площадь!A:B,2,0)</f>
        <v>30.5</v>
      </c>
      <c r="F202" s="3">
        <f t="shared" si="282"/>
        <v>120</v>
      </c>
      <c r="G202" s="95">
        <v>31</v>
      </c>
      <c r="H202" s="95">
        <v>28</v>
      </c>
      <c r="I202" s="95">
        <v>31</v>
      </c>
      <c r="J202" s="95">
        <v>30</v>
      </c>
      <c r="K202" s="3"/>
      <c r="L202" s="3"/>
      <c r="M202" s="3"/>
      <c r="N202" s="22">
        <f t="shared" si="295"/>
        <v>30.5</v>
      </c>
      <c r="O202" s="22">
        <f t="shared" si="296"/>
        <v>30.5</v>
      </c>
      <c r="P202" s="22">
        <f t="shared" si="297"/>
        <v>30.5</v>
      </c>
      <c r="Q202" s="22">
        <f t="shared" si="298"/>
        <v>30.5</v>
      </c>
      <c r="R202" s="3"/>
      <c r="S202" s="40" t="str">
        <f>VLOOKUP(B202,Объем!A:F,6,0)</f>
        <v>8,534</v>
      </c>
      <c r="T202" s="40" t="str">
        <f>VLOOKUP(B202,Объем!A:G,7,0)</f>
        <v>нет</v>
      </c>
      <c r="U202" s="40" t="e">
        <f t="shared" si="299"/>
        <v>#VALUE!</v>
      </c>
      <c r="V202" s="63">
        <f t="shared" ref="V202:V207" si="310">$V$732*$E202*G202</f>
        <v>0.33751218630283031</v>
      </c>
      <c r="W202" s="63">
        <f t="shared" ref="W202:W207" si="311">$W$732*$E202*H202</f>
        <v>0.30484971666062094</v>
      </c>
      <c r="X202" s="63">
        <f t="shared" ref="X202:X207" si="312">$W$732*$E202*I202</f>
        <v>0.33751218630283031</v>
      </c>
      <c r="Y202" s="63">
        <f t="shared" ref="Y202:Y207" si="313">$W$732*$E202*J202</f>
        <v>0.32662469642209385</v>
      </c>
      <c r="Z202" s="25">
        <f t="shared" si="283"/>
        <v>0.28858280050240442</v>
      </c>
      <c r="AA202" s="25">
        <f t="shared" si="284"/>
        <v>0.25979919324380163</v>
      </c>
      <c r="AB202" s="25">
        <f t="shared" si="285"/>
        <v>0.15075923230539359</v>
      </c>
      <c r="AC202" s="25">
        <f t="shared" si="286"/>
        <v>9.0646494686548992E-2</v>
      </c>
      <c r="AD202" s="25">
        <f t="shared" si="287"/>
        <v>0.62609498680523479</v>
      </c>
      <c r="AE202" s="25">
        <f t="shared" si="288"/>
        <v>0.56464890990442251</v>
      </c>
      <c r="AF202" s="25">
        <f t="shared" si="289"/>
        <v>0.48827141860822387</v>
      </c>
      <c r="AG202" s="25">
        <f t="shared" si="290"/>
        <v>0.41727119110864286</v>
      </c>
      <c r="AH202" s="97">
        <f t="shared" si="291"/>
        <v>1702.24</v>
      </c>
      <c r="AI202" s="97">
        <f t="shared" si="292"/>
        <v>1535.18</v>
      </c>
      <c r="AJ202" s="97">
        <f t="shared" si="293"/>
        <v>1327.52</v>
      </c>
      <c r="AK202" s="97">
        <f t="shared" si="294"/>
        <v>1134.49</v>
      </c>
      <c r="AL202" s="3"/>
      <c r="AM202" s="97">
        <f t="shared" si="304"/>
        <v>5699.43</v>
      </c>
      <c r="AN202" s="25">
        <f t="shared" si="305"/>
        <v>0.78978772073814851</v>
      </c>
      <c r="AO202" s="3">
        <f>VLOOKUP(A202,Лист3!A:B,2,0)</f>
        <v>3284.32</v>
      </c>
      <c r="AP202" s="3"/>
      <c r="AQ202" s="97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</row>
    <row r="203" spans="1:61" x14ac:dyDescent="0.3">
      <c r="A203" s="125" t="s">
        <v>942</v>
      </c>
      <c r="B203" s="125" t="s">
        <v>352</v>
      </c>
      <c r="C203" s="106"/>
      <c r="D203" s="3"/>
      <c r="E203" s="95">
        <f>VLOOKUP(B203,Площадь!A:B,2,0)</f>
        <v>33.799999999999997</v>
      </c>
      <c r="F203" s="3">
        <f t="shared" si="282"/>
        <v>120</v>
      </c>
      <c r="G203" s="95">
        <v>31</v>
      </c>
      <c r="H203" s="95">
        <v>28</v>
      </c>
      <c r="I203" s="95">
        <v>31</v>
      </c>
      <c r="J203" s="95">
        <v>30</v>
      </c>
      <c r="K203" s="3"/>
      <c r="L203" s="3"/>
      <c r="M203" s="3"/>
      <c r="N203" s="22">
        <f t="shared" si="295"/>
        <v>33.799999999999997</v>
      </c>
      <c r="O203" s="22">
        <f t="shared" si="296"/>
        <v>33.799999999999997</v>
      </c>
      <c r="P203" s="22">
        <f t="shared" si="297"/>
        <v>33.799999999999997</v>
      </c>
      <c r="Q203" s="22">
        <f t="shared" si="298"/>
        <v>33.799999999999997</v>
      </c>
      <c r="R203" s="3"/>
      <c r="S203" s="40" t="str">
        <f>VLOOKUP(B203,Объем!A:F,6,0)</f>
        <v>3,908</v>
      </c>
      <c r="T203" s="40" t="str">
        <f>VLOOKUP(B203,Объем!A:G,7,0)</f>
        <v>нет</v>
      </c>
      <c r="U203" s="40" t="e">
        <f t="shared" si="299"/>
        <v>#VALUE!</v>
      </c>
      <c r="V203" s="63">
        <f t="shared" si="310"/>
        <v>0.37402989826346433</v>
      </c>
      <c r="W203" s="63">
        <f t="shared" si="311"/>
        <v>0.3378334564960323</v>
      </c>
      <c r="X203" s="63">
        <f t="shared" si="312"/>
        <v>0.37402989826346433</v>
      </c>
      <c r="Y203" s="63">
        <f t="shared" si="313"/>
        <v>0.36196441767432036</v>
      </c>
      <c r="Z203" s="25">
        <f t="shared" si="283"/>
        <v>0.31980651334364818</v>
      </c>
      <c r="AA203" s="25">
        <f t="shared" si="284"/>
        <v>0.28790861415214736</v>
      </c>
      <c r="AB203" s="25">
        <f t="shared" si="285"/>
        <v>0.16707088694827224</v>
      </c>
      <c r="AC203" s="25">
        <f t="shared" si="286"/>
        <v>0.10045414821001167</v>
      </c>
      <c r="AD203" s="25">
        <f t="shared" si="287"/>
        <v>0.69383641160711251</v>
      </c>
      <c r="AE203" s="25">
        <f t="shared" si="288"/>
        <v>0.62574207064817966</v>
      </c>
      <c r="AF203" s="25">
        <f t="shared" si="289"/>
        <v>0.54110078521173655</v>
      </c>
      <c r="AG203" s="25">
        <f t="shared" si="290"/>
        <v>0.46241856588433206</v>
      </c>
      <c r="AH203" s="97">
        <f t="shared" si="291"/>
        <v>1886.42</v>
      </c>
      <c r="AI203" s="97">
        <f t="shared" si="292"/>
        <v>1701.28</v>
      </c>
      <c r="AJ203" s="97">
        <f t="shared" si="293"/>
        <v>1471.16</v>
      </c>
      <c r="AK203" s="97">
        <f t="shared" si="294"/>
        <v>1257.23</v>
      </c>
      <c r="AL203" s="3"/>
      <c r="AM203" s="97">
        <f t="shared" si="304"/>
        <v>6316.09</v>
      </c>
      <c r="AN203" s="25">
        <f t="shared" si="305"/>
        <v>0.87524016265407933</v>
      </c>
      <c r="AO203" s="3">
        <f>VLOOKUP(A203,Лист3!A:B,2,0)</f>
        <v>2724.24</v>
      </c>
      <c r="AP203" s="3"/>
      <c r="AQ203" s="97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</row>
    <row r="204" spans="1:61" x14ac:dyDescent="0.3">
      <c r="A204" s="125" t="s">
        <v>943</v>
      </c>
      <c r="B204" s="125" t="s">
        <v>353</v>
      </c>
      <c r="C204" s="106"/>
      <c r="D204" s="42"/>
      <c r="E204" s="95">
        <f>VLOOKUP(B204,Площадь!A:B,2,0)</f>
        <v>33.6</v>
      </c>
      <c r="F204" s="3">
        <f t="shared" si="282"/>
        <v>120</v>
      </c>
      <c r="G204" s="95">
        <v>31</v>
      </c>
      <c r="H204" s="95">
        <v>28</v>
      </c>
      <c r="I204" s="95">
        <v>31</v>
      </c>
      <c r="J204" s="95">
        <v>30</v>
      </c>
      <c r="K204" s="3"/>
      <c r="L204" s="3"/>
      <c r="M204" s="3"/>
      <c r="N204" s="22">
        <f t="shared" si="295"/>
        <v>33.6</v>
      </c>
      <c r="O204" s="22">
        <f t="shared" si="296"/>
        <v>33.6</v>
      </c>
      <c r="P204" s="22">
        <f t="shared" si="297"/>
        <v>33.6</v>
      </c>
      <c r="Q204" s="22">
        <f t="shared" si="298"/>
        <v>33.6</v>
      </c>
      <c r="R204" s="3"/>
      <c r="S204" s="40" t="str">
        <f>VLOOKUP(B204,Объем!A:F,6,0)</f>
        <v>12,997</v>
      </c>
      <c r="T204" s="40" t="str">
        <f>VLOOKUP(B204,Объем!A:G,7,0)</f>
        <v>нет</v>
      </c>
      <c r="U204" s="40" t="e">
        <f t="shared" si="299"/>
        <v>#VALUE!</v>
      </c>
      <c r="V204" s="63">
        <f t="shared" si="310"/>
        <v>0.37181670359918356</v>
      </c>
      <c r="W204" s="63">
        <f t="shared" si="311"/>
        <v>0.3358344419605529</v>
      </c>
      <c r="X204" s="63">
        <f t="shared" si="312"/>
        <v>0.37181670359918356</v>
      </c>
      <c r="Y204" s="63">
        <f t="shared" si="313"/>
        <v>0.35982261638630664</v>
      </c>
      <c r="Z204" s="25">
        <f t="shared" si="283"/>
        <v>0.31791416711084558</v>
      </c>
      <c r="AA204" s="25">
        <f t="shared" si="284"/>
        <v>0.28620501288497491</v>
      </c>
      <c r="AB204" s="25">
        <f t="shared" si="285"/>
        <v>0.16608230181840081</v>
      </c>
      <c r="AC204" s="25">
        <f t="shared" si="286"/>
        <v>9.9859744966165453E-2</v>
      </c>
      <c r="AD204" s="25">
        <f t="shared" si="287"/>
        <v>0.68973087071002914</v>
      </c>
      <c r="AE204" s="25">
        <f t="shared" si="288"/>
        <v>0.62203945484552781</v>
      </c>
      <c r="AF204" s="25">
        <f t="shared" si="289"/>
        <v>0.5378990054175844</v>
      </c>
      <c r="AG204" s="25">
        <f t="shared" si="290"/>
        <v>0.45968236135247209</v>
      </c>
      <c r="AH204" s="97">
        <f t="shared" si="291"/>
        <v>1875.25</v>
      </c>
      <c r="AI204" s="97">
        <f t="shared" si="292"/>
        <v>1691.21</v>
      </c>
      <c r="AJ204" s="97">
        <f t="shared" si="293"/>
        <v>1462.45</v>
      </c>
      <c r="AK204" s="97">
        <f t="shared" si="294"/>
        <v>1249.79</v>
      </c>
      <c r="AL204" s="3"/>
      <c r="AM204" s="97">
        <f t="shared" si="304"/>
        <v>6278.7</v>
      </c>
      <c r="AN204" s="25">
        <f t="shared" si="305"/>
        <v>0.87006122678038678</v>
      </c>
      <c r="AO204" s="3">
        <f>VLOOKUP(A204,Лист3!A:B,2,0)</f>
        <v>4794.92</v>
      </c>
      <c r="AP204" s="3"/>
      <c r="AQ204" s="97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</row>
    <row r="205" spans="1:61" x14ac:dyDescent="0.3">
      <c r="A205" s="125" t="s">
        <v>944</v>
      </c>
      <c r="B205" s="125" t="s">
        <v>76</v>
      </c>
      <c r="C205" s="106"/>
      <c r="D205" s="3"/>
      <c r="E205" s="95">
        <f>VLOOKUP(B205,Площадь!A:B,2,0)</f>
        <v>75.900000000000006</v>
      </c>
      <c r="F205" s="3">
        <f t="shared" si="282"/>
        <v>120</v>
      </c>
      <c r="G205" s="95">
        <v>31</v>
      </c>
      <c r="H205" s="95">
        <v>28</v>
      </c>
      <c r="I205" s="95">
        <v>31</v>
      </c>
      <c r="J205" s="95">
        <v>30</v>
      </c>
      <c r="K205" s="3"/>
      <c r="L205" s="99"/>
      <c r="M205" s="3"/>
      <c r="N205" s="22">
        <f t="shared" si="295"/>
        <v>75.900000000000006</v>
      </c>
      <c r="O205" s="22">
        <f t="shared" si="296"/>
        <v>75.900000000000006</v>
      </c>
      <c r="P205" s="22">
        <f t="shared" si="297"/>
        <v>75.900000000000006</v>
      </c>
      <c r="Q205" s="22">
        <f t="shared" si="298"/>
        <v>75.900000000000006</v>
      </c>
      <c r="R205" s="3"/>
      <c r="S205" s="40" t="str">
        <f>VLOOKUP(B205,Объем!A:F,6,0)</f>
        <v>24,736</v>
      </c>
      <c r="T205" s="40" t="str">
        <f>VLOOKUP(B205,Объем!A:G,7,0)</f>
        <v>не работает</v>
      </c>
      <c r="U205" s="40" t="e">
        <f t="shared" si="299"/>
        <v>#VALUE!</v>
      </c>
      <c r="V205" s="63">
        <f t="shared" si="310"/>
        <v>0.83990737509458435</v>
      </c>
      <c r="W205" s="63">
        <f t="shared" si="311"/>
        <v>0.75862601621446324</v>
      </c>
      <c r="X205" s="63">
        <f t="shared" si="312"/>
        <v>0.83990737509458435</v>
      </c>
      <c r="Y205" s="63">
        <f t="shared" si="313"/>
        <v>0.81281358880121068</v>
      </c>
      <c r="Z205" s="25">
        <f t="shared" si="283"/>
        <v>0.71814539534860655</v>
      </c>
      <c r="AA205" s="25">
        <f t="shared" si="284"/>
        <v>0.64651668089195224</v>
      </c>
      <c r="AB205" s="25">
        <f t="shared" si="285"/>
        <v>0.37516805678620901</v>
      </c>
      <c r="AC205" s="25">
        <f t="shared" si="286"/>
        <v>0.22557603103964163</v>
      </c>
      <c r="AD205" s="25">
        <f t="shared" si="287"/>
        <v>1.558052770443191</v>
      </c>
      <c r="AE205" s="25">
        <f t="shared" si="288"/>
        <v>1.4051426971064154</v>
      </c>
      <c r="AF205" s="25">
        <f t="shared" si="289"/>
        <v>1.2150754318807935</v>
      </c>
      <c r="AG205" s="25">
        <f t="shared" si="290"/>
        <v>1.0383896198408524</v>
      </c>
      <c r="AH205" s="97">
        <f t="shared" si="291"/>
        <v>4236.07</v>
      </c>
      <c r="AI205" s="97">
        <f t="shared" si="292"/>
        <v>3820.33</v>
      </c>
      <c r="AJ205" s="97">
        <f t="shared" si="293"/>
        <v>3303.57</v>
      </c>
      <c r="AK205" s="97">
        <f t="shared" si="294"/>
        <v>2823.19</v>
      </c>
      <c r="AL205" s="3"/>
      <c r="AM205" s="97">
        <f t="shared" si="304"/>
        <v>14183.16</v>
      </c>
      <c r="AN205" s="25">
        <f t="shared" si="305"/>
        <v>1.9654061640664096</v>
      </c>
      <c r="AO205" s="3">
        <f>VLOOKUP(A205,Лист3!A:B,2,0)</f>
        <v>9615.92</v>
      </c>
      <c r="AP205" s="3"/>
      <c r="AQ205" s="97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</row>
    <row r="206" spans="1:61" x14ac:dyDescent="0.3">
      <c r="A206" s="125" t="s">
        <v>945</v>
      </c>
      <c r="B206" s="125" t="s">
        <v>354</v>
      </c>
      <c r="C206" s="106"/>
      <c r="D206" s="3"/>
      <c r="E206" s="95">
        <f>VLOOKUP(B206,Площадь!A:B,2,0)</f>
        <v>34.200000000000003</v>
      </c>
      <c r="F206" s="3">
        <f t="shared" si="282"/>
        <v>120</v>
      </c>
      <c r="G206" s="95">
        <v>31</v>
      </c>
      <c r="H206" s="95">
        <v>28</v>
      </c>
      <c r="I206" s="95">
        <v>31</v>
      </c>
      <c r="J206" s="95">
        <v>30</v>
      </c>
      <c r="K206" s="3"/>
      <c r="L206" s="3"/>
      <c r="M206" s="3"/>
      <c r="N206" s="22">
        <f t="shared" si="295"/>
        <v>34.200000000000003</v>
      </c>
      <c r="O206" s="22">
        <f t="shared" si="296"/>
        <v>34.200000000000003</v>
      </c>
      <c r="P206" s="22">
        <f t="shared" si="297"/>
        <v>34.200000000000003</v>
      </c>
      <c r="Q206" s="22">
        <f t="shared" si="298"/>
        <v>34.200000000000003</v>
      </c>
      <c r="R206" s="3"/>
      <c r="S206" s="40" t="str">
        <f>VLOOKUP(B206,Объем!A:F,6,0)</f>
        <v>2,999</v>
      </c>
      <c r="T206" s="40">
        <f>VLOOKUP(B206,Объем!A:G,7,0)</f>
        <v>0</v>
      </c>
      <c r="U206" s="40" t="s">
        <v>1372</v>
      </c>
      <c r="V206" s="63">
        <f t="shared" si="310"/>
        <v>0.37845628759202615</v>
      </c>
      <c r="W206" s="63">
        <f t="shared" si="311"/>
        <v>0.34183148556699133</v>
      </c>
      <c r="X206" s="63">
        <f t="shared" si="312"/>
        <v>0.37845628759202615</v>
      </c>
      <c r="Y206" s="63">
        <f t="shared" si="313"/>
        <v>0.36624802025034786</v>
      </c>
      <c r="Z206" s="25">
        <f t="shared" si="283"/>
        <v>0.32359120580925355</v>
      </c>
      <c r="AA206" s="25">
        <f t="shared" si="284"/>
        <v>0.29131581668649231</v>
      </c>
      <c r="AB206" s="25">
        <f t="shared" si="285"/>
        <v>0.16904805720801513</v>
      </c>
      <c r="AC206" s="25">
        <f t="shared" si="286"/>
        <v>0.10164295469770412</v>
      </c>
      <c r="AD206" s="25">
        <f t="shared" si="287"/>
        <v>0.7020474934012797</v>
      </c>
      <c r="AE206" s="25">
        <f t="shared" si="288"/>
        <v>0.6331473022534837</v>
      </c>
      <c r="AF206" s="25">
        <f t="shared" si="289"/>
        <v>0.54750434480004129</v>
      </c>
      <c r="AG206" s="25">
        <f t="shared" si="290"/>
        <v>0.46789097494805199</v>
      </c>
      <c r="AH206" s="97">
        <f t="shared" si="291"/>
        <v>1908.74</v>
      </c>
      <c r="AI206" s="97">
        <f t="shared" si="292"/>
        <v>1721.41</v>
      </c>
      <c r="AJ206" s="97">
        <f t="shared" si="293"/>
        <v>1488.57</v>
      </c>
      <c r="AK206" s="97">
        <f t="shared" si="294"/>
        <v>1272.1099999999999</v>
      </c>
      <c r="AL206" s="3"/>
      <c r="AM206" s="97">
        <f t="shared" si="304"/>
        <v>6390.83</v>
      </c>
      <c r="AN206" s="25">
        <f t="shared" si="305"/>
        <v>0.88559803440146501</v>
      </c>
      <c r="AO206" s="3">
        <f>VLOOKUP(A206,Лист3!A:B,2,0)</f>
        <v>4104.32</v>
      </c>
      <c r="AP206" s="3"/>
      <c r="AQ206" s="97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</row>
    <row r="207" spans="1:61" x14ac:dyDescent="0.3">
      <c r="A207" s="125" t="s">
        <v>946</v>
      </c>
      <c r="B207" s="125" t="s">
        <v>355</v>
      </c>
      <c r="C207" s="106"/>
      <c r="D207" s="3"/>
      <c r="E207" s="95">
        <f>VLOOKUP(B207,Площадь!A:B,2,0)</f>
        <v>33.9</v>
      </c>
      <c r="F207" s="3">
        <f t="shared" si="282"/>
        <v>120</v>
      </c>
      <c r="G207" s="95">
        <v>31</v>
      </c>
      <c r="H207" s="95">
        <v>28</v>
      </c>
      <c r="I207" s="95">
        <v>31</v>
      </c>
      <c r="J207" s="95">
        <v>30</v>
      </c>
      <c r="K207" s="3"/>
      <c r="L207" s="3"/>
      <c r="M207" s="3"/>
      <c r="N207" s="22">
        <f t="shared" si="295"/>
        <v>33.9</v>
      </c>
      <c r="O207" s="22">
        <f t="shared" si="296"/>
        <v>33.9</v>
      </c>
      <c r="P207" s="22">
        <f t="shared" si="297"/>
        <v>33.9</v>
      </c>
      <c r="Q207" s="22">
        <f t="shared" si="298"/>
        <v>33.9</v>
      </c>
      <c r="R207" s="3"/>
      <c r="S207" s="40" t="str">
        <f>VLOOKUP(B207,Объем!A:F,6,0)</f>
        <v>10,649</v>
      </c>
      <c r="T207" s="40" t="str">
        <f>VLOOKUP(B207,Объем!A:G,7,0)</f>
        <v>нет</v>
      </c>
      <c r="U207" s="40" t="e">
        <f t="shared" si="299"/>
        <v>#VALUE!</v>
      </c>
      <c r="V207" s="63">
        <f t="shared" si="310"/>
        <v>0.37513649559560486</v>
      </c>
      <c r="W207" s="63">
        <f t="shared" si="311"/>
        <v>0.33883296376377209</v>
      </c>
      <c r="X207" s="63">
        <f t="shared" si="312"/>
        <v>0.37513649559560486</v>
      </c>
      <c r="Y207" s="63">
        <f t="shared" si="313"/>
        <v>0.36303531831832725</v>
      </c>
      <c r="Z207" s="25">
        <f t="shared" si="283"/>
        <v>0.32075268646004951</v>
      </c>
      <c r="AA207" s="25">
        <f t="shared" si="284"/>
        <v>0.28876041478573361</v>
      </c>
      <c r="AB207" s="25">
        <f t="shared" si="285"/>
        <v>0.16756517951320796</v>
      </c>
      <c r="AC207" s="25">
        <f t="shared" si="286"/>
        <v>0.10075134983193479</v>
      </c>
      <c r="AD207" s="25">
        <f t="shared" si="287"/>
        <v>0.69588918205565431</v>
      </c>
      <c r="AE207" s="25">
        <f t="shared" si="288"/>
        <v>0.6275933785495057</v>
      </c>
      <c r="AF207" s="25">
        <f t="shared" si="289"/>
        <v>0.54270167510881284</v>
      </c>
      <c r="AG207" s="25">
        <f t="shared" si="290"/>
        <v>0.46378666815026204</v>
      </c>
      <c r="AH207" s="97">
        <f t="shared" si="291"/>
        <v>1892</v>
      </c>
      <c r="AI207" s="97">
        <f t="shared" si="292"/>
        <v>1706.31</v>
      </c>
      <c r="AJ207" s="97">
        <f t="shared" si="293"/>
        <v>1475.51</v>
      </c>
      <c r="AK207" s="97">
        <f t="shared" si="294"/>
        <v>1260.95</v>
      </c>
      <c r="AL207" s="3"/>
      <c r="AM207" s="97">
        <f t="shared" si="304"/>
        <v>6334.7699999999995</v>
      </c>
      <c r="AN207" s="25">
        <f t="shared" si="305"/>
        <v>0.87782963059092578</v>
      </c>
      <c r="AO207" s="3">
        <f>VLOOKUP(A207,Лист3!A:B,2,0)</f>
        <v>4197.84</v>
      </c>
      <c r="AP207" s="3"/>
      <c r="AQ207" s="97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</row>
    <row r="208" spans="1:61" x14ac:dyDescent="0.3">
      <c r="A208" s="125" t="s">
        <v>947</v>
      </c>
      <c r="B208" s="125" t="s">
        <v>356</v>
      </c>
      <c r="C208" s="106"/>
      <c r="D208" s="3"/>
      <c r="E208" s="95">
        <f>VLOOKUP(B208,Площадь!A:B,2,0)</f>
        <v>28.5</v>
      </c>
      <c r="F208" s="3">
        <f t="shared" si="282"/>
        <v>120</v>
      </c>
      <c r="G208" s="95">
        <v>31</v>
      </c>
      <c r="H208" s="95">
        <v>28</v>
      </c>
      <c r="I208" s="95">
        <v>31</v>
      </c>
      <c r="J208" s="95">
        <v>30</v>
      </c>
      <c r="K208" s="3"/>
      <c r="L208" s="3"/>
      <c r="M208" s="3"/>
      <c r="N208" s="22">
        <f t="shared" si="295"/>
        <v>28.5</v>
      </c>
      <c r="O208" s="22">
        <f t="shared" si="296"/>
        <v>28.5</v>
      </c>
      <c r="P208" s="22">
        <f t="shared" si="297"/>
        <v>28.5</v>
      </c>
      <c r="Q208" s="22">
        <f t="shared" si="298"/>
        <v>28.5</v>
      </c>
      <c r="R208" s="3"/>
      <c r="S208" s="40" t="str">
        <f>VLOOKUP(B208,Объем!A:F,6,0)</f>
        <v>9,744</v>
      </c>
      <c r="T208" s="40">
        <f>VLOOKUP(B208,Объем!A:G,7,0)</f>
        <v>11.343</v>
      </c>
      <c r="U208" s="40">
        <f t="shared" si="299"/>
        <v>1.5990000000000002</v>
      </c>
      <c r="V208" s="63">
        <f>$U208*V$728*G208/G$1</f>
        <v>0.48294384256198203</v>
      </c>
      <c r="W208" s="63">
        <f>$U208*W$728*H208/H$1</f>
        <v>0.46296961698636496</v>
      </c>
      <c r="X208" s="63">
        <f>$U208*X$728*I208/I$1</f>
        <v>0.37008115679734438</v>
      </c>
      <c r="Y208" s="63">
        <f>$U208*Y$728*J208/J$1</f>
        <v>0.28300538365430888</v>
      </c>
      <c r="Z208" s="25">
        <f t="shared" si="283"/>
        <v>0.26965933817437793</v>
      </c>
      <c r="AA208" s="25">
        <f t="shared" si="284"/>
        <v>0.24276318057207694</v>
      </c>
      <c r="AB208" s="25">
        <f t="shared" si="285"/>
        <v>0.14087338100667926</v>
      </c>
      <c r="AC208" s="25">
        <f t="shared" si="286"/>
        <v>8.4702462248086766E-2</v>
      </c>
      <c r="AD208" s="25">
        <f t="shared" si="287"/>
        <v>0.75260318073636001</v>
      </c>
      <c r="AE208" s="25">
        <f t="shared" si="288"/>
        <v>0.70573279755844187</v>
      </c>
      <c r="AF208" s="25">
        <f t="shared" si="289"/>
        <v>0.51095453780402367</v>
      </c>
      <c r="AG208" s="25">
        <f t="shared" si="290"/>
        <v>0.36770784590239564</v>
      </c>
      <c r="AH208" s="97">
        <f t="shared" si="291"/>
        <v>2046.19</v>
      </c>
      <c r="AI208" s="97">
        <f t="shared" si="292"/>
        <v>1918.76</v>
      </c>
      <c r="AJ208" s="97">
        <f t="shared" si="293"/>
        <v>1389.19</v>
      </c>
      <c r="AK208" s="97">
        <f t="shared" si="294"/>
        <v>999.73</v>
      </c>
      <c r="AL208" s="3"/>
      <c r="AM208" s="97">
        <f t="shared" si="304"/>
        <v>6353.869999999999</v>
      </c>
      <c r="AN208" s="25">
        <f t="shared" si="305"/>
        <v>0.73799836200122082</v>
      </c>
      <c r="AO208" s="3">
        <f>VLOOKUP(A208,Лист3!A:B,2,0)</f>
        <v>4415.3599999999997</v>
      </c>
      <c r="AP208" s="3"/>
      <c r="AQ208" s="97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</row>
    <row r="209" spans="1:61" x14ac:dyDescent="0.3">
      <c r="A209" s="125" t="s">
        <v>948</v>
      </c>
      <c r="B209" s="125" t="s">
        <v>357</v>
      </c>
      <c r="C209" s="106"/>
      <c r="D209" s="3"/>
      <c r="E209" s="95">
        <f>VLOOKUP(B209,Площадь!A:B,2,0)</f>
        <v>51.7</v>
      </c>
      <c r="F209" s="3">
        <f t="shared" si="282"/>
        <v>120</v>
      </c>
      <c r="G209" s="95">
        <v>31</v>
      </c>
      <c r="H209" s="95">
        <v>28</v>
      </c>
      <c r="I209" s="95">
        <v>31</v>
      </c>
      <c r="J209" s="95">
        <v>30</v>
      </c>
      <c r="K209" s="3"/>
      <c r="L209" s="3"/>
      <c r="M209" s="3"/>
      <c r="N209" s="22">
        <f t="shared" si="295"/>
        <v>51.7</v>
      </c>
      <c r="O209" s="22">
        <f t="shared" si="296"/>
        <v>51.7</v>
      </c>
      <c r="P209" s="22">
        <f t="shared" si="297"/>
        <v>51.7</v>
      </c>
      <c r="Q209" s="22">
        <f t="shared" si="298"/>
        <v>51.7</v>
      </c>
      <c r="R209" s="3"/>
      <c r="S209" s="40">
        <f>VLOOKUP(B209,Объем!A:F,6,0)</f>
        <v>23.412280478226201</v>
      </c>
      <c r="T209" s="40" t="str">
        <f>VLOOKUP(B209,Объем!A:G,7,0)</f>
        <v>нет</v>
      </c>
      <c r="U209" s="40" t="e">
        <f t="shared" si="299"/>
        <v>#VALUE!</v>
      </c>
      <c r="V209" s="63">
        <f t="shared" ref="V209:V212" si="314">$V$732*$E209*G209</f>
        <v>0.57211082071660091</v>
      </c>
      <c r="W209" s="63">
        <f t="shared" ref="W209:W212" si="315">$W$732*$E209*H209</f>
        <v>0.51674525742144595</v>
      </c>
      <c r="X209" s="63">
        <f t="shared" ref="X209:X212" si="316">$W$732*$E209*I209</f>
        <v>0.57211082071660091</v>
      </c>
      <c r="Y209" s="63">
        <f t="shared" ref="Y209:Y212" si="317">$W$732*$E209*J209</f>
        <v>0.55365563295154929</v>
      </c>
      <c r="Z209" s="25">
        <f t="shared" si="283"/>
        <v>0.4891715011794856</v>
      </c>
      <c r="AA209" s="25">
        <f t="shared" si="284"/>
        <v>0.44038092756408342</v>
      </c>
      <c r="AB209" s="25">
        <f t="shared" si="285"/>
        <v>0.25554925607176554</v>
      </c>
      <c r="AC209" s="25">
        <f t="shared" si="286"/>
        <v>0.15365323853424864</v>
      </c>
      <c r="AD209" s="25">
        <f t="shared" si="287"/>
        <v>1.0612823218960865</v>
      </c>
      <c r="AE209" s="25">
        <f t="shared" si="288"/>
        <v>0.95712618498552937</v>
      </c>
      <c r="AF209" s="25">
        <f t="shared" si="289"/>
        <v>0.82766007678836639</v>
      </c>
      <c r="AG209" s="25">
        <f t="shared" si="290"/>
        <v>0.70730887148579791</v>
      </c>
      <c r="AH209" s="97">
        <f t="shared" si="291"/>
        <v>2885.44</v>
      </c>
      <c r="AI209" s="97">
        <f t="shared" si="292"/>
        <v>2602.25</v>
      </c>
      <c r="AJ209" s="97">
        <f t="shared" si="293"/>
        <v>2250.2600000000002</v>
      </c>
      <c r="AK209" s="97">
        <f t="shared" si="294"/>
        <v>1923.05</v>
      </c>
      <c r="AL209" s="3"/>
      <c r="AM209" s="97">
        <f t="shared" si="304"/>
        <v>9661</v>
      </c>
      <c r="AN209" s="25">
        <f t="shared" si="305"/>
        <v>1.3387549233495832</v>
      </c>
      <c r="AO209" s="3">
        <f>VLOOKUP(A209,Лист3!A:B,2,0)</f>
        <v>6160.84</v>
      </c>
      <c r="AP209" s="3"/>
      <c r="AQ209" s="97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</row>
    <row r="210" spans="1:61" x14ac:dyDescent="0.3">
      <c r="A210" s="125" t="s">
        <v>949</v>
      </c>
      <c r="B210" s="125" t="s">
        <v>358</v>
      </c>
      <c r="C210" s="106"/>
      <c r="D210" s="3"/>
      <c r="E210" s="95">
        <f>VLOOKUP(B210,Площадь!A:B,2,0)</f>
        <v>70.7</v>
      </c>
      <c r="F210" s="3">
        <f t="shared" si="282"/>
        <v>120</v>
      </c>
      <c r="G210" s="95">
        <v>31</v>
      </c>
      <c r="H210" s="95">
        <v>28</v>
      </c>
      <c r="I210" s="95">
        <v>31</v>
      </c>
      <c r="J210" s="95">
        <v>30</v>
      </c>
      <c r="K210" s="3"/>
      <c r="L210" s="3"/>
      <c r="M210" s="3"/>
      <c r="N210" s="22">
        <f t="shared" si="295"/>
        <v>70.7</v>
      </c>
      <c r="O210" s="22">
        <f t="shared" si="296"/>
        <v>70.7</v>
      </c>
      <c r="P210" s="22">
        <f t="shared" si="297"/>
        <v>70.7</v>
      </c>
      <c r="Q210" s="22">
        <f t="shared" si="298"/>
        <v>70.7</v>
      </c>
      <c r="R210" s="3"/>
      <c r="S210" s="40" t="str">
        <f>VLOOKUP(B210,Объем!A:F,6,0)</f>
        <v>нет</v>
      </c>
      <c r="T210" s="40" t="str">
        <f>VLOOKUP(B210,Объем!A:G,7,0)</f>
        <v>нет</v>
      </c>
      <c r="U210" s="40" t="e">
        <f t="shared" si="299"/>
        <v>#VALUE!</v>
      </c>
      <c r="V210" s="63">
        <f t="shared" si="314"/>
        <v>0.78236431382328209</v>
      </c>
      <c r="W210" s="63">
        <f t="shared" si="315"/>
        <v>0.70665163829199673</v>
      </c>
      <c r="X210" s="63">
        <f t="shared" si="316"/>
        <v>0.78236431382328209</v>
      </c>
      <c r="Y210" s="63">
        <f t="shared" si="317"/>
        <v>0.75712675531285356</v>
      </c>
      <c r="Z210" s="25">
        <f t="shared" si="283"/>
        <v>0.66894439329573752</v>
      </c>
      <c r="AA210" s="25">
        <f t="shared" si="284"/>
        <v>0.60222304794546799</v>
      </c>
      <c r="AB210" s="25">
        <f t="shared" si="285"/>
        <v>0.3494648434095517</v>
      </c>
      <c r="AC210" s="25">
        <f t="shared" si="286"/>
        <v>0.21012154669963981</v>
      </c>
      <c r="AD210" s="25">
        <f t="shared" si="287"/>
        <v>1.4513087071190196</v>
      </c>
      <c r="AE210" s="25">
        <f t="shared" si="288"/>
        <v>1.3088746862374647</v>
      </c>
      <c r="AF210" s="25">
        <f t="shared" si="289"/>
        <v>1.1318291572328338</v>
      </c>
      <c r="AG210" s="25">
        <f t="shared" si="290"/>
        <v>0.96724830201249334</v>
      </c>
      <c r="AH210" s="97">
        <f t="shared" si="291"/>
        <v>3945.85</v>
      </c>
      <c r="AI210" s="97">
        <f t="shared" si="292"/>
        <v>3558.59</v>
      </c>
      <c r="AJ210" s="97">
        <f t="shared" si="293"/>
        <v>3077.24</v>
      </c>
      <c r="AK210" s="97">
        <f t="shared" si="294"/>
        <v>2629.77</v>
      </c>
      <c r="AL210" s="3"/>
      <c r="AM210" s="97">
        <f t="shared" si="304"/>
        <v>13211.45</v>
      </c>
      <c r="AN210" s="25">
        <f t="shared" si="305"/>
        <v>1.830753831350397</v>
      </c>
      <c r="AO210" s="3">
        <f>VLOOKUP(A210,Лист3!A:B,2,0)</f>
        <v>8425.08</v>
      </c>
      <c r="AP210" s="3"/>
      <c r="AQ210" s="97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</row>
    <row r="211" spans="1:61" x14ac:dyDescent="0.3">
      <c r="A211" s="125" t="s">
        <v>950</v>
      </c>
      <c r="B211" s="125" t="s">
        <v>359</v>
      </c>
      <c r="C211" s="106"/>
      <c r="D211" s="3"/>
      <c r="E211" s="95">
        <f>VLOOKUP(B211,Площадь!A:B,2,0)</f>
        <v>50.7</v>
      </c>
      <c r="F211" s="3">
        <f t="shared" si="282"/>
        <v>120</v>
      </c>
      <c r="G211" s="95">
        <v>31</v>
      </c>
      <c r="H211" s="95">
        <v>28</v>
      </c>
      <c r="I211" s="95">
        <v>31</v>
      </c>
      <c r="J211" s="95">
        <v>30</v>
      </c>
      <c r="K211" s="3"/>
      <c r="L211" s="3"/>
      <c r="M211" s="3"/>
      <c r="N211" s="22">
        <f t="shared" si="295"/>
        <v>50.7</v>
      </c>
      <c r="O211" s="22">
        <f t="shared" si="296"/>
        <v>50.7</v>
      </c>
      <c r="P211" s="22">
        <f t="shared" si="297"/>
        <v>50.7</v>
      </c>
      <c r="Q211" s="22">
        <f t="shared" si="298"/>
        <v>50.7</v>
      </c>
      <c r="R211" s="3"/>
      <c r="S211" s="40">
        <f>VLOOKUP(B211,Объем!A:F,6,0)</f>
        <v>16.950563254275988</v>
      </c>
      <c r="T211" s="40" t="str">
        <f>VLOOKUP(B211,Объем!A:G,7,0)</f>
        <v>нет</v>
      </c>
      <c r="U211" s="40" t="e">
        <f t="shared" si="299"/>
        <v>#VALUE!</v>
      </c>
      <c r="V211" s="63">
        <f t="shared" si="314"/>
        <v>0.56104484739519656</v>
      </c>
      <c r="W211" s="63">
        <f t="shared" si="315"/>
        <v>0.50675018474404854</v>
      </c>
      <c r="X211" s="63">
        <f t="shared" si="316"/>
        <v>0.56104484739519656</v>
      </c>
      <c r="Y211" s="63">
        <f t="shared" si="317"/>
        <v>0.54294662651148051</v>
      </c>
      <c r="Z211" s="25">
        <f t="shared" si="283"/>
        <v>0.47970977001547233</v>
      </c>
      <c r="AA211" s="25">
        <f t="shared" si="284"/>
        <v>0.43186292122822106</v>
      </c>
      <c r="AB211" s="25">
        <f t="shared" si="285"/>
        <v>0.25060633042240837</v>
      </c>
      <c r="AC211" s="25">
        <f t="shared" si="286"/>
        <v>0.15068122231501752</v>
      </c>
      <c r="AD211" s="25">
        <f t="shared" si="287"/>
        <v>1.040754617410669</v>
      </c>
      <c r="AE211" s="25">
        <f t="shared" si="288"/>
        <v>0.93861310597226955</v>
      </c>
      <c r="AF211" s="25">
        <f t="shared" si="289"/>
        <v>0.81165117781760499</v>
      </c>
      <c r="AG211" s="25">
        <f t="shared" si="290"/>
        <v>0.69362784882649797</v>
      </c>
      <c r="AH211" s="97">
        <f t="shared" si="291"/>
        <v>2829.62</v>
      </c>
      <c r="AI211" s="97">
        <f t="shared" si="292"/>
        <v>2551.92</v>
      </c>
      <c r="AJ211" s="97">
        <f t="shared" si="293"/>
        <v>2206.73</v>
      </c>
      <c r="AK211" s="97">
        <f t="shared" si="294"/>
        <v>1885.85</v>
      </c>
      <c r="AL211" s="3"/>
      <c r="AM211" s="97">
        <f t="shared" si="304"/>
        <v>9474.1200000000008</v>
      </c>
      <c r="AN211" s="25">
        <f t="shared" si="305"/>
        <v>1.3128602439811194</v>
      </c>
      <c r="AO211" s="3">
        <f>VLOOKUP(A211,Лист3!A:B,2,0)</f>
        <v>6041.2</v>
      </c>
      <c r="AP211" s="3"/>
      <c r="AQ211" s="97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</row>
    <row r="212" spans="1:61" x14ac:dyDescent="0.3">
      <c r="A212" s="125" t="s">
        <v>951</v>
      </c>
      <c r="B212" s="125" t="s">
        <v>360</v>
      </c>
      <c r="C212" s="106"/>
      <c r="D212" s="3"/>
      <c r="E212" s="95">
        <f>VLOOKUP(B212,Площадь!A:B,2,0)</f>
        <v>49.7</v>
      </c>
      <c r="F212" s="3">
        <f t="shared" si="282"/>
        <v>120</v>
      </c>
      <c r="G212" s="95">
        <v>31</v>
      </c>
      <c r="H212" s="95">
        <v>28</v>
      </c>
      <c r="I212" s="95">
        <v>31</v>
      </c>
      <c r="J212" s="95">
        <v>30</v>
      </c>
      <c r="K212" s="3"/>
      <c r="L212" s="3"/>
      <c r="M212" s="3"/>
      <c r="N212" s="22">
        <f t="shared" si="295"/>
        <v>49.7</v>
      </c>
      <c r="O212" s="22">
        <f t="shared" si="296"/>
        <v>49.7</v>
      </c>
      <c r="P212" s="22">
        <f t="shared" si="297"/>
        <v>49.7</v>
      </c>
      <c r="Q212" s="22">
        <f t="shared" si="298"/>
        <v>49.7</v>
      </c>
      <c r="R212" s="3"/>
      <c r="S212" s="40" t="str">
        <f>VLOOKUP(B212,Объем!A:F,6,0)</f>
        <v>нет</v>
      </c>
      <c r="T212" s="40">
        <f>VLOOKUP(B212,Объем!A:G,7,0)</f>
        <v>12.4833</v>
      </c>
      <c r="U212" s="40" t="e">
        <f t="shared" si="299"/>
        <v>#VALUE!</v>
      </c>
      <c r="V212" s="63">
        <f t="shared" si="314"/>
        <v>0.54997887407379242</v>
      </c>
      <c r="W212" s="63">
        <f t="shared" si="315"/>
        <v>0.49675511206665118</v>
      </c>
      <c r="X212" s="63">
        <f t="shared" si="316"/>
        <v>0.54997887407379242</v>
      </c>
      <c r="Y212" s="63">
        <f t="shared" si="317"/>
        <v>0.53223762007141195</v>
      </c>
      <c r="Z212" s="25">
        <f t="shared" si="283"/>
        <v>0.4702480388514591</v>
      </c>
      <c r="AA212" s="25">
        <f t="shared" si="284"/>
        <v>0.4233449148923587</v>
      </c>
      <c r="AB212" s="25">
        <f t="shared" si="285"/>
        <v>0.24566340477305121</v>
      </c>
      <c r="AC212" s="25">
        <f t="shared" si="286"/>
        <v>0.14770920609578642</v>
      </c>
      <c r="AD212" s="25">
        <f t="shared" si="287"/>
        <v>1.0202269129252515</v>
      </c>
      <c r="AE212" s="25">
        <f t="shared" si="288"/>
        <v>0.92010002695900983</v>
      </c>
      <c r="AF212" s="25">
        <f t="shared" si="289"/>
        <v>0.79564227884684358</v>
      </c>
      <c r="AG212" s="25">
        <f t="shared" si="290"/>
        <v>0.67994682616719837</v>
      </c>
      <c r="AH212" s="97">
        <f t="shared" si="291"/>
        <v>2773.81</v>
      </c>
      <c r="AI212" s="97">
        <f t="shared" si="292"/>
        <v>2501.59</v>
      </c>
      <c r="AJ212" s="97">
        <f t="shared" si="293"/>
        <v>2163.21</v>
      </c>
      <c r="AK212" s="97">
        <f t="shared" si="294"/>
        <v>1848.65</v>
      </c>
      <c r="AL212" s="3"/>
      <c r="AM212" s="97">
        <f t="shared" si="304"/>
        <v>9287.26</v>
      </c>
      <c r="AN212" s="25">
        <f t="shared" si="305"/>
        <v>1.2869655646126557</v>
      </c>
      <c r="AO212" s="3">
        <f>VLOOKUP(A212,Лист3!A:B,2,0)</f>
        <v>5922.68</v>
      </c>
      <c r="AP212" s="3"/>
      <c r="AQ212" s="97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</row>
    <row r="213" spans="1:61" x14ac:dyDescent="0.3">
      <c r="A213" s="125" t="s">
        <v>952</v>
      </c>
      <c r="B213" s="125" t="s">
        <v>361</v>
      </c>
      <c r="C213" s="106"/>
      <c r="D213" s="3"/>
      <c r="E213" s="95">
        <f>VLOOKUP(B213,Площадь!A:B,2,0)</f>
        <v>68.5</v>
      </c>
      <c r="F213" s="3">
        <f t="shared" si="282"/>
        <v>120</v>
      </c>
      <c r="G213" s="95">
        <v>31</v>
      </c>
      <c r="H213" s="95">
        <v>28</v>
      </c>
      <c r="I213" s="95">
        <v>31</v>
      </c>
      <c r="J213" s="95">
        <v>30</v>
      </c>
      <c r="K213" s="3"/>
      <c r="L213" s="3"/>
      <c r="M213" s="3"/>
      <c r="N213" s="22">
        <f t="shared" si="295"/>
        <v>68.5</v>
      </c>
      <c r="O213" s="22">
        <f t="shared" si="296"/>
        <v>68.5</v>
      </c>
      <c r="P213" s="22">
        <f t="shared" si="297"/>
        <v>68.5</v>
      </c>
      <c r="Q213" s="22">
        <f t="shared" si="298"/>
        <v>68.5</v>
      </c>
      <c r="R213" s="3"/>
      <c r="S213" s="40">
        <f>VLOOKUP(B213,Объем!A:F,6,0)</f>
        <v>26.6</v>
      </c>
      <c r="T213" s="40">
        <f>VLOOKUP(B213,Объем!A:G,7,0)</f>
        <v>26.6</v>
      </c>
      <c r="U213" s="40">
        <f t="shared" si="299"/>
        <v>0</v>
      </c>
      <c r="V213" s="63">
        <f>$U213*V$728*G213/G$1</f>
        <v>0</v>
      </c>
      <c r="W213" s="63">
        <f>$U213*W$728*H213/H$1</f>
        <v>0</v>
      </c>
      <c r="X213" s="63">
        <f>$U213*X$728*I213/I$1</f>
        <v>0</v>
      </c>
      <c r="Y213" s="63">
        <f>$U213*Y$728*J213/J$1</f>
        <v>0</v>
      </c>
      <c r="Z213" s="25">
        <f t="shared" si="283"/>
        <v>0.64812858473490831</v>
      </c>
      <c r="AA213" s="25">
        <f t="shared" si="284"/>
        <v>0.58348343400657088</v>
      </c>
      <c r="AB213" s="25">
        <f t="shared" si="285"/>
        <v>0.33859040698096593</v>
      </c>
      <c r="AC213" s="25">
        <f t="shared" si="286"/>
        <v>0.20358311101733134</v>
      </c>
      <c r="AD213" s="25">
        <f t="shared" si="287"/>
        <v>0.64812858473490831</v>
      </c>
      <c r="AE213" s="25">
        <f t="shared" si="288"/>
        <v>0.58348343400657088</v>
      </c>
      <c r="AF213" s="25">
        <f t="shared" si="289"/>
        <v>0.33859040698096593</v>
      </c>
      <c r="AG213" s="25">
        <f t="shared" si="290"/>
        <v>0.20358311101733134</v>
      </c>
      <c r="AH213" s="97">
        <f t="shared" si="291"/>
        <v>1762.14</v>
      </c>
      <c r="AI213" s="97">
        <f t="shared" si="292"/>
        <v>1586.39</v>
      </c>
      <c r="AJ213" s="97">
        <f t="shared" si="293"/>
        <v>920.57</v>
      </c>
      <c r="AK213" s="97">
        <f t="shared" si="294"/>
        <v>553.51</v>
      </c>
      <c r="AL213" s="3"/>
      <c r="AM213" s="97">
        <f t="shared" si="304"/>
        <v>4822.6100000000006</v>
      </c>
      <c r="AN213" s="25">
        <f t="shared" si="305"/>
        <v>1.7737855367397766</v>
      </c>
      <c r="AO213" s="3">
        <f>VLOOKUP(A213,Лист3!A:B,2,0)</f>
        <v>9315.76</v>
      </c>
      <c r="AP213" s="3"/>
      <c r="AQ213" s="97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</row>
    <row r="214" spans="1:61" ht="15" thickBot="1" x14ac:dyDescent="0.35">
      <c r="A214" s="125" t="s">
        <v>953</v>
      </c>
      <c r="B214" s="125" t="s">
        <v>362</v>
      </c>
      <c r="C214" s="106"/>
      <c r="D214" s="3"/>
      <c r="E214" s="95">
        <f>VLOOKUP(B214,Площадь!A:B,2,0)</f>
        <v>30.1</v>
      </c>
      <c r="F214" s="3">
        <f t="shared" si="282"/>
        <v>120</v>
      </c>
      <c r="G214" s="95">
        <v>31</v>
      </c>
      <c r="H214" s="95">
        <v>28</v>
      </c>
      <c r="I214" s="95">
        <v>31</v>
      </c>
      <c r="J214" s="95">
        <v>30</v>
      </c>
      <c r="K214" s="3"/>
      <c r="L214" s="3"/>
      <c r="M214" s="3"/>
      <c r="N214" s="22">
        <f t="shared" si="295"/>
        <v>30.1</v>
      </c>
      <c r="O214" s="22">
        <f t="shared" si="296"/>
        <v>30.1</v>
      </c>
      <c r="P214" s="22">
        <f t="shared" si="297"/>
        <v>30.1</v>
      </c>
      <c r="Q214" s="22">
        <f t="shared" si="298"/>
        <v>30.1</v>
      </c>
      <c r="R214" s="3"/>
      <c r="S214" s="40" t="str">
        <f>VLOOKUP(B214,Объем!A:F,6,0)</f>
        <v>13,839</v>
      </c>
      <c r="T214" s="40" t="str">
        <f>VLOOKUP(B214,Объем!A:G,7,0)</f>
        <v>нет</v>
      </c>
      <c r="U214" s="40" t="e">
        <f t="shared" si="299"/>
        <v>#VALUE!</v>
      </c>
      <c r="V214" s="63">
        <f>$V$732*$E214*G214</f>
        <v>0.3330857969742686</v>
      </c>
      <c r="W214" s="63">
        <f>$W$732*$E214*H214</f>
        <v>0.30085168758966196</v>
      </c>
      <c r="X214" s="63">
        <f>$W$732*$E214*I214</f>
        <v>0.3330857969742686</v>
      </c>
      <c r="Y214" s="63">
        <f t="shared" ref="Y214" si="318">$W$732*$E214*J214</f>
        <v>0.32234109384606635</v>
      </c>
      <c r="Z214" s="25">
        <f t="shared" si="283"/>
        <v>0.28479810803679917</v>
      </c>
      <c r="AA214" s="25">
        <f t="shared" si="284"/>
        <v>0.25639199070945667</v>
      </c>
      <c r="AB214" s="25">
        <f t="shared" si="285"/>
        <v>0.14878206204565073</v>
      </c>
      <c r="AC214" s="25">
        <f t="shared" si="286"/>
        <v>8.945768819885655E-2</v>
      </c>
      <c r="AD214" s="25">
        <f t="shared" si="287"/>
        <v>0.61788390501106782</v>
      </c>
      <c r="AE214" s="25">
        <f t="shared" si="288"/>
        <v>0.55724367829911858</v>
      </c>
      <c r="AF214" s="25">
        <f t="shared" si="289"/>
        <v>0.48186785901991935</v>
      </c>
      <c r="AG214" s="25">
        <f t="shared" si="290"/>
        <v>0.41179878204492293</v>
      </c>
      <c r="AH214" s="97">
        <f t="shared" si="291"/>
        <v>1679.92</v>
      </c>
      <c r="AI214" s="97">
        <f t="shared" si="292"/>
        <v>1515.05</v>
      </c>
      <c r="AJ214" s="97">
        <f t="shared" si="293"/>
        <v>1310.1099999999999</v>
      </c>
      <c r="AK214" s="97">
        <f t="shared" si="294"/>
        <v>1119.6099999999999</v>
      </c>
      <c r="AL214" s="3"/>
      <c r="AM214" s="97">
        <f t="shared" si="304"/>
        <v>5624.69</v>
      </c>
      <c r="AN214" s="25">
        <f t="shared" si="305"/>
        <v>0.77942984899076317</v>
      </c>
      <c r="AO214" s="3">
        <f>VLOOKUP(A214,Лист3!A:B,2,0)</f>
        <v>4825.3599999999997</v>
      </c>
      <c r="AP214" s="3"/>
      <c r="AQ214" s="97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</row>
    <row r="215" spans="1:61" x14ac:dyDescent="0.3">
      <c r="A215" s="125" t="s">
        <v>954</v>
      </c>
      <c r="B215" s="125" t="s">
        <v>363</v>
      </c>
      <c r="C215" s="106"/>
      <c r="D215" s="42"/>
      <c r="E215" s="95">
        <f>VLOOKUP(B215,Площадь!A:B,2,0)</f>
        <v>33.6</v>
      </c>
      <c r="F215" s="3">
        <f t="shared" si="282"/>
        <v>120</v>
      </c>
      <c r="G215" s="95">
        <v>31</v>
      </c>
      <c r="H215" s="95">
        <v>28</v>
      </c>
      <c r="I215" s="95">
        <v>31</v>
      </c>
      <c r="J215" s="95">
        <v>30</v>
      </c>
      <c r="K215" s="3"/>
      <c r="L215" s="3"/>
      <c r="M215" s="3"/>
      <c r="N215" s="22">
        <f t="shared" si="295"/>
        <v>33.6</v>
      </c>
      <c r="O215" s="22">
        <f t="shared" si="296"/>
        <v>33.6</v>
      </c>
      <c r="P215" s="22">
        <f t="shared" si="297"/>
        <v>33.6</v>
      </c>
      <c r="Q215" s="22">
        <f t="shared" si="298"/>
        <v>33.6</v>
      </c>
      <c r="R215" s="98"/>
      <c r="S215" s="40" t="str">
        <f>VLOOKUP(B215,Объем!A:F,6,0)</f>
        <v>12,678</v>
      </c>
      <c r="T215" s="40">
        <f>VLOOKUP(B215,Объем!A:G,7,0)</f>
        <v>15.4526</v>
      </c>
      <c r="U215" s="40">
        <f t="shared" si="299"/>
        <v>2.7745999999999995</v>
      </c>
      <c r="V215" s="63">
        <f t="shared" ref="V215:V217" si="319">$U215*V$728*G215/G$1</f>
        <v>0.83800874644932766</v>
      </c>
      <c r="W215" s="63">
        <f t="shared" ref="W215:W217" si="320">$U215*W$728*H215/H$1</f>
        <v>0.80334928035670283</v>
      </c>
      <c r="X215" s="63">
        <f t="shared" ref="X215:X217" si="321">$U215*X$728*I215/I$1</f>
        <v>0.64216834124447242</v>
      </c>
      <c r="Y215" s="63">
        <f t="shared" ref="Y215:Y217" si="322">$U215*Y$728*J215/J$1</f>
        <v>0.49107363194949666</v>
      </c>
      <c r="Z215" s="25">
        <f t="shared" si="283"/>
        <v>0.31791416711084558</v>
      </c>
      <c r="AA215" s="25">
        <f t="shared" si="284"/>
        <v>0.28620501288497491</v>
      </c>
      <c r="AB215" s="25">
        <f t="shared" si="285"/>
        <v>0.16608230181840081</v>
      </c>
      <c r="AC215" s="25">
        <f t="shared" si="286"/>
        <v>9.9859744966165453E-2</v>
      </c>
      <c r="AD215" s="25">
        <f t="shared" si="287"/>
        <v>1.1559229135601732</v>
      </c>
      <c r="AE215" s="25">
        <f t="shared" si="288"/>
        <v>1.0895542932416777</v>
      </c>
      <c r="AF215" s="25">
        <f t="shared" si="289"/>
        <v>0.8082506430628732</v>
      </c>
      <c r="AG215" s="25">
        <f t="shared" si="290"/>
        <v>0.59093337691566217</v>
      </c>
      <c r="AH215" s="97">
        <f t="shared" si="291"/>
        <v>3142.75</v>
      </c>
      <c r="AI215" s="97">
        <f t="shared" si="292"/>
        <v>2962.3</v>
      </c>
      <c r="AJ215" s="97">
        <f t="shared" si="293"/>
        <v>2197.4899999999998</v>
      </c>
      <c r="AK215" s="97">
        <f t="shared" si="294"/>
        <v>1606.64</v>
      </c>
      <c r="AL215" s="3"/>
      <c r="AM215" s="97">
        <f t="shared" si="304"/>
        <v>9909.18</v>
      </c>
      <c r="AN215" s="25">
        <f t="shared" si="305"/>
        <v>0.87006122678038678</v>
      </c>
      <c r="AO215" s="3">
        <f>VLOOKUP(A215,Лист3!A:B,2,0)</f>
        <v>6105.4</v>
      </c>
      <c r="AP215" s="3"/>
      <c r="AQ215" s="97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</row>
    <row r="216" spans="1:61" x14ac:dyDescent="0.3">
      <c r="A216" s="125" t="s">
        <v>955</v>
      </c>
      <c r="B216" s="125" t="s">
        <v>77</v>
      </c>
      <c r="C216" s="106"/>
      <c r="D216" s="42"/>
      <c r="E216" s="95">
        <f>VLOOKUP(B216,Площадь!A:B,2,0)</f>
        <v>63</v>
      </c>
      <c r="F216" s="3">
        <f t="shared" si="282"/>
        <v>120</v>
      </c>
      <c r="G216" s="95">
        <v>31</v>
      </c>
      <c r="H216" s="95">
        <v>28</v>
      </c>
      <c r="I216" s="95">
        <v>31</v>
      </c>
      <c r="J216" s="95">
        <v>30</v>
      </c>
      <c r="K216" s="3"/>
      <c r="L216" s="3"/>
      <c r="M216" s="3"/>
      <c r="N216" s="22">
        <f t="shared" si="295"/>
        <v>63</v>
      </c>
      <c r="O216" s="22">
        <f t="shared" si="296"/>
        <v>63</v>
      </c>
      <c r="P216" s="22">
        <f t="shared" si="297"/>
        <v>63</v>
      </c>
      <c r="Q216" s="22">
        <f t="shared" si="298"/>
        <v>63</v>
      </c>
      <c r="R216" s="3"/>
      <c r="S216" s="40" t="str">
        <f>VLOOKUP(B216,Объем!A:F,6,0)</f>
        <v>19,312</v>
      </c>
      <c r="T216" s="40">
        <f>VLOOKUP(B216,Объем!A:G,7,0)</f>
        <v>23.306999999999999</v>
      </c>
      <c r="U216" s="40">
        <f t="shared" si="299"/>
        <v>3.9949999999999974</v>
      </c>
      <c r="V216" s="63">
        <f t="shared" si="319"/>
        <v>1.2066045347311549</v>
      </c>
      <c r="W216" s="63">
        <f t="shared" si="320"/>
        <v>1.1567002000378526</v>
      </c>
      <c r="X216" s="63">
        <f t="shared" si="321"/>
        <v>0.92462427855246387</v>
      </c>
      <c r="Y216" s="63">
        <f t="shared" si="322"/>
        <v>0.70707098667852597</v>
      </c>
      <c r="Z216" s="25">
        <f t="shared" si="283"/>
        <v>0.5960890633328354</v>
      </c>
      <c r="AA216" s="25">
        <f t="shared" si="284"/>
        <v>0.53663439915932798</v>
      </c>
      <c r="AB216" s="25">
        <f t="shared" si="285"/>
        <v>0.31140431590950152</v>
      </c>
      <c r="AC216" s="25">
        <f t="shared" si="286"/>
        <v>0.18723702181156021</v>
      </c>
      <c r="AD216" s="25">
        <f t="shared" si="287"/>
        <v>1.8026935980639904</v>
      </c>
      <c r="AE216" s="25">
        <f t="shared" si="288"/>
        <v>1.6933345991971804</v>
      </c>
      <c r="AF216" s="25">
        <f t="shared" si="289"/>
        <v>1.2360285944619653</v>
      </c>
      <c r="AG216" s="25">
        <f t="shared" si="290"/>
        <v>0.89430800849008618</v>
      </c>
      <c r="AH216" s="97">
        <f t="shared" si="291"/>
        <v>4901.2</v>
      </c>
      <c r="AI216" s="97">
        <f t="shared" si="292"/>
        <v>4603.87</v>
      </c>
      <c r="AJ216" s="97">
        <f t="shared" si="293"/>
        <v>3360.54</v>
      </c>
      <c r="AK216" s="97">
        <f t="shared" si="294"/>
        <v>2431.46</v>
      </c>
      <c r="AL216" s="3"/>
      <c r="AM216" s="97">
        <f t="shared" si="304"/>
        <v>15297.07</v>
      </c>
      <c r="AN216" s="25">
        <f t="shared" si="305"/>
        <v>1.6313648002132251</v>
      </c>
      <c r="AO216" s="3">
        <f>VLOOKUP(A216,Лист3!A:B,2,0)</f>
        <v>8541.44</v>
      </c>
      <c r="AP216" s="3"/>
      <c r="AQ216" s="97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</row>
    <row r="217" spans="1:61" x14ac:dyDescent="0.3">
      <c r="A217" s="125" t="s">
        <v>956</v>
      </c>
      <c r="B217" s="125" t="s">
        <v>364</v>
      </c>
      <c r="C217" s="106"/>
      <c r="D217" s="3"/>
      <c r="E217" s="95">
        <f>VLOOKUP(B217,Площадь!A:B,2,0)</f>
        <v>33.5</v>
      </c>
      <c r="F217" s="3">
        <f t="shared" si="282"/>
        <v>120</v>
      </c>
      <c r="G217" s="95">
        <v>31</v>
      </c>
      <c r="H217" s="95">
        <v>28</v>
      </c>
      <c r="I217" s="95">
        <v>31</v>
      </c>
      <c r="J217" s="95">
        <v>30</v>
      </c>
      <c r="K217" s="3"/>
      <c r="L217" s="3"/>
      <c r="M217" s="3"/>
      <c r="N217" s="22">
        <f t="shared" si="295"/>
        <v>33.5</v>
      </c>
      <c r="O217" s="22">
        <f t="shared" si="296"/>
        <v>33.5</v>
      </c>
      <c r="P217" s="22">
        <f t="shared" si="297"/>
        <v>33.5</v>
      </c>
      <c r="Q217" s="22">
        <f t="shared" si="298"/>
        <v>33.5</v>
      </c>
      <c r="R217" s="3"/>
      <c r="S217" s="40" t="str">
        <f>VLOOKUP(B217,Объем!A:F,6,0)</f>
        <v>12,771</v>
      </c>
      <c r="T217" s="40">
        <f>VLOOKUP(B217,Объем!A:G,7,0)</f>
        <v>14.731999999999999</v>
      </c>
      <c r="U217" s="40">
        <f t="shared" si="299"/>
        <v>1.9609999999999985</v>
      </c>
      <c r="V217" s="63">
        <f t="shared" si="319"/>
        <v>0.59227822092810878</v>
      </c>
      <c r="W217" s="63">
        <f t="shared" si="320"/>
        <v>0.56778200056926886</v>
      </c>
      <c r="X217" s="63">
        <f t="shared" si="321"/>
        <v>0.45386438303914428</v>
      </c>
      <c r="Y217" s="63">
        <f t="shared" si="322"/>
        <v>0.34707539546347665</v>
      </c>
      <c r="Z217" s="25">
        <f t="shared" si="283"/>
        <v>0.31696799399444425</v>
      </c>
      <c r="AA217" s="25">
        <f t="shared" si="284"/>
        <v>0.28535321225138865</v>
      </c>
      <c r="AB217" s="25">
        <f t="shared" si="285"/>
        <v>0.16558800925346509</v>
      </c>
      <c r="AC217" s="25">
        <f t="shared" si="286"/>
        <v>9.9562543344242346E-2</v>
      </c>
      <c r="AD217" s="25">
        <f t="shared" si="287"/>
        <v>0.90924621492255309</v>
      </c>
      <c r="AE217" s="25">
        <f t="shared" si="288"/>
        <v>0.85313521282065752</v>
      </c>
      <c r="AF217" s="25">
        <f t="shared" si="289"/>
        <v>0.6194523922926094</v>
      </c>
      <c r="AG217" s="25">
        <f t="shared" si="290"/>
        <v>0.44663793880771901</v>
      </c>
      <c r="AH217" s="97">
        <f t="shared" si="291"/>
        <v>2472.08</v>
      </c>
      <c r="AI217" s="97">
        <f t="shared" si="292"/>
        <v>2319.52</v>
      </c>
      <c r="AJ217" s="97">
        <f t="shared" si="293"/>
        <v>1684.18</v>
      </c>
      <c r="AK217" s="97">
        <f t="shared" si="294"/>
        <v>1214.33</v>
      </c>
      <c r="AL217" s="3"/>
      <c r="AM217" s="97">
        <f t="shared" si="304"/>
        <v>7690.1100000000006</v>
      </c>
      <c r="AN217" s="25">
        <f t="shared" si="305"/>
        <v>0.86747175884354033</v>
      </c>
      <c r="AO217" s="3">
        <f>VLOOKUP(A217,Лист3!A:B,2,0)</f>
        <v>4776.4399999999996</v>
      </c>
      <c r="AP217" s="3"/>
      <c r="AQ217" s="97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</row>
    <row r="218" spans="1:61" x14ac:dyDescent="0.3">
      <c r="A218" s="125" t="s">
        <v>957</v>
      </c>
      <c r="B218" s="125" t="s">
        <v>365</v>
      </c>
      <c r="C218" s="106"/>
      <c r="D218" s="3"/>
      <c r="E218" s="95">
        <f>VLOOKUP(B218,Площадь!A:B,2,0)</f>
        <v>34.1</v>
      </c>
      <c r="F218" s="3">
        <f t="shared" si="282"/>
        <v>120</v>
      </c>
      <c r="G218" s="95">
        <v>31</v>
      </c>
      <c r="H218" s="95">
        <v>28</v>
      </c>
      <c r="I218" s="95">
        <v>31</v>
      </c>
      <c r="J218" s="95">
        <v>30</v>
      </c>
      <c r="K218" s="3"/>
      <c r="L218" s="3"/>
      <c r="M218" s="3"/>
      <c r="N218" s="22">
        <f t="shared" si="295"/>
        <v>34.1</v>
      </c>
      <c r="O218" s="22">
        <f t="shared" si="296"/>
        <v>34.1</v>
      </c>
      <c r="P218" s="22">
        <f t="shared" si="297"/>
        <v>34.1</v>
      </c>
      <c r="Q218" s="22">
        <f t="shared" si="298"/>
        <v>34.1</v>
      </c>
      <c r="R218" s="3"/>
      <c r="S218" s="40">
        <f>VLOOKUP(B218,Объем!A:F,6,0)</f>
        <v>14.138318074368044</v>
      </c>
      <c r="T218" s="40" t="str">
        <f>VLOOKUP(B218,Объем!A:G,7,0)</f>
        <v>нет</v>
      </c>
      <c r="U218" s="40" t="e">
        <f t="shared" si="299"/>
        <v>#VALUE!</v>
      </c>
      <c r="V218" s="63">
        <f t="shared" ref="V218:V223" si="323">$V$732*$E218*G218</f>
        <v>0.37734969025988568</v>
      </c>
      <c r="W218" s="63">
        <f t="shared" ref="W218:W223" si="324">$W$732*$E218*H218</f>
        <v>0.3408319782992516</v>
      </c>
      <c r="X218" s="63">
        <f t="shared" ref="X218:X223" si="325">$W$732*$E218*I218</f>
        <v>0.37734969025988568</v>
      </c>
      <c r="Y218" s="63">
        <f t="shared" ref="Y218:Y223" si="326">$W$732*$E218*J218</f>
        <v>0.36517711960634097</v>
      </c>
      <c r="Z218" s="25">
        <f t="shared" si="283"/>
        <v>0.32264503269285222</v>
      </c>
      <c r="AA218" s="25">
        <f t="shared" si="284"/>
        <v>0.29046401605290606</v>
      </c>
      <c r="AB218" s="25">
        <f t="shared" si="285"/>
        <v>0.16855376464307939</v>
      </c>
      <c r="AC218" s="25">
        <f t="shared" si="286"/>
        <v>0.10134575307578102</v>
      </c>
      <c r="AD218" s="25">
        <f t="shared" si="287"/>
        <v>0.6999947229527379</v>
      </c>
      <c r="AE218" s="25">
        <f t="shared" si="288"/>
        <v>0.63129599435215766</v>
      </c>
      <c r="AF218" s="25">
        <f t="shared" si="289"/>
        <v>0.5459034549029651</v>
      </c>
      <c r="AG218" s="25">
        <f t="shared" si="290"/>
        <v>0.466522872682122</v>
      </c>
      <c r="AH218" s="97">
        <f t="shared" si="291"/>
        <v>1903.16</v>
      </c>
      <c r="AI218" s="97">
        <f t="shared" si="292"/>
        <v>1716.38</v>
      </c>
      <c r="AJ218" s="97">
        <f t="shared" si="293"/>
        <v>1484.21</v>
      </c>
      <c r="AK218" s="97">
        <f t="shared" si="294"/>
        <v>1268.3900000000001</v>
      </c>
      <c r="AL218" s="3"/>
      <c r="AM218" s="97">
        <f t="shared" si="304"/>
        <v>6372.14</v>
      </c>
      <c r="AN218" s="25">
        <f t="shared" si="305"/>
        <v>0.88300856646461856</v>
      </c>
      <c r="AO218" s="3">
        <f>VLOOKUP(A218,Лист3!A:B,2,0)</f>
        <v>3976</v>
      </c>
      <c r="AP218" s="3"/>
      <c r="AQ218" s="97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</row>
    <row r="219" spans="1:61" x14ac:dyDescent="0.3">
      <c r="A219" s="125" t="s">
        <v>958</v>
      </c>
      <c r="B219" s="125" t="s">
        <v>366</v>
      </c>
      <c r="C219" s="106"/>
      <c r="D219" s="3"/>
      <c r="E219" s="95">
        <f>VLOOKUP(B219,Площадь!A:B,2,0)</f>
        <v>33.700000000000003</v>
      </c>
      <c r="F219" s="3">
        <f t="shared" si="282"/>
        <v>120</v>
      </c>
      <c r="G219" s="95">
        <v>31</v>
      </c>
      <c r="H219" s="95">
        <v>28</v>
      </c>
      <c r="I219" s="95">
        <v>31</v>
      </c>
      <c r="J219" s="95">
        <v>30</v>
      </c>
      <c r="K219" s="3"/>
      <c r="L219" s="3"/>
      <c r="M219" s="3"/>
      <c r="N219" s="22">
        <f t="shared" si="295"/>
        <v>33.700000000000003</v>
      </c>
      <c r="O219" s="22">
        <f t="shared" si="296"/>
        <v>33.700000000000003</v>
      </c>
      <c r="P219" s="22">
        <f t="shared" si="297"/>
        <v>33.700000000000003</v>
      </c>
      <c r="Q219" s="22">
        <f t="shared" si="298"/>
        <v>33.700000000000003</v>
      </c>
      <c r="R219" s="3"/>
      <c r="S219" s="40">
        <f>VLOOKUP(B219,Объем!A:F,6,0)</f>
        <v>7.3503704471223035</v>
      </c>
      <c r="T219" s="40" t="str">
        <f>VLOOKUP(B219,Объем!A:G,7,0)</f>
        <v>нет</v>
      </c>
      <c r="U219" s="40" t="e">
        <f t="shared" si="299"/>
        <v>#VALUE!</v>
      </c>
      <c r="V219" s="63">
        <f t="shared" si="323"/>
        <v>0.37292330093132403</v>
      </c>
      <c r="W219" s="63">
        <f t="shared" si="324"/>
        <v>0.33683394922829268</v>
      </c>
      <c r="X219" s="63">
        <f t="shared" si="325"/>
        <v>0.37292330093132403</v>
      </c>
      <c r="Y219" s="63">
        <f t="shared" si="326"/>
        <v>0.36089351703031358</v>
      </c>
      <c r="Z219" s="25">
        <f t="shared" si="283"/>
        <v>0.31886034022724691</v>
      </c>
      <c r="AA219" s="25">
        <f t="shared" si="284"/>
        <v>0.28705681351856116</v>
      </c>
      <c r="AB219" s="25">
        <f t="shared" si="285"/>
        <v>0.16657659438333655</v>
      </c>
      <c r="AC219" s="25">
        <f t="shared" si="286"/>
        <v>0.10015694658808857</v>
      </c>
      <c r="AD219" s="25">
        <f t="shared" si="287"/>
        <v>0.69178364115857094</v>
      </c>
      <c r="AE219" s="25">
        <f t="shared" si="288"/>
        <v>0.62389076274685384</v>
      </c>
      <c r="AF219" s="25">
        <f t="shared" si="289"/>
        <v>0.53949989531466058</v>
      </c>
      <c r="AG219" s="25">
        <f t="shared" si="290"/>
        <v>0.46105046361840218</v>
      </c>
      <c r="AH219" s="97">
        <f t="shared" si="291"/>
        <v>1880.84</v>
      </c>
      <c r="AI219" s="97">
        <f t="shared" si="292"/>
        <v>1696.25</v>
      </c>
      <c r="AJ219" s="97">
        <f t="shared" si="293"/>
        <v>1466.8</v>
      </c>
      <c r="AK219" s="97">
        <f t="shared" si="294"/>
        <v>1253.51</v>
      </c>
      <c r="AL219" s="3"/>
      <c r="AM219" s="97">
        <f t="shared" si="304"/>
        <v>6297.4000000000005</v>
      </c>
      <c r="AN219" s="25">
        <f t="shared" si="305"/>
        <v>0.87265069471723333</v>
      </c>
      <c r="AO219" s="3">
        <f>VLOOKUP(A219,Лист3!A:B,2,0)</f>
        <v>4016.24</v>
      </c>
      <c r="AP219" s="3"/>
      <c r="AQ219" s="97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</row>
    <row r="220" spans="1:61" x14ac:dyDescent="0.3">
      <c r="A220" s="125" t="s">
        <v>959</v>
      </c>
      <c r="B220" s="125" t="s">
        <v>367</v>
      </c>
      <c r="C220" s="106"/>
      <c r="D220" s="3"/>
      <c r="E220" s="95">
        <f>VLOOKUP(B220,Площадь!A:B,2,0)</f>
        <v>28.4</v>
      </c>
      <c r="F220" s="3">
        <f t="shared" si="282"/>
        <v>120</v>
      </c>
      <c r="G220" s="95">
        <v>31</v>
      </c>
      <c r="H220" s="95">
        <v>28</v>
      </c>
      <c r="I220" s="95">
        <v>31</v>
      </c>
      <c r="J220" s="95">
        <v>30</v>
      </c>
      <c r="K220" s="3"/>
      <c r="L220" s="3"/>
      <c r="M220" s="3"/>
      <c r="N220" s="22">
        <f t="shared" si="295"/>
        <v>28.4</v>
      </c>
      <c r="O220" s="22">
        <f t="shared" si="296"/>
        <v>28.4</v>
      </c>
      <c r="P220" s="22">
        <f t="shared" si="297"/>
        <v>28.4</v>
      </c>
      <c r="Q220" s="22">
        <f t="shared" si="298"/>
        <v>28.4</v>
      </c>
      <c r="R220" s="3"/>
      <c r="S220" s="40">
        <f>VLOOKUP(B220,Объем!A:F,6,0)</f>
        <v>5.8437691601861541</v>
      </c>
      <c r="T220" s="40" t="str">
        <f>VLOOKUP(B220,Объем!A:G,7,0)</f>
        <v>нет</v>
      </c>
      <c r="U220" s="40" t="e">
        <f t="shared" si="299"/>
        <v>#VALUE!</v>
      </c>
      <c r="V220" s="63">
        <f t="shared" si="323"/>
        <v>0.3142736423278813</v>
      </c>
      <c r="W220" s="63">
        <f t="shared" si="324"/>
        <v>0.28386006403808633</v>
      </c>
      <c r="X220" s="63">
        <f t="shared" si="325"/>
        <v>0.3142736423278813</v>
      </c>
      <c r="Y220" s="63">
        <f t="shared" si="326"/>
        <v>0.30413578289794968</v>
      </c>
      <c r="Z220" s="25">
        <f t="shared" si="283"/>
        <v>0.2687131650579766</v>
      </c>
      <c r="AA220" s="25">
        <f t="shared" si="284"/>
        <v>0.24191137993849068</v>
      </c>
      <c r="AB220" s="25">
        <f t="shared" si="285"/>
        <v>0.14037908844174354</v>
      </c>
      <c r="AC220" s="25">
        <f t="shared" si="286"/>
        <v>8.4405260626163658E-2</v>
      </c>
      <c r="AD220" s="25">
        <f t="shared" si="287"/>
        <v>0.58298680738585795</v>
      </c>
      <c r="AE220" s="25">
        <f t="shared" si="288"/>
        <v>0.52577144397657705</v>
      </c>
      <c r="AF220" s="25">
        <f t="shared" si="289"/>
        <v>0.45465273076962487</v>
      </c>
      <c r="AG220" s="25">
        <f t="shared" si="290"/>
        <v>0.38854104352411334</v>
      </c>
      <c r="AH220" s="97">
        <f t="shared" si="291"/>
        <v>1585.04</v>
      </c>
      <c r="AI220" s="97">
        <f t="shared" si="292"/>
        <v>1429.48</v>
      </c>
      <c r="AJ220" s="97">
        <f t="shared" si="293"/>
        <v>1236.1199999999999</v>
      </c>
      <c r="AK220" s="97">
        <f t="shared" si="294"/>
        <v>1056.3699999999999</v>
      </c>
      <c r="AL220" s="3"/>
      <c r="AM220" s="97">
        <f t="shared" si="304"/>
        <v>5307.0099999999993</v>
      </c>
      <c r="AN220" s="25">
        <f t="shared" si="305"/>
        <v>0.73540889406437437</v>
      </c>
      <c r="AO220" s="3">
        <f>VLOOKUP(A220,Лист3!A:B,2,0)</f>
        <v>3384.4</v>
      </c>
      <c r="AP220" s="3"/>
      <c r="AQ220" s="97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</row>
    <row r="221" spans="1:61" x14ac:dyDescent="0.3">
      <c r="A221" s="125" t="s">
        <v>960</v>
      </c>
      <c r="B221" s="125" t="s">
        <v>368</v>
      </c>
      <c r="C221" s="106"/>
      <c r="D221" s="42"/>
      <c r="E221" s="95">
        <f>VLOOKUP(B221,Площадь!A:B,2,0)</f>
        <v>51.9</v>
      </c>
      <c r="F221" s="3">
        <f t="shared" si="282"/>
        <v>120</v>
      </c>
      <c r="G221" s="95">
        <v>31</v>
      </c>
      <c r="H221" s="95">
        <v>28</v>
      </c>
      <c r="I221" s="95">
        <v>31</v>
      </c>
      <c r="J221" s="95">
        <v>30</v>
      </c>
      <c r="K221" s="3"/>
      <c r="L221" s="3"/>
      <c r="M221" s="3"/>
      <c r="N221" s="22">
        <f t="shared" si="295"/>
        <v>51.9</v>
      </c>
      <c r="O221" s="22">
        <f t="shared" si="296"/>
        <v>51.9</v>
      </c>
      <c r="P221" s="22">
        <f t="shared" si="297"/>
        <v>51.9</v>
      </c>
      <c r="Q221" s="22">
        <f t="shared" si="298"/>
        <v>51.9</v>
      </c>
      <c r="R221" s="3"/>
      <c r="S221" s="40">
        <f>VLOOKUP(B221,Объем!A:F,6,0)</f>
        <v>16.476623923016248</v>
      </c>
      <c r="T221" s="40" t="str">
        <f>VLOOKUP(B221,Объем!A:G,7,0)</f>
        <v>нет</v>
      </c>
      <c r="U221" s="40" t="e">
        <f t="shared" si="299"/>
        <v>#VALUE!</v>
      </c>
      <c r="V221" s="63">
        <f t="shared" si="323"/>
        <v>0.57432401538088174</v>
      </c>
      <c r="W221" s="63">
        <f t="shared" si="324"/>
        <v>0.51874427195692541</v>
      </c>
      <c r="X221" s="63">
        <f t="shared" si="325"/>
        <v>0.57432401538088174</v>
      </c>
      <c r="Y221" s="63">
        <f t="shared" si="326"/>
        <v>0.55579743423956296</v>
      </c>
      <c r="Z221" s="25">
        <f t="shared" si="283"/>
        <v>0.4910638474122882</v>
      </c>
      <c r="AA221" s="25">
        <f t="shared" si="284"/>
        <v>0.44208452883125587</v>
      </c>
      <c r="AB221" s="25">
        <f t="shared" si="285"/>
        <v>0.25653784120163697</v>
      </c>
      <c r="AC221" s="25">
        <f t="shared" si="286"/>
        <v>0.15424764177809486</v>
      </c>
      <c r="AD221" s="25">
        <f t="shared" si="287"/>
        <v>1.0653878627931699</v>
      </c>
      <c r="AE221" s="25">
        <f t="shared" si="288"/>
        <v>0.96082880078818134</v>
      </c>
      <c r="AF221" s="25">
        <f t="shared" si="289"/>
        <v>0.83086185658251877</v>
      </c>
      <c r="AG221" s="25">
        <f t="shared" si="290"/>
        <v>0.71004507601765776</v>
      </c>
      <c r="AH221" s="97">
        <f t="shared" si="291"/>
        <v>2896.6</v>
      </c>
      <c r="AI221" s="97">
        <f t="shared" si="292"/>
        <v>2612.3200000000002</v>
      </c>
      <c r="AJ221" s="97">
        <f t="shared" si="293"/>
        <v>2258.96</v>
      </c>
      <c r="AK221" s="97">
        <f t="shared" si="294"/>
        <v>1930.48</v>
      </c>
      <c r="AL221" s="3"/>
      <c r="AM221" s="97">
        <f t="shared" si="304"/>
        <v>9698.36</v>
      </c>
      <c r="AN221" s="25">
        <f t="shared" si="305"/>
        <v>1.3439338592232759</v>
      </c>
      <c r="AO221" s="3">
        <f>VLOOKUP(A221,Лист3!A:B,2,0)</f>
        <v>6184.76</v>
      </c>
      <c r="AP221" s="3"/>
      <c r="AQ221" s="97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</row>
    <row r="222" spans="1:61" x14ac:dyDescent="0.3">
      <c r="A222" s="125" t="s">
        <v>961</v>
      </c>
      <c r="B222" s="125" t="s">
        <v>369</v>
      </c>
      <c r="C222" s="106"/>
      <c r="D222" s="3"/>
      <c r="E222" s="95">
        <f>VLOOKUP(B222,Площадь!A:B,2,0)</f>
        <v>70.5</v>
      </c>
      <c r="F222" s="3">
        <f t="shared" si="282"/>
        <v>120</v>
      </c>
      <c r="G222" s="95">
        <v>31</v>
      </c>
      <c r="H222" s="95">
        <v>28</v>
      </c>
      <c r="I222" s="95">
        <v>31</v>
      </c>
      <c r="J222" s="95">
        <v>30</v>
      </c>
      <c r="K222" s="3"/>
      <c r="L222" s="3"/>
      <c r="M222" s="3"/>
      <c r="N222" s="22">
        <f t="shared" si="295"/>
        <v>70.5</v>
      </c>
      <c r="O222" s="22">
        <f t="shared" si="296"/>
        <v>70.5</v>
      </c>
      <c r="P222" s="22">
        <f t="shared" si="297"/>
        <v>70.5</v>
      </c>
      <c r="Q222" s="22">
        <f t="shared" si="298"/>
        <v>70.5</v>
      </c>
      <c r="R222" s="3"/>
      <c r="S222" s="40" t="str">
        <f>VLOOKUP(B222,Объем!A:F,6,0)</f>
        <v>21,024</v>
      </c>
      <c r="T222" s="40" t="str">
        <f>VLOOKUP(B222,Объем!A:G,7,0)</f>
        <v>нет</v>
      </c>
      <c r="U222" s="40" t="e">
        <f t="shared" si="299"/>
        <v>#VALUE!</v>
      </c>
      <c r="V222" s="63">
        <f t="shared" si="323"/>
        <v>0.78015111915900115</v>
      </c>
      <c r="W222" s="63">
        <f t="shared" si="324"/>
        <v>0.70465262375651716</v>
      </c>
      <c r="X222" s="63">
        <f t="shared" si="325"/>
        <v>0.78015111915900115</v>
      </c>
      <c r="Y222" s="63">
        <f t="shared" si="326"/>
        <v>0.75498495402483989</v>
      </c>
      <c r="Z222" s="25">
        <f t="shared" si="283"/>
        <v>0.66705204706293486</v>
      </c>
      <c r="AA222" s="25">
        <f t="shared" si="284"/>
        <v>0.6005194466782956</v>
      </c>
      <c r="AB222" s="25">
        <f t="shared" si="285"/>
        <v>0.34847625827968026</v>
      </c>
      <c r="AC222" s="25">
        <f t="shared" si="286"/>
        <v>0.2095271434557936</v>
      </c>
      <c r="AD222" s="25">
        <f t="shared" si="287"/>
        <v>1.447203166221936</v>
      </c>
      <c r="AE222" s="25">
        <f t="shared" si="288"/>
        <v>1.3051720704348129</v>
      </c>
      <c r="AF222" s="25">
        <f t="shared" si="289"/>
        <v>1.1286273774386815</v>
      </c>
      <c r="AG222" s="25">
        <f t="shared" si="290"/>
        <v>0.96451209748063349</v>
      </c>
      <c r="AH222" s="97">
        <f t="shared" si="291"/>
        <v>3934.68</v>
      </c>
      <c r="AI222" s="97">
        <f t="shared" si="292"/>
        <v>3548.53</v>
      </c>
      <c r="AJ222" s="97">
        <f t="shared" si="293"/>
        <v>3068.53</v>
      </c>
      <c r="AK222" s="97">
        <f t="shared" si="294"/>
        <v>2622.33</v>
      </c>
      <c r="AL222" s="3"/>
      <c r="AM222" s="97">
        <f t="shared" si="304"/>
        <v>13174.07</v>
      </c>
      <c r="AN222" s="25">
        <f t="shared" si="305"/>
        <v>1.8255748954767044</v>
      </c>
      <c r="AO222" s="3">
        <f>VLOOKUP(A222,Лист3!A:B,2,0)</f>
        <v>8650.2000000000007</v>
      </c>
      <c r="AP222" s="3"/>
      <c r="AQ222" s="97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</row>
    <row r="223" spans="1:61" x14ac:dyDescent="0.3">
      <c r="A223" s="125" t="s">
        <v>962</v>
      </c>
      <c r="B223" s="125" t="s">
        <v>370</v>
      </c>
      <c r="C223" s="106"/>
      <c r="D223" s="3"/>
      <c r="E223" s="95">
        <f>VLOOKUP(B223,Площадь!A:B,2,0)</f>
        <v>50.6</v>
      </c>
      <c r="F223" s="3">
        <f t="shared" si="282"/>
        <v>120</v>
      </c>
      <c r="G223" s="95">
        <v>31</v>
      </c>
      <c r="H223" s="95">
        <v>28</v>
      </c>
      <c r="I223" s="95">
        <v>31</v>
      </c>
      <c r="J223" s="95">
        <v>30</v>
      </c>
      <c r="K223" s="3"/>
      <c r="L223" s="3"/>
      <c r="M223" s="3"/>
      <c r="N223" s="22">
        <f t="shared" si="295"/>
        <v>50.6</v>
      </c>
      <c r="O223" s="22">
        <f t="shared" si="296"/>
        <v>50.6</v>
      </c>
      <c r="P223" s="22">
        <f t="shared" si="297"/>
        <v>50.6</v>
      </c>
      <c r="Q223" s="22">
        <f t="shared" si="298"/>
        <v>50.6</v>
      </c>
      <c r="R223" s="3"/>
      <c r="S223" s="40">
        <f>VLOOKUP(B223,Объем!A:F,6,0)</f>
        <v>6.8928915318809674</v>
      </c>
      <c r="T223" s="40" t="str">
        <f>VLOOKUP(B223,Объем!A:G,7,0)</f>
        <v>нет</v>
      </c>
      <c r="U223" s="40" t="e">
        <f t="shared" si="299"/>
        <v>#VALUE!</v>
      </c>
      <c r="V223" s="63">
        <f t="shared" si="323"/>
        <v>0.5599382500630562</v>
      </c>
      <c r="W223" s="63">
        <f t="shared" si="324"/>
        <v>0.50575067747630875</v>
      </c>
      <c r="X223" s="63">
        <f t="shared" si="325"/>
        <v>0.5599382500630562</v>
      </c>
      <c r="Y223" s="63">
        <f t="shared" si="326"/>
        <v>0.54187572586747368</v>
      </c>
      <c r="Z223" s="25">
        <f t="shared" si="283"/>
        <v>0.478763596899071</v>
      </c>
      <c r="AA223" s="25">
        <f t="shared" si="284"/>
        <v>0.43101112059463481</v>
      </c>
      <c r="AB223" s="25">
        <f t="shared" si="285"/>
        <v>0.25011203785747266</v>
      </c>
      <c r="AC223" s="25">
        <f t="shared" si="286"/>
        <v>0.15038402069309439</v>
      </c>
      <c r="AD223" s="25">
        <f t="shared" si="287"/>
        <v>1.0387018469621272</v>
      </c>
      <c r="AE223" s="25">
        <f t="shared" si="288"/>
        <v>0.93676179807094351</v>
      </c>
      <c r="AF223" s="25">
        <f t="shared" si="289"/>
        <v>0.81005028792052891</v>
      </c>
      <c r="AG223" s="25">
        <f t="shared" si="290"/>
        <v>0.6922597465605681</v>
      </c>
      <c r="AH223" s="97">
        <f t="shared" si="291"/>
        <v>2824.04</v>
      </c>
      <c r="AI223" s="97">
        <f t="shared" si="292"/>
        <v>2546.89</v>
      </c>
      <c r="AJ223" s="97">
        <f t="shared" si="293"/>
        <v>2202.38</v>
      </c>
      <c r="AK223" s="97">
        <f t="shared" si="294"/>
        <v>1882.13</v>
      </c>
      <c r="AL223" s="3"/>
      <c r="AM223" s="97">
        <f t="shared" si="304"/>
        <v>9455.44</v>
      </c>
      <c r="AN223" s="25">
        <f t="shared" si="305"/>
        <v>1.3102707760442729</v>
      </c>
      <c r="AO223" s="3">
        <f>VLOOKUP(A223,Лист3!A:B,2,0)</f>
        <v>6029.24</v>
      </c>
      <c r="AP223" s="3"/>
      <c r="AQ223" s="97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</row>
    <row r="224" spans="1:61" x14ac:dyDescent="0.3">
      <c r="A224" s="125" t="s">
        <v>963</v>
      </c>
      <c r="B224" s="125" t="s">
        <v>371</v>
      </c>
      <c r="C224" s="106"/>
      <c r="D224" s="3"/>
      <c r="E224" s="95">
        <f>VLOOKUP(B224,Площадь!A:B,2,0)</f>
        <v>49.7</v>
      </c>
      <c r="F224" s="3">
        <f t="shared" si="282"/>
        <v>120</v>
      </c>
      <c r="G224" s="95">
        <v>31</v>
      </c>
      <c r="H224" s="95">
        <v>28</v>
      </c>
      <c r="I224" s="95">
        <v>31</v>
      </c>
      <c r="J224" s="95">
        <v>30</v>
      </c>
      <c r="K224" s="3"/>
      <c r="L224" s="3"/>
      <c r="M224" s="3"/>
      <c r="N224" s="22">
        <f t="shared" si="295"/>
        <v>49.7</v>
      </c>
      <c r="O224" s="22">
        <f t="shared" si="296"/>
        <v>49.7</v>
      </c>
      <c r="P224" s="22">
        <f t="shared" si="297"/>
        <v>49.7</v>
      </c>
      <c r="Q224" s="22">
        <f t="shared" si="298"/>
        <v>49.7</v>
      </c>
      <c r="R224" s="3"/>
      <c r="S224" s="40" t="str">
        <f>VLOOKUP(B224,Объем!A:F,6,0)</f>
        <v>14,761</v>
      </c>
      <c r="T224" s="40">
        <f>VLOOKUP(B224,Объем!A:G,7,0)</f>
        <v>17.376999999999999</v>
      </c>
      <c r="U224" s="40">
        <f t="shared" si="299"/>
        <v>2.6159999999999997</v>
      </c>
      <c r="V224" s="63">
        <f t="shared" ref="V224:V230" si="327">$U224*V$728*G224/G$1</f>
        <v>0.79010699946350516</v>
      </c>
      <c r="W224" s="63">
        <f t="shared" ref="W224:W230" si="328">$U224*W$728*H224/H$1</f>
        <v>0.75742871672065692</v>
      </c>
      <c r="X224" s="63">
        <f t="shared" ref="X224:X230" si="329">$U224*X$728*I224/I$1</f>
        <v>0.60546110455400415</v>
      </c>
      <c r="Y224" s="63">
        <f t="shared" ref="Y224:Y230" si="330">$U224*Y$728*J224/J$1</f>
        <v>0.46300317926183354</v>
      </c>
      <c r="Z224" s="25">
        <f t="shared" si="283"/>
        <v>0.4702480388514591</v>
      </c>
      <c r="AA224" s="25">
        <f t="shared" si="284"/>
        <v>0.4233449148923587</v>
      </c>
      <c r="AB224" s="25">
        <f t="shared" si="285"/>
        <v>0.24566340477305121</v>
      </c>
      <c r="AC224" s="25">
        <f t="shared" si="286"/>
        <v>0.14770920609578642</v>
      </c>
      <c r="AD224" s="25">
        <f t="shared" si="287"/>
        <v>1.2603550383149642</v>
      </c>
      <c r="AE224" s="25">
        <f t="shared" si="288"/>
        <v>1.1807736316130155</v>
      </c>
      <c r="AF224" s="25">
        <f t="shared" si="289"/>
        <v>0.85112450932705541</v>
      </c>
      <c r="AG224" s="25">
        <f t="shared" si="290"/>
        <v>0.61071238535761996</v>
      </c>
      <c r="AH224" s="97">
        <f t="shared" si="291"/>
        <v>3426.68</v>
      </c>
      <c r="AI224" s="97">
        <f t="shared" si="292"/>
        <v>3210.31</v>
      </c>
      <c r="AJ224" s="97">
        <f t="shared" si="293"/>
        <v>2314.0500000000002</v>
      </c>
      <c r="AK224" s="97">
        <f t="shared" si="294"/>
        <v>1660.42</v>
      </c>
      <c r="AL224" s="3"/>
      <c r="AM224" s="97">
        <f t="shared" si="304"/>
        <v>10611.460000000001</v>
      </c>
      <c r="AN224" s="25">
        <f t="shared" si="305"/>
        <v>1.2869655646126557</v>
      </c>
      <c r="AO224" s="3">
        <f>VLOOKUP(A224,Лист3!A:B,2,0)</f>
        <v>5467</v>
      </c>
      <c r="AP224" s="3"/>
      <c r="AQ224" s="97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</row>
    <row r="225" spans="1:61" x14ac:dyDescent="0.3">
      <c r="A225" s="125" t="s">
        <v>964</v>
      </c>
      <c r="B225" s="125" t="s">
        <v>372</v>
      </c>
      <c r="C225" s="106"/>
      <c r="D225" s="3"/>
      <c r="E225" s="95">
        <f>VLOOKUP(B225,Площадь!A:B,2,0)</f>
        <v>68.5</v>
      </c>
      <c r="F225" s="3">
        <f t="shared" si="282"/>
        <v>120</v>
      </c>
      <c r="G225" s="95">
        <v>31</v>
      </c>
      <c r="H225" s="95">
        <v>28</v>
      </c>
      <c r="I225" s="95">
        <v>31</v>
      </c>
      <c r="J225" s="95">
        <v>30</v>
      </c>
      <c r="K225" s="3"/>
      <c r="L225" s="3"/>
      <c r="M225" s="3"/>
      <c r="N225" s="22">
        <f t="shared" si="295"/>
        <v>68.5</v>
      </c>
      <c r="O225" s="22">
        <f t="shared" si="296"/>
        <v>68.5</v>
      </c>
      <c r="P225" s="22">
        <f t="shared" si="297"/>
        <v>68.5</v>
      </c>
      <c r="Q225" s="22">
        <f t="shared" si="298"/>
        <v>68.5</v>
      </c>
      <c r="R225" s="3"/>
      <c r="S225" s="40" t="str">
        <f>VLOOKUP(B225,Объем!A:F,6,0)</f>
        <v>23,640</v>
      </c>
      <c r="T225" s="40">
        <f>VLOOKUP(B225,Объем!A:G,7,0)</f>
        <v>27.141999999999999</v>
      </c>
      <c r="U225" s="40">
        <f t="shared" si="299"/>
        <v>3.5019999999999989</v>
      </c>
      <c r="V225" s="63">
        <f t="shared" si="327"/>
        <v>1.057704400657949</v>
      </c>
      <c r="W225" s="63">
        <f t="shared" si="328"/>
        <v>1.0139584732246714</v>
      </c>
      <c r="X225" s="63">
        <f t="shared" si="329"/>
        <v>0.81052170800769197</v>
      </c>
      <c r="Y225" s="63">
        <f t="shared" si="330"/>
        <v>0.61981541810968688</v>
      </c>
      <c r="Z225" s="25">
        <f t="shared" si="283"/>
        <v>0.64812858473490831</v>
      </c>
      <c r="AA225" s="25">
        <f t="shared" si="284"/>
        <v>0.58348343400657088</v>
      </c>
      <c r="AB225" s="25">
        <f t="shared" si="285"/>
        <v>0.33859040698096593</v>
      </c>
      <c r="AC225" s="25">
        <f t="shared" si="286"/>
        <v>0.20358311101733134</v>
      </c>
      <c r="AD225" s="25">
        <f t="shared" si="287"/>
        <v>1.7058329853928573</v>
      </c>
      <c r="AE225" s="25">
        <f t="shared" si="288"/>
        <v>1.5974419072312422</v>
      </c>
      <c r="AF225" s="25">
        <f t="shared" si="289"/>
        <v>1.1491121149886578</v>
      </c>
      <c r="AG225" s="25">
        <f t="shared" si="290"/>
        <v>0.82339852912701827</v>
      </c>
      <c r="AH225" s="97">
        <f t="shared" si="291"/>
        <v>4637.8500000000004</v>
      </c>
      <c r="AI225" s="97">
        <f t="shared" si="292"/>
        <v>4343.16</v>
      </c>
      <c r="AJ225" s="97">
        <f t="shared" si="293"/>
        <v>3124.23</v>
      </c>
      <c r="AK225" s="97">
        <f t="shared" si="294"/>
        <v>2238.67</v>
      </c>
      <c r="AL225" s="3"/>
      <c r="AM225" s="97">
        <f t="shared" si="304"/>
        <v>14343.91</v>
      </c>
      <c r="AN225" s="25">
        <f t="shared" si="305"/>
        <v>1.7737855367397766</v>
      </c>
      <c r="AO225" s="3">
        <f>VLOOKUP(A225,Лист3!A:B,2,0)</f>
        <v>8924.24</v>
      </c>
      <c r="AP225" s="3"/>
      <c r="AQ225" s="97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</row>
    <row r="226" spans="1:61" x14ac:dyDescent="0.3">
      <c r="A226" s="125" t="s">
        <v>1528</v>
      </c>
      <c r="B226" s="125" t="s">
        <v>373</v>
      </c>
      <c r="C226" s="106"/>
      <c r="D226" s="3"/>
      <c r="E226" s="95">
        <f>VLOOKUP(B226,Площадь!A:B,2,0)</f>
        <v>30.4</v>
      </c>
      <c r="F226" s="3">
        <f t="shared" si="282"/>
        <v>120</v>
      </c>
      <c r="G226" s="95">
        <v>31</v>
      </c>
      <c r="H226" s="95">
        <v>28</v>
      </c>
      <c r="I226" s="95">
        <v>31</v>
      </c>
      <c r="J226" s="95">
        <v>30</v>
      </c>
      <c r="K226" s="3"/>
      <c r="L226" s="3"/>
      <c r="M226" s="3"/>
      <c r="N226" s="22">
        <f t="shared" si="295"/>
        <v>30.4</v>
      </c>
      <c r="O226" s="22">
        <f t="shared" si="296"/>
        <v>30.4</v>
      </c>
      <c r="P226" s="22">
        <f t="shared" si="297"/>
        <v>30.4</v>
      </c>
      <c r="Q226" s="22">
        <f t="shared" si="298"/>
        <v>30.4</v>
      </c>
      <c r="R226" s="3"/>
      <c r="S226" s="40">
        <f>VLOOKUP(B226,Объем!A:F,6,0)</f>
        <v>0.61199999999999999</v>
      </c>
      <c r="T226" s="40">
        <f>VLOOKUP(B226,Объем!A:G,7,0)</f>
        <v>0.61199999999999999</v>
      </c>
      <c r="U226" s="40">
        <f t="shared" si="299"/>
        <v>0</v>
      </c>
      <c r="V226" s="63">
        <f t="shared" si="327"/>
        <v>0</v>
      </c>
      <c r="W226" s="63">
        <f t="shared" si="328"/>
        <v>0</v>
      </c>
      <c r="X226" s="63">
        <f t="shared" si="329"/>
        <v>0</v>
      </c>
      <c r="Y226" s="63">
        <f t="shared" si="330"/>
        <v>0</v>
      </c>
      <c r="Z226" s="25">
        <f t="shared" si="283"/>
        <v>0.2876366273860031</v>
      </c>
      <c r="AA226" s="25">
        <f t="shared" si="284"/>
        <v>0.25894739261021538</v>
      </c>
      <c r="AB226" s="25">
        <f t="shared" si="285"/>
        <v>0.15026493974045788</v>
      </c>
      <c r="AC226" s="25">
        <f t="shared" si="286"/>
        <v>9.0349293064625885E-2</v>
      </c>
      <c r="AD226" s="25">
        <f t="shared" si="287"/>
        <v>0.2876366273860031</v>
      </c>
      <c r="AE226" s="25">
        <f t="shared" si="288"/>
        <v>0.25894739261021538</v>
      </c>
      <c r="AF226" s="25">
        <f t="shared" si="289"/>
        <v>0.15026493974045788</v>
      </c>
      <c r="AG226" s="25">
        <f t="shared" si="290"/>
        <v>9.0349293064625885E-2</v>
      </c>
      <c r="AH226" s="97">
        <f t="shared" si="291"/>
        <v>782.03</v>
      </c>
      <c r="AI226" s="97">
        <f t="shared" si="292"/>
        <v>704.03</v>
      </c>
      <c r="AJ226" s="97">
        <f t="shared" si="293"/>
        <v>408.54</v>
      </c>
      <c r="AK226" s="97">
        <f t="shared" si="294"/>
        <v>245.64</v>
      </c>
      <c r="AL226" s="3"/>
      <c r="AM226" s="97">
        <f t="shared" si="304"/>
        <v>2140.2399999999998</v>
      </c>
      <c r="AN226" s="25">
        <f t="shared" si="305"/>
        <v>0.78719825280130218</v>
      </c>
      <c r="AO226" s="3">
        <f>VLOOKUP(A226,Лист3!A:B,2,0)</f>
        <v>1735.68</v>
      </c>
      <c r="AP226" s="3"/>
      <c r="AQ226" s="97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</row>
    <row r="227" spans="1:61" x14ac:dyDescent="0.3">
      <c r="A227" s="125" t="s">
        <v>965</v>
      </c>
      <c r="B227" s="125" t="s">
        <v>19</v>
      </c>
      <c r="C227" s="106"/>
      <c r="D227" s="3"/>
      <c r="E227" s="95">
        <f>VLOOKUP(B227,Площадь!A:B,2,0)</f>
        <v>49.3</v>
      </c>
      <c r="F227" s="3">
        <f t="shared" si="282"/>
        <v>120</v>
      </c>
      <c r="G227" s="95">
        <v>31</v>
      </c>
      <c r="H227" s="95">
        <v>28</v>
      </c>
      <c r="I227" s="95">
        <v>31</v>
      </c>
      <c r="J227" s="95">
        <v>30</v>
      </c>
      <c r="K227" s="3"/>
      <c r="L227" s="3"/>
      <c r="M227" s="3"/>
      <c r="N227" s="22">
        <f t="shared" si="295"/>
        <v>49.3</v>
      </c>
      <c r="O227" s="22">
        <f t="shared" si="296"/>
        <v>49.3</v>
      </c>
      <c r="P227" s="22">
        <f t="shared" si="297"/>
        <v>49.3</v>
      </c>
      <c r="Q227" s="22">
        <f t="shared" si="298"/>
        <v>49.3</v>
      </c>
      <c r="R227" s="3"/>
      <c r="S227" s="40" t="str">
        <f>VLOOKUP(B227,Объем!A:F,6,0)</f>
        <v>18,7429</v>
      </c>
      <c r="T227" s="40">
        <f>VLOOKUP(B227,Объем!A:G,7,0)</f>
        <v>21.103999999999999</v>
      </c>
      <c r="U227" s="40">
        <f t="shared" si="299"/>
        <v>2.3611000000000004</v>
      </c>
      <c r="V227" s="63">
        <f t="shared" si="327"/>
        <v>0.71311989160293676</v>
      </c>
      <c r="W227" s="63">
        <f t="shared" si="328"/>
        <v>0.68362574275578891</v>
      </c>
      <c r="X227" s="63">
        <f t="shared" si="329"/>
        <v>0.5464656781202063</v>
      </c>
      <c r="Y227" s="63">
        <f t="shared" si="330"/>
        <v>0.41788868752106861</v>
      </c>
      <c r="Z227" s="25">
        <f t="shared" si="283"/>
        <v>0.46646334638585374</v>
      </c>
      <c r="AA227" s="25">
        <f t="shared" si="284"/>
        <v>0.41993771235801375</v>
      </c>
      <c r="AB227" s="25">
        <f t="shared" si="285"/>
        <v>0.24368623451330831</v>
      </c>
      <c r="AC227" s="25">
        <f t="shared" si="286"/>
        <v>0.14652039960809393</v>
      </c>
      <c r="AD227" s="25">
        <f t="shared" si="287"/>
        <v>1.1795832379887905</v>
      </c>
      <c r="AE227" s="25">
        <f t="shared" si="288"/>
        <v>1.1035634551138027</v>
      </c>
      <c r="AF227" s="25">
        <f t="shared" si="289"/>
        <v>0.79015191263351459</v>
      </c>
      <c r="AG227" s="25">
        <f t="shared" si="290"/>
        <v>0.56440908712916249</v>
      </c>
      <c r="AH227" s="97">
        <f t="shared" si="291"/>
        <v>3207.07</v>
      </c>
      <c r="AI227" s="97">
        <f t="shared" si="292"/>
        <v>3000.39</v>
      </c>
      <c r="AJ227" s="97">
        <f t="shared" si="293"/>
        <v>2148.2800000000002</v>
      </c>
      <c r="AK227" s="97">
        <f t="shared" si="294"/>
        <v>1534.53</v>
      </c>
      <c r="AL227" s="3"/>
      <c r="AM227" s="97">
        <f t="shared" si="304"/>
        <v>9890.27</v>
      </c>
      <c r="AN227" s="25">
        <f t="shared" si="305"/>
        <v>1.2766076928652699</v>
      </c>
      <c r="AO227" s="3">
        <f>VLOOKUP(A227,Лист3!A:B,2,0)</f>
        <v>7511.56</v>
      </c>
      <c r="AP227" s="3"/>
      <c r="AQ227" s="97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</row>
    <row r="228" spans="1:61" x14ac:dyDescent="0.3">
      <c r="A228" s="125" t="s">
        <v>966</v>
      </c>
      <c r="B228" s="125" t="s">
        <v>78</v>
      </c>
      <c r="C228" s="106"/>
      <c r="D228" s="3"/>
      <c r="E228" s="95">
        <f>VLOOKUP(B228,Площадь!A:B,2,0)</f>
        <v>56.6</v>
      </c>
      <c r="F228" s="3">
        <f t="shared" si="282"/>
        <v>120</v>
      </c>
      <c r="G228" s="95">
        <v>31</v>
      </c>
      <c r="H228" s="95">
        <v>28</v>
      </c>
      <c r="I228" s="95">
        <v>31</v>
      </c>
      <c r="J228" s="95">
        <v>30</v>
      </c>
      <c r="K228" s="3"/>
      <c r="L228" s="3"/>
      <c r="M228" s="3"/>
      <c r="N228" s="22">
        <f t="shared" si="295"/>
        <v>56.6</v>
      </c>
      <c r="O228" s="22">
        <f t="shared" si="296"/>
        <v>56.6</v>
      </c>
      <c r="P228" s="22">
        <f t="shared" si="297"/>
        <v>56.6</v>
      </c>
      <c r="Q228" s="22">
        <f t="shared" si="298"/>
        <v>56.6</v>
      </c>
      <c r="R228" s="3"/>
      <c r="S228" s="40" t="str">
        <f>VLOOKUP(B228,Объем!A:F,6,0)</f>
        <v>9,441</v>
      </c>
      <c r="T228" s="40">
        <f>VLOOKUP(B228,Объем!A:G,7,0)</f>
        <v>13.36</v>
      </c>
      <c r="U228" s="40">
        <f t="shared" si="299"/>
        <v>3.9189999999999987</v>
      </c>
      <c r="V228" s="63">
        <f t="shared" si="327"/>
        <v>1.183650355847659</v>
      </c>
      <c r="W228" s="63">
        <f t="shared" si="328"/>
        <v>1.1346953902248678</v>
      </c>
      <c r="X228" s="63">
        <f t="shared" si="329"/>
        <v>0.90703442994921324</v>
      </c>
      <c r="Y228" s="63">
        <f t="shared" si="330"/>
        <v>0.69361982397825883</v>
      </c>
      <c r="Z228" s="25">
        <f t="shared" si="283"/>
        <v>0.53553398388315054</v>
      </c>
      <c r="AA228" s="25">
        <f t="shared" si="284"/>
        <v>0.48211915860980892</v>
      </c>
      <c r="AB228" s="25">
        <f t="shared" si="285"/>
        <v>0.27976959175361565</v>
      </c>
      <c r="AC228" s="25">
        <f t="shared" si="286"/>
        <v>0.1682161180084811</v>
      </c>
      <c r="AD228" s="25">
        <f t="shared" si="287"/>
        <v>1.7191843397308095</v>
      </c>
      <c r="AE228" s="25">
        <f t="shared" si="288"/>
        <v>1.6168145488346766</v>
      </c>
      <c r="AF228" s="25">
        <f t="shared" si="289"/>
        <v>1.1868040217028288</v>
      </c>
      <c r="AG228" s="25">
        <f t="shared" si="290"/>
        <v>0.86183594198673996</v>
      </c>
      <c r="AH228" s="97">
        <f t="shared" si="291"/>
        <v>4674.1499999999996</v>
      </c>
      <c r="AI228" s="97">
        <f t="shared" si="292"/>
        <v>4395.83</v>
      </c>
      <c r="AJ228" s="97">
        <f t="shared" si="293"/>
        <v>3226.71</v>
      </c>
      <c r="AK228" s="97">
        <f t="shared" si="294"/>
        <v>2343.1799999999998</v>
      </c>
      <c r="AL228" s="3"/>
      <c r="AM228" s="97">
        <f t="shared" si="304"/>
        <v>14639.869999999999</v>
      </c>
      <c r="AN228" s="25">
        <f t="shared" si="305"/>
        <v>1.4656388522550561</v>
      </c>
      <c r="AO228" s="3">
        <f>VLOOKUP(A228,Лист3!A:B,2,0)</f>
        <v>10159.68</v>
      </c>
      <c r="AP228" s="3"/>
      <c r="AQ228" s="97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</row>
    <row r="229" spans="1:61" x14ac:dyDescent="0.3">
      <c r="A229" s="125" t="s">
        <v>967</v>
      </c>
      <c r="B229" s="125" t="s">
        <v>374</v>
      </c>
      <c r="C229" s="106"/>
      <c r="D229" s="3"/>
      <c r="E229" s="95">
        <f>VLOOKUP(B229,Площадь!A:B,2,0)</f>
        <v>33.5</v>
      </c>
      <c r="F229" s="3">
        <f t="shared" si="282"/>
        <v>120</v>
      </c>
      <c r="G229" s="95">
        <v>31</v>
      </c>
      <c r="H229" s="95">
        <v>28</v>
      </c>
      <c r="I229" s="95">
        <v>31</v>
      </c>
      <c r="J229" s="95">
        <v>30</v>
      </c>
      <c r="K229" s="3"/>
      <c r="L229" s="3"/>
      <c r="M229" s="3"/>
      <c r="N229" s="22">
        <f t="shared" si="295"/>
        <v>33.5</v>
      </c>
      <c r="O229" s="22">
        <f t="shared" si="296"/>
        <v>33.5</v>
      </c>
      <c r="P229" s="22">
        <f t="shared" si="297"/>
        <v>33.5</v>
      </c>
      <c r="Q229" s="22">
        <f t="shared" si="298"/>
        <v>33.5</v>
      </c>
      <c r="R229" s="3"/>
      <c r="S229" s="40" t="str">
        <f>VLOOKUP(B229,Объем!A:F,6,0)</f>
        <v>6,479</v>
      </c>
      <c r="T229" s="40">
        <f>VLOOKUP(B229,Объем!A:G,7,0)</f>
        <v>8.2759999999999998</v>
      </c>
      <c r="U229" s="40">
        <f t="shared" si="299"/>
        <v>1.7969999999999997</v>
      </c>
      <c r="V229" s="63">
        <f t="shared" si="327"/>
        <v>0.54274551912688007</v>
      </c>
      <c r="W229" s="63">
        <f t="shared" si="328"/>
        <v>0.5202979372886164</v>
      </c>
      <c r="X229" s="63">
        <f t="shared" si="329"/>
        <v>0.41590734131634005</v>
      </c>
      <c r="Y229" s="63">
        <f t="shared" si="330"/>
        <v>0.31804920226816319</v>
      </c>
      <c r="Z229" s="25">
        <f t="shared" si="283"/>
        <v>0.31696799399444425</v>
      </c>
      <c r="AA229" s="25">
        <f t="shared" si="284"/>
        <v>0.28535321225138865</v>
      </c>
      <c r="AB229" s="25">
        <f t="shared" si="285"/>
        <v>0.16558800925346509</v>
      </c>
      <c r="AC229" s="25">
        <f t="shared" si="286"/>
        <v>9.9562543344242346E-2</v>
      </c>
      <c r="AD229" s="25">
        <f t="shared" si="287"/>
        <v>0.85971351312132427</v>
      </c>
      <c r="AE229" s="25">
        <f t="shared" si="288"/>
        <v>0.80565114954000505</v>
      </c>
      <c r="AF229" s="25">
        <f t="shared" si="289"/>
        <v>0.58149535056980517</v>
      </c>
      <c r="AG229" s="25">
        <f t="shared" si="290"/>
        <v>0.41761174561240555</v>
      </c>
      <c r="AH229" s="97">
        <f t="shared" si="291"/>
        <v>2337.41</v>
      </c>
      <c r="AI229" s="97">
        <f t="shared" si="292"/>
        <v>2190.42</v>
      </c>
      <c r="AJ229" s="97">
        <f t="shared" si="293"/>
        <v>1580.98</v>
      </c>
      <c r="AK229" s="97">
        <f t="shared" si="294"/>
        <v>1135.4100000000001</v>
      </c>
      <c r="AL229" s="3"/>
      <c r="AM229" s="97">
        <f t="shared" si="304"/>
        <v>7244.2199999999993</v>
      </c>
      <c r="AN229" s="25">
        <f t="shared" si="305"/>
        <v>0.86747175884354033</v>
      </c>
      <c r="AO229" s="3">
        <f>VLOOKUP(A229,Лист3!A:B,2,0)</f>
        <v>3861.8</v>
      </c>
      <c r="AP229" s="3"/>
      <c r="AQ229" s="97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</row>
    <row r="230" spans="1:61" x14ac:dyDescent="0.3">
      <c r="A230" s="125" t="s">
        <v>968</v>
      </c>
      <c r="B230" s="125" t="s">
        <v>375</v>
      </c>
      <c r="C230" s="106"/>
      <c r="D230" s="3"/>
      <c r="E230" s="95">
        <f>VLOOKUP(B230,Площадь!A:B,2,0)</f>
        <v>33.6</v>
      </c>
      <c r="F230" s="3">
        <f t="shared" si="282"/>
        <v>120</v>
      </c>
      <c r="G230" s="95">
        <v>31</v>
      </c>
      <c r="H230" s="95">
        <v>28</v>
      </c>
      <c r="I230" s="95">
        <v>31</v>
      </c>
      <c r="J230" s="95">
        <v>30</v>
      </c>
      <c r="K230" s="3"/>
      <c r="L230" s="3"/>
      <c r="M230" s="3"/>
      <c r="N230" s="22">
        <f t="shared" si="295"/>
        <v>33.6</v>
      </c>
      <c r="O230" s="22">
        <f t="shared" si="296"/>
        <v>33.6</v>
      </c>
      <c r="P230" s="22">
        <f t="shared" si="297"/>
        <v>33.6</v>
      </c>
      <c r="Q230" s="22">
        <f t="shared" si="298"/>
        <v>33.6</v>
      </c>
      <c r="R230" s="3"/>
      <c r="S230" s="40" t="str">
        <f>VLOOKUP(B230,Объем!A:F,6,0)</f>
        <v>13,949</v>
      </c>
      <c r="T230" s="40">
        <f>VLOOKUP(B230,Объем!A:G,7,0)</f>
        <v>16.254999999999999</v>
      </c>
      <c r="U230" s="40">
        <f t="shared" si="299"/>
        <v>2.3059999999999992</v>
      </c>
      <c r="V230" s="63">
        <f t="shared" si="327"/>
        <v>0.6964781119124015</v>
      </c>
      <c r="W230" s="63">
        <f t="shared" si="328"/>
        <v>0.667672255641374</v>
      </c>
      <c r="X230" s="63">
        <f t="shared" si="329"/>
        <v>0.53371303788284918</v>
      </c>
      <c r="Y230" s="63">
        <f t="shared" si="330"/>
        <v>0.40813659456337459</v>
      </c>
      <c r="Z230" s="25">
        <f t="shared" si="283"/>
        <v>0.31791416711084558</v>
      </c>
      <c r="AA230" s="25">
        <f t="shared" si="284"/>
        <v>0.28620501288497491</v>
      </c>
      <c r="AB230" s="25">
        <f t="shared" si="285"/>
        <v>0.16608230181840081</v>
      </c>
      <c r="AC230" s="25">
        <f t="shared" si="286"/>
        <v>9.9859744966165453E-2</v>
      </c>
      <c r="AD230" s="25">
        <f t="shared" si="287"/>
        <v>1.0143922790232471</v>
      </c>
      <c r="AE230" s="25">
        <f t="shared" si="288"/>
        <v>0.95387726852634891</v>
      </c>
      <c r="AF230" s="25">
        <f t="shared" si="289"/>
        <v>0.69979533970124996</v>
      </c>
      <c r="AG230" s="25">
        <f t="shared" si="290"/>
        <v>0.50799633952954004</v>
      </c>
      <c r="AH230" s="97">
        <f t="shared" si="291"/>
        <v>2757.95</v>
      </c>
      <c r="AI230" s="97">
        <f t="shared" si="292"/>
        <v>2593.42</v>
      </c>
      <c r="AJ230" s="97">
        <f t="shared" si="293"/>
        <v>1902.62</v>
      </c>
      <c r="AK230" s="97">
        <f t="shared" si="294"/>
        <v>1381.15</v>
      </c>
      <c r="AL230" s="3"/>
      <c r="AM230" s="97">
        <f t="shared" si="304"/>
        <v>8635.14</v>
      </c>
      <c r="AN230" s="25">
        <f t="shared" si="305"/>
        <v>0.87006122678038678</v>
      </c>
      <c r="AO230" s="3">
        <f>VLOOKUP(A230,Лист3!A:B,2,0)</f>
        <v>5712.8</v>
      </c>
      <c r="AP230" s="3"/>
      <c r="AQ230" s="97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</row>
    <row r="231" spans="1:61" x14ac:dyDescent="0.3">
      <c r="A231" s="125" t="s">
        <v>969</v>
      </c>
      <c r="B231" s="125" t="s">
        <v>376</v>
      </c>
      <c r="C231" s="106"/>
      <c r="D231" s="3"/>
      <c r="E231" s="95">
        <f>VLOOKUP(B231,Площадь!A:B,2,0)</f>
        <v>34.1</v>
      </c>
      <c r="F231" s="3">
        <f t="shared" si="282"/>
        <v>120</v>
      </c>
      <c r="G231" s="95">
        <v>31</v>
      </c>
      <c r="H231" s="95">
        <v>28</v>
      </c>
      <c r="I231" s="95">
        <v>31</v>
      </c>
      <c r="J231" s="95">
        <v>30</v>
      </c>
      <c r="K231" s="3"/>
      <c r="L231" s="3"/>
      <c r="M231" s="3"/>
      <c r="N231" s="22">
        <f t="shared" si="295"/>
        <v>34.1</v>
      </c>
      <c r="O231" s="22">
        <f t="shared" si="296"/>
        <v>34.1</v>
      </c>
      <c r="P231" s="22">
        <f t="shared" si="297"/>
        <v>34.1</v>
      </c>
      <c r="Q231" s="22">
        <f t="shared" si="298"/>
        <v>34.1</v>
      </c>
      <c r="R231" s="3"/>
      <c r="S231" s="40" t="str">
        <f>VLOOKUP(B231,Объем!A:F,6,0)</f>
        <v>нет</v>
      </c>
      <c r="T231" s="40" t="str">
        <f>VLOOKUP(B231,Объем!A:G,7,0)</f>
        <v>нет</v>
      </c>
      <c r="U231" s="40" t="e">
        <f t="shared" si="299"/>
        <v>#VALUE!</v>
      </c>
      <c r="V231" s="63">
        <f t="shared" ref="V231:V234" si="331">$V$732*$E231*G231</f>
        <v>0.37734969025988568</v>
      </c>
      <c r="W231" s="63">
        <f t="shared" ref="W231:W234" si="332">$W$732*$E231*H231</f>
        <v>0.3408319782992516</v>
      </c>
      <c r="X231" s="63">
        <f t="shared" ref="X231:X234" si="333">$W$732*$E231*I231</f>
        <v>0.37734969025988568</v>
      </c>
      <c r="Y231" s="63">
        <f t="shared" ref="Y231:Y234" si="334">$W$732*$E231*J231</f>
        <v>0.36517711960634097</v>
      </c>
      <c r="Z231" s="25">
        <f t="shared" si="283"/>
        <v>0.32264503269285222</v>
      </c>
      <c r="AA231" s="25">
        <f t="shared" si="284"/>
        <v>0.29046401605290606</v>
      </c>
      <c r="AB231" s="25">
        <f t="shared" si="285"/>
        <v>0.16855376464307939</v>
      </c>
      <c r="AC231" s="25">
        <f t="shared" si="286"/>
        <v>0.10134575307578102</v>
      </c>
      <c r="AD231" s="25">
        <f t="shared" si="287"/>
        <v>0.6999947229527379</v>
      </c>
      <c r="AE231" s="25">
        <f t="shared" si="288"/>
        <v>0.63129599435215766</v>
      </c>
      <c r="AF231" s="25">
        <f t="shared" si="289"/>
        <v>0.5459034549029651</v>
      </c>
      <c r="AG231" s="25">
        <f t="shared" si="290"/>
        <v>0.466522872682122</v>
      </c>
      <c r="AH231" s="97">
        <f t="shared" si="291"/>
        <v>1903.16</v>
      </c>
      <c r="AI231" s="97">
        <f t="shared" si="292"/>
        <v>1716.38</v>
      </c>
      <c r="AJ231" s="97">
        <f t="shared" si="293"/>
        <v>1484.21</v>
      </c>
      <c r="AK231" s="97">
        <f t="shared" si="294"/>
        <v>1268.3900000000001</v>
      </c>
      <c r="AL231" s="3"/>
      <c r="AM231" s="97">
        <f t="shared" si="304"/>
        <v>6372.14</v>
      </c>
      <c r="AN231" s="25">
        <f t="shared" si="305"/>
        <v>0.88300856646461856</v>
      </c>
      <c r="AO231" s="3">
        <f>VLOOKUP(A231,Лист3!A:B,2,0)</f>
        <v>4063</v>
      </c>
      <c r="AP231" s="3"/>
      <c r="AQ231" s="97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</row>
    <row r="232" spans="1:61" x14ac:dyDescent="0.3">
      <c r="A232" s="125" t="s">
        <v>970</v>
      </c>
      <c r="B232" s="125" t="s">
        <v>377</v>
      </c>
      <c r="C232" s="106"/>
      <c r="D232" s="3"/>
      <c r="E232" s="95">
        <f>VLOOKUP(B232,Площадь!A:B,2,0)</f>
        <v>33.799999999999997</v>
      </c>
      <c r="F232" s="3">
        <f t="shared" si="282"/>
        <v>120</v>
      </c>
      <c r="G232" s="95">
        <v>31</v>
      </c>
      <c r="H232" s="95">
        <v>28</v>
      </c>
      <c r="I232" s="95">
        <v>31</v>
      </c>
      <c r="J232" s="95">
        <v>30</v>
      </c>
      <c r="K232" s="3"/>
      <c r="L232" s="3"/>
      <c r="M232" s="3"/>
      <c r="N232" s="22">
        <f t="shared" si="295"/>
        <v>33.799999999999997</v>
      </c>
      <c r="O232" s="22">
        <f t="shared" si="296"/>
        <v>33.799999999999997</v>
      </c>
      <c r="P232" s="22">
        <f t="shared" si="297"/>
        <v>33.799999999999997</v>
      </c>
      <c r="Q232" s="22">
        <f t="shared" si="298"/>
        <v>33.799999999999997</v>
      </c>
      <c r="R232" s="3"/>
      <c r="S232" s="40" t="str">
        <f>VLOOKUP(B232,Объем!A:F,6,0)</f>
        <v>нет</v>
      </c>
      <c r="T232" s="40" t="str">
        <f>VLOOKUP(B232,Объем!A:G,7,0)</f>
        <v>нет</v>
      </c>
      <c r="U232" s="40" t="e">
        <f t="shared" si="299"/>
        <v>#VALUE!</v>
      </c>
      <c r="V232" s="63">
        <f t="shared" si="331"/>
        <v>0.37402989826346433</v>
      </c>
      <c r="W232" s="63">
        <f t="shared" si="332"/>
        <v>0.3378334564960323</v>
      </c>
      <c r="X232" s="63">
        <f t="shared" si="333"/>
        <v>0.37402989826346433</v>
      </c>
      <c r="Y232" s="63">
        <f t="shared" si="334"/>
        <v>0.36196441767432036</v>
      </c>
      <c r="Z232" s="25">
        <f t="shared" si="283"/>
        <v>0.31980651334364818</v>
      </c>
      <c r="AA232" s="25">
        <f t="shared" si="284"/>
        <v>0.28790861415214736</v>
      </c>
      <c r="AB232" s="25">
        <f t="shared" si="285"/>
        <v>0.16707088694827224</v>
      </c>
      <c r="AC232" s="25">
        <f t="shared" si="286"/>
        <v>0.10045414821001167</v>
      </c>
      <c r="AD232" s="25">
        <f t="shared" si="287"/>
        <v>0.69383641160711251</v>
      </c>
      <c r="AE232" s="25">
        <f t="shared" si="288"/>
        <v>0.62574207064817966</v>
      </c>
      <c r="AF232" s="25">
        <f t="shared" si="289"/>
        <v>0.54110078521173655</v>
      </c>
      <c r="AG232" s="25">
        <f t="shared" si="290"/>
        <v>0.46241856588433206</v>
      </c>
      <c r="AH232" s="97">
        <f t="shared" si="291"/>
        <v>1886.42</v>
      </c>
      <c r="AI232" s="97">
        <f t="shared" si="292"/>
        <v>1701.28</v>
      </c>
      <c r="AJ232" s="97">
        <f t="shared" si="293"/>
        <v>1471.16</v>
      </c>
      <c r="AK232" s="97">
        <f t="shared" si="294"/>
        <v>1257.23</v>
      </c>
      <c r="AL232" s="3"/>
      <c r="AM232" s="97">
        <f t="shared" si="304"/>
        <v>6316.09</v>
      </c>
      <c r="AN232" s="25">
        <f t="shared" si="305"/>
        <v>0.87524016265407933</v>
      </c>
      <c r="AO232" s="3">
        <f>VLOOKUP(A232,Лист3!A:B,2,0)</f>
        <v>4027.12</v>
      </c>
      <c r="AP232" s="3"/>
      <c r="AQ232" s="97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</row>
    <row r="233" spans="1:61" x14ac:dyDescent="0.3">
      <c r="A233" s="125" t="s">
        <v>971</v>
      </c>
      <c r="B233" s="125" t="s">
        <v>378</v>
      </c>
      <c r="C233" s="106"/>
      <c r="D233" s="3"/>
      <c r="E233" s="95">
        <f>VLOOKUP(B233,Площадь!A:B,2,0)</f>
        <v>28.4</v>
      </c>
      <c r="F233" s="3">
        <f t="shared" si="282"/>
        <v>120</v>
      </c>
      <c r="G233" s="95">
        <v>31</v>
      </c>
      <c r="H233" s="95">
        <v>28</v>
      </c>
      <c r="I233" s="95">
        <v>31</v>
      </c>
      <c r="J233" s="95">
        <v>30</v>
      </c>
      <c r="K233" s="3"/>
      <c r="L233" s="3"/>
      <c r="M233" s="3"/>
      <c r="N233" s="22">
        <f t="shared" si="295"/>
        <v>28.4</v>
      </c>
      <c r="O233" s="22">
        <f t="shared" si="296"/>
        <v>28.4</v>
      </c>
      <c r="P233" s="22">
        <f t="shared" si="297"/>
        <v>28.4</v>
      </c>
      <c r="Q233" s="22">
        <f t="shared" si="298"/>
        <v>28.4</v>
      </c>
      <c r="R233" s="3"/>
      <c r="S233" s="40" t="str">
        <f>VLOOKUP(B233,Объем!A:F,6,0)</f>
        <v>нет</v>
      </c>
      <c r="T233" s="40" t="str">
        <f>VLOOKUP(B233,Объем!A:G,7,0)</f>
        <v>нет</v>
      </c>
      <c r="U233" s="40" t="e">
        <f t="shared" si="299"/>
        <v>#VALUE!</v>
      </c>
      <c r="V233" s="63">
        <f t="shared" si="331"/>
        <v>0.3142736423278813</v>
      </c>
      <c r="W233" s="63">
        <f t="shared" si="332"/>
        <v>0.28386006403808633</v>
      </c>
      <c r="X233" s="63">
        <f t="shared" si="333"/>
        <v>0.3142736423278813</v>
      </c>
      <c r="Y233" s="63">
        <f t="shared" si="334"/>
        <v>0.30413578289794968</v>
      </c>
      <c r="Z233" s="25">
        <f t="shared" si="283"/>
        <v>0.2687131650579766</v>
      </c>
      <c r="AA233" s="25">
        <f t="shared" si="284"/>
        <v>0.24191137993849068</v>
      </c>
      <c r="AB233" s="25">
        <f t="shared" si="285"/>
        <v>0.14037908844174354</v>
      </c>
      <c r="AC233" s="25">
        <f t="shared" si="286"/>
        <v>8.4405260626163658E-2</v>
      </c>
      <c r="AD233" s="25">
        <f t="shared" si="287"/>
        <v>0.58298680738585795</v>
      </c>
      <c r="AE233" s="25">
        <f t="shared" si="288"/>
        <v>0.52577144397657705</v>
      </c>
      <c r="AF233" s="25">
        <f t="shared" si="289"/>
        <v>0.45465273076962487</v>
      </c>
      <c r="AG233" s="25">
        <f t="shared" si="290"/>
        <v>0.38854104352411334</v>
      </c>
      <c r="AH233" s="97">
        <f t="shared" si="291"/>
        <v>1585.04</v>
      </c>
      <c r="AI233" s="97">
        <f t="shared" si="292"/>
        <v>1429.48</v>
      </c>
      <c r="AJ233" s="97">
        <f t="shared" si="293"/>
        <v>1236.1199999999999</v>
      </c>
      <c r="AK233" s="97">
        <f t="shared" si="294"/>
        <v>1056.3699999999999</v>
      </c>
      <c r="AL233" s="3"/>
      <c r="AM233" s="97">
        <f t="shared" si="304"/>
        <v>5307.0099999999993</v>
      </c>
      <c r="AN233" s="25">
        <f t="shared" si="305"/>
        <v>0.73540889406437437</v>
      </c>
      <c r="AO233" s="3">
        <f>VLOOKUP(A233,Лист3!A:B,2,0)</f>
        <v>3384.4</v>
      </c>
      <c r="AP233" s="3"/>
      <c r="AQ233" s="97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</row>
    <row r="234" spans="1:61" x14ac:dyDescent="0.3">
      <c r="A234" s="125" t="s">
        <v>972</v>
      </c>
      <c r="B234" s="125" t="s">
        <v>379</v>
      </c>
      <c r="C234" s="106"/>
      <c r="D234" s="3"/>
      <c r="E234" s="95">
        <f>VLOOKUP(B234,Площадь!A:B,2,0)</f>
        <v>51.9</v>
      </c>
      <c r="F234" s="3">
        <f t="shared" si="282"/>
        <v>120</v>
      </c>
      <c r="G234" s="95">
        <v>31</v>
      </c>
      <c r="H234" s="95">
        <v>28</v>
      </c>
      <c r="I234" s="95">
        <v>31</v>
      </c>
      <c r="J234" s="95">
        <v>30</v>
      </c>
      <c r="K234" s="3"/>
      <c r="L234" s="3"/>
      <c r="M234" s="3"/>
      <c r="N234" s="22">
        <f t="shared" si="295"/>
        <v>51.9</v>
      </c>
      <c r="O234" s="22">
        <f t="shared" si="296"/>
        <v>51.9</v>
      </c>
      <c r="P234" s="22">
        <f t="shared" si="297"/>
        <v>51.9</v>
      </c>
      <c r="Q234" s="22">
        <f t="shared" si="298"/>
        <v>51.9</v>
      </c>
      <c r="R234" s="3"/>
      <c r="S234" s="40">
        <f>VLOOKUP(B234,Объем!A:F,6,0)</f>
        <v>18.529623923016249</v>
      </c>
      <c r="T234" s="40" t="str">
        <f>VLOOKUP(B234,Объем!A:G,7,0)</f>
        <v>нет</v>
      </c>
      <c r="U234" s="40" t="e">
        <f t="shared" si="299"/>
        <v>#VALUE!</v>
      </c>
      <c r="V234" s="63">
        <f t="shared" si="331"/>
        <v>0.57432401538088174</v>
      </c>
      <c r="W234" s="63">
        <f t="shared" si="332"/>
        <v>0.51874427195692541</v>
      </c>
      <c r="X234" s="63">
        <f t="shared" si="333"/>
        <v>0.57432401538088174</v>
      </c>
      <c r="Y234" s="63">
        <f t="shared" si="334"/>
        <v>0.55579743423956296</v>
      </c>
      <c r="Z234" s="25">
        <f t="shared" si="283"/>
        <v>0.4910638474122882</v>
      </c>
      <c r="AA234" s="25">
        <f t="shared" si="284"/>
        <v>0.44208452883125587</v>
      </c>
      <c r="AB234" s="25">
        <f t="shared" si="285"/>
        <v>0.25653784120163697</v>
      </c>
      <c r="AC234" s="25">
        <f t="shared" si="286"/>
        <v>0.15424764177809486</v>
      </c>
      <c r="AD234" s="25">
        <f t="shared" si="287"/>
        <v>1.0653878627931699</v>
      </c>
      <c r="AE234" s="25">
        <f t="shared" si="288"/>
        <v>0.96082880078818134</v>
      </c>
      <c r="AF234" s="25">
        <f t="shared" si="289"/>
        <v>0.83086185658251877</v>
      </c>
      <c r="AG234" s="25">
        <f t="shared" si="290"/>
        <v>0.71004507601765776</v>
      </c>
      <c r="AH234" s="97">
        <f t="shared" si="291"/>
        <v>2896.6</v>
      </c>
      <c r="AI234" s="97">
        <f t="shared" si="292"/>
        <v>2612.3200000000002</v>
      </c>
      <c r="AJ234" s="97">
        <f t="shared" si="293"/>
        <v>2258.96</v>
      </c>
      <c r="AK234" s="97">
        <f t="shared" si="294"/>
        <v>1930.48</v>
      </c>
      <c r="AL234" s="3"/>
      <c r="AM234" s="97">
        <f t="shared" si="304"/>
        <v>9698.36</v>
      </c>
      <c r="AN234" s="25">
        <f t="shared" si="305"/>
        <v>1.3439338592232759</v>
      </c>
      <c r="AO234" s="3">
        <f>VLOOKUP(A234,Лист3!A:B,2,0)</f>
        <v>6184.76</v>
      </c>
      <c r="AP234" s="3"/>
      <c r="AQ234" s="97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</row>
    <row r="235" spans="1:61" x14ac:dyDescent="0.3">
      <c r="A235" s="125" t="s">
        <v>973</v>
      </c>
      <c r="B235" s="125" t="s">
        <v>380</v>
      </c>
      <c r="C235" s="106"/>
      <c r="D235" s="3"/>
      <c r="E235" s="95">
        <f>VLOOKUP(B235,Площадь!A:B,2,0)</f>
        <v>70.7</v>
      </c>
      <c r="F235" s="3">
        <f t="shared" si="282"/>
        <v>120</v>
      </c>
      <c r="G235" s="95">
        <v>31</v>
      </c>
      <c r="H235" s="95">
        <v>28</v>
      </c>
      <c r="I235" s="95">
        <v>31</v>
      </c>
      <c r="J235" s="95">
        <v>30</v>
      </c>
      <c r="K235" s="3"/>
      <c r="L235" s="3"/>
      <c r="M235" s="3"/>
      <c r="N235" s="22">
        <f t="shared" si="295"/>
        <v>70.7</v>
      </c>
      <c r="O235" s="22">
        <f t="shared" si="296"/>
        <v>70.7</v>
      </c>
      <c r="P235" s="22">
        <f t="shared" si="297"/>
        <v>70.7</v>
      </c>
      <c r="Q235" s="22">
        <f t="shared" si="298"/>
        <v>70.7</v>
      </c>
      <c r="R235" s="3"/>
      <c r="S235" s="40" t="str">
        <f>VLOOKUP(B235,Объем!A:F,6,0)</f>
        <v>19,730</v>
      </c>
      <c r="T235" s="40">
        <f>VLOOKUP(B235,Объем!A:G,7,0)</f>
        <v>24.5562</v>
      </c>
      <c r="U235" s="40">
        <f t="shared" si="299"/>
        <v>4.8262</v>
      </c>
      <c r="V235" s="63">
        <f>$U235*V$728*G235/G$1</f>
        <v>1.4576507648359209</v>
      </c>
      <c r="W235" s="63">
        <f>$U235*W$728*H235/H$1</f>
        <v>1.3973633305188204</v>
      </c>
      <c r="X235" s="63">
        <f>$U235*X$728*I235/I$1</f>
        <v>1.1170016753817031</v>
      </c>
      <c r="Y235" s="63">
        <f>$U235*Y$728*J235/J$1</f>
        <v>0.85418422926355553</v>
      </c>
      <c r="Z235" s="25">
        <f t="shared" si="283"/>
        <v>0.66894439329573752</v>
      </c>
      <c r="AA235" s="25">
        <f t="shared" si="284"/>
        <v>0.60222304794546799</v>
      </c>
      <c r="AB235" s="25">
        <f t="shared" si="285"/>
        <v>0.3494648434095517</v>
      </c>
      <c r="AC235" s="25">
        <f t="shared" si="286"/>
        <v>0.21012154669963981</v>
      </c>
      <c r="AD235" s="25">
        <f t="shared" si="287"/>
        <v>2.1265951581316584</v>
      </c>
      <c r="AE235" s="25">
        <f t="shared" si="288"/>
        <v>1.9995863784642884</v>
      </c>
      <c r="AF235" s="25">
        <f t="shared" si="289"/>
        <v>1.4664665187912549</v>
      </c>
      <c r="AG235" s="25">
        <f t="shared" si="290"/>
        <v>1.0643057759631953</v>
      </c>
      <c r="AH235" s="97">
        <f t="shared" si="291"/>
        <v>5781.83</v>
      </c>
      <c r="AI235" s="97">
        <f t="shared" si="292"/>
        <v>5436.52</v>
      </c>
      <c r="AJ235" s="97">
        <f t="shared" si="293"/>
        <v>3987.06</v>
      </c>
      <c r="AK235" s="97">
        <f t="shared" si="294"/>
        <v>2893.66</v>
      </c>
      <c r="AL235" s="3"/>
      <c r="AM235" s="97">
        <f t="shared" si="304"/>
        <v>18099.07</v>
      </c>
      <c r="AN235" s="25">
        <f t="shared" si="305"/>
        <v>1.830753831350397</v>
      </c>
      <c r="AO235" s="3">
        <f>VLOOKUP(A235,Лист3!A:B,2,0)</f>
        <v>7569.2</v>
      </c>
      <c r="AP235" s="3"/>
      <c r="AQ235" s="97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</row>
    <row r="236" spans="1:61" x14ac:dyDescent="0.3">
      <c r="A236" s="125" t="s">
        <v>974</v>
      </c>
      <c r="B236" s="125" t="s">
        <v>381</v>
      </c>
      <c r="C236" s="106"/>
      <c r="D236" s="3"/>
      <c r="E236" s="95">
        <f>VLOOKUP(B236,Площадь!A:B,2,0)</f>
        <v>50.5</v>
      </c>
      <c r="F236" s="3">
        <f t="shared" si="282"/>
        <v>120</v>
      </c>
      <c r="G236" s="95">
        <v>31</v>
      </c>
      <c r="H236" s="95">
        <v>28</v>
      </c>
      <c r="I236" s="95">
        <v>31</v>
      </c>
      <c r="J236" s="95">
        <v>30</v>
      </c>
      <c r="K236" s="3"/>
      <c r="L236" s="3"/>
      <c r="M236" s="3"/>
      <c r="N236" s="22">
        <f t="shared" si="295"/>
        <v>50.5</v>
      </c>
      <c r="O236" s="22">
        <f t="shared" si="296"/>
        <v>50.5</v>
      </c>
      <c r="P236" s="22">
        <f t="shared" si="297"/>
        <v>50.5</v>
      </c>
      <c r="Q236" s="22">
        <f t="shared" si="298"/>
        <v>50.5</v>
      </c>
      <c r="R236" s="3"/>
      <c r="S236" s="40" t="str">
        <f>VLOOKUP(B236,Объем!A:F,6,0)</f>
        <v>17,246</v>
      </c>
      <c r="T236" s="40" t="str">
        <f>VLOOKUP(B236,Объем!A:G,7,0)</f>
        <v>нет</v>
      </c>
      <c r="U236" s="40" t="e">
        <f t="shared" si="299"/>
        <v>#VALUE!</v>
      </c>
      <c r="V236" s="63">
        <f>$V$732*$E236*G236</f>
        <v>0.55883165273091573</v>
      </c>
      <c r="W236" s="63">
        <f>$W$732*$E236*H236</f>
        <v>0.50475117020856908</v>
      </c>
      <c r="X236" s="63">
        <f>$W$732*$E236*I236</f>
        <v>0.55883165273091573</v>
      </c>
      <c r="Y236" s="63">
        <f t="shared" ref="Y236" si="335">$W$732*$E236*J236</f>
        <v>0.54080482522346685</v>
      </c>
      <c r="Z236" s="25">
        <f t="shared" si="283"/>
        <v>0.47781742378266967</v>
      </c>
      <c r="AA236" s="25">
        <f t="shared" si="284"/>
        <v>0.43015931996104856</v>
      </c>
      <c r="AB236" s="25">
        <f t="shared" si="285"/>
        <v>0.24961774529253694</v>
      </c>
      <c r="AC236" s="25">
        <f t="shared" si="286"/>
        <v>0.1500868190711713</v>
      </c>
      <c r="AD236" s="25">
        <f t="shared" si="287"/>
        <v>1.0366490765135854</v>
      </c>
      <c r="AE236" s="25">
        <f t="shared" si="288"/>
        <v>0.93491049016961769</v>
      </c>
      <c r="AF236" s="25">
        <f t="shared" si="289"/>
        <v>0.80844939802345261</v>
      </c>
      <c r="AG236" s="25">
        <f t="shared" si="290"/>
        <v>0.69089164429463812</v>
      </c>
      <c r="AH236" s="97">
        <f t="shared" si="291"/>
        <v>2818.46</v>
      </c>
      <c r="AI236" s="97">
        <f t="shared" si="292"/>
        <v>2541.85</v>
      </c>
      <c r="AJ236" s="97">
        <f t="shared" si="293"/>
        <v>2198.0300000000002</v>
      </c>
      <c r="AK236" s="97">
        <f t="shared" si="294"/>
        <v>1878.41</v>
      </c>
      <c r="AL236" s="3"/>
      <c r="AM236" s="97">
        <f t="shared" si="304"/>
        <v>9436.75</v>
      </c>
      <c r="AN236" s="25">
        <f t="shared" si="305"/>
        <v>1.3076813081074266</v>
      </c>
      <c r="AO236" s="3">
        <f>VLOOKUP(A236,Лист3!A:B,2,0)</f>
        <v>6096.68</v>
      </c>
      <c r="AP236" s="3"/>
      <c r="AQ236" s="97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</row>
    <row r="237" spans="1:61" x14ac:dyDescent="0.3">
      <c r="A237" s="125" t="s">
        <v>975</v>
      </c>
      <c r="B237" s="125" t="s">
        <v>382</v>
      </c>
      <c r="C237" s="106"/>
      <c r="D237" s="3"/>
      <c r="E237" s="95">
        <f>VLOOKUP(B237,Площадь!A:B,2,0)</f>
        <v>49.9</v>
      </c>
      <c r="F237" s="3">
        <f t="shared" si="282"/>
        <v>120</v>
      </c>
      <c r="G237" s="95">
        <v>31</v>
      </c>
      <c r="H237" s="95">
        <v>28</v>
      </c>
      <c r="I237" s="95">
        <v>31</v>
      </c>
      <c r="J237" s="95">
        <v>30</v>
      </c>
      <c r="K237" s="3"/>
      <c r="L237" s="3"/>
      <c r="M237" s="3"/>
      <c r="N237" s="22">
        <f t="shared" si="295"/>
        <v>49.9</v>
      </c>
      <c r="O237" s="22">
        <f t="shared" si="296"/>
        <v>49.9</v>
      </c>
      <c r="P237" s="22">
        <f t="shared" si="297"/>
        <v>49.9</v>
      </c>
      <c r="Q237" s="22">
        <f t="shared" si="298"/>
        <v>49.9</v>
      </c>
      <c r="R237" s="3"/>
      <c r="S237" s="40" t="str">
        <f>VLOOKUP(B237,Объем!A:F,6,0)</f>
        <v>15,274</v>
      </c>
      <c r="T237" s="40">
        <f>VLOOKUP(B237,Объем!A:G,7,0)</f>
        <v>17.995999999999999</v>
      </c>
      <c r="U237" s="40">
        <f t="shared" si="299"/>
        <v>2.7219999999999995</v>
      </c>
      <c r="V237" s="63">
        <f t="shared" ref="V237:V241" si="336">$U237*V$728*G237/G$1</f>
        <v>0.82212203843259202</v>
      </c>
      <c r="W237" s="63">
        <f t="shared" ref="W237:W241" si="337">$U237*W$728*H237/H$1</f>
        <v>0.78811963567034715</v>
      </c>
      <c r="X237" s="63">
        <f t="shared" ref="X237:X241" si="338">$U237*X$728*I237/I$1</f>
        <v>0.62999431444801202</v>
      </c>
      <c r="Y237" s="63">
        <f t="shared" ref="Y237:Y241" si="339">$U237*Y$728*J237/J$1</f>
        <v>0.48176401144904851</v>
      </c>
      <c r="Z237" s="25">
        <f t="shared" si="283"/>
        <v>0.4721403850842617</v>
      </c>
      <c r="AA237" s="25">
        <f t="shared" si="284"/>
        <v>0.42504851615953115</v>
      </c>
      <c r="AB237" s="25">
        <f t="shared" si="285"/>
        <v>0.24665198990292261</v>
      </c>
      <c r="AC237" s="25">
        <f t="shared" si="286"/>
        <v>0.14830360933963263</v>
      </c>
      <c r="AD237" s="25">
        <f t="shared" si="287"/>
        <v>1.2942624235168538</v>
      </c>
      <c r="AE237" s="25">
        <f t="shared" si="288"/>
        <v>1.2131681518298782</v>
      </c>
      <c r="AF237" s="25">
        <f t="shared" si="289"/>
        <v>0.8766463043509346</v>
      </c>
      <c r="AG237" s="25">
        <f t="shared" si="290"/>
        <v>0.63006762078868117</v>
      </c>
      <c r="AH237" s="97">
        <f t="shared" si="291"/>
        <v>3518.87</v>
      </c>
      <c r="AI237" s="97">
        <f t="shared" si="292"/>
        <v>3298.39</v>
      </c>
      <c r="AJ237" s="97">
        <f t="shared" si="293"/>
        <v>2383.44</v>
      </c>
      <c r="AK237" s="97">
        <f t="shared" si="294"/>
        <v>1713.04</v>
      </c>
      <c r="AL237" s="3"/>
      <c r="AM237" s="97">
        <f t="shared" si="304"/>
        <v>10913.740000000002</v>
      </c>
      <c r="AN237" s="25">
        <f t="shared" si="305"/>
        <v>1.2921445004863481</v>
      </c>
      <c r="AO237" s="3">
        <f>VLOOKUP(A237,Лист3!A:B,2,0)</f>
        <v>7079.8</v>
      </c>
      <c r="AP237" s="3"/>
      <c r="AQ237" s="97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</row>
    <row r="238" spans="1:61" x14ac:dyDescent="0.3">
      <c r="A238" s="125" t="s">
        <v>976</v>
      </c>
      <c r="B238" s="125" t="s">
        <v>383</v>
      </c>
      <c r="C238" s="106"/>
      <c r="D238" s="3"/>
      <c r="E238" s="95">
        <f>VLOOKUP(B238,Площадь!A:B,2,0)</f>
        <v>68.7</v>
      </c>
      <c r="F238" s="3">
        <f t="shared" si="282"/>
        <v>120</v>
      </c>
      <c r="G238" s="95">
        <v>31</v>
      </c>
      <c r="H238" s="95">
        <v>28</v>
      </c>
      <c r="I238" s="95">
        <v>31</v>
      </c>
      <c r="J238" s="95">
        <v>30</v>
      </c>
      <c r="K238" s="3"/>
      <c r="L238" s="3"/>
      <c r="M238" s="3"/>
      <c r="N238" s="22">
        <f t="shared" si="295"/>
        <v>68.7</v>
      </c>
      <c r="O238" s="22">
        <f t="shared" si="296"/>
        <v>68.7</v>
      </c>
      <c r="P238" s="22">
        <f t="shared" si="297"/>
        <v>68.7</v>
      </c>
      <c r="Q238" s="22">
        <f t="shared" si="298"/>
        <v>68.7</v>
      </c>
      <c r="R238" s="3"/>
      <c r="S238" s="40" t="str">
        <f>VLOOKUP(B238,Объем!A:F,6,0)</f>
        <v>13,931</v>
      </c>
      <c r="T238" s="40">
        <f>VLOOKUP(B238,Объем!A:G,7,0)</f>
        <v>18.065999999999999</v>
      </c>
      <c r="U238" s="40">
        <f t="shared" si="299"/>
        <v>4.1349999999999998</v>
      </c>
      <c r="V238" s="63">
        <f t="shared" si="336"/>
        <v>1.2488885484639121</v>
      </c>
      <c r="W238" s="63">
        <f t="shared" si="337"/>
        <v>1.1972353760091425</v>
      </c>
      <c r="X238" s="63">
        <f t="shared" si="338"/>
        <v>0.95702663124266341</v>
      </c>
      <c r="Y238" s="63">
        <f t="shared" si="339"/>
        <v>0.731849444284282</v>
      </c>
      <c r="Z238" s="25">
        <f t="shared" si="283"/>
        <v>0.65002093096771107</v>
      </c>
      <c r="AA238" s="25">
        <f t="shared" si="284"/>
        <v>0.58518703527374338</v>
      </c>
      <c r="AB238" s="25">
        <f t="shared" si="285"/>
        <v>0.33957899211083736</v>
      </c>
      <c r="AC238" s="25">
        <f t="shared" si="286"/>
        <v>0.20417751426117758</v>
      </c>
      <c r="AD238" s="25">
        <f t="shared" si="287"/>
        <v>1.898909479431623</v>
      </c>
      <c r="AE238" s="25">
        <f t="shared" si="288"/>
        <v>1.7824224112828859</v>
      </c>
      <c r="AF238" s="25">
        <f t="shared" si="289"/>
        <v>1.2966056233535008</v>
      </c>
      <c r="AG238" s="25">
        <f t="shared" si="290"/>
        <v>0.93602695854545959</v>
      </c>
      <c r="AH238" s="97">
        <f t="shared" si="291"/>
        <v>5162.79</v>
      </c>
      <c r="AI238" s="97">
        <f t="shared" si="292"/>
        <v>4846.09</v>
      </c>
      <c r="AJ238" s="97">
        <f t="shared" si="293"/>
        <v>3525.24</v>
      </c>
      <c r="AK238" s="97">
        <f t="shared" si="294"/>
        <v>2544.89</v>
      </c>
      <c r="AL238" s="3"/>
      <c r="AM238" s="97">
        <f t="shared" si="304"/>
        <v>16079.01</v>
      </c>
      <c r="AN238" s="25">
        <f t="shared" si="305"/>
        <v>1.7789644726134695</v>
      </c>
      <c r="AO238" s="3">
        <f>VLOOKUP(A238,Лист3!A:B,2,0)</f>
        <v>8091.2</v>
      </c>
      <c r="AP238" s="3"/>
      <c r="AQ238" s="97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</row>
    <row r="239" spans="1:61" x14ac:dyDescent="0.3">
      <c r="A239" s="125" t="s">
        <v>1376</v>
      </c>
      <c r="B239" s="125" t="s">
        <v>79</v>
      </c>
      <c r="C239" s="106"/>
      <c r="D239" s="3"/>
      <c r="E239" s="95">
        <f>VLOOKUP(B239,Площадь!A:B,2,0)</f>
        <v>48.5</v>
      </c>
      <c r="F239" s="3">
        <f t="shared" si="282"/>
        <v>120</v>
      </c>
      <c r="G239" s="95">
        <v>31</v>
      </c>
      <c r="H239" s="95">
        <v>28</v>
      </c>
      <c r="I239" s="95">
        <v>31</v>
      </c>
      <c r="J239" s="95">
        <v>30</v>
      </c>
      <c r="K239" s="3"/>
      <c r="L239" s="3"/>
      <c r="M239" s="3"/>
      <c r="N239" s="22">
        <f t="shared" si="295"/>
        <v>48.5</v>
      </c>
      <c r="O239" s="22">
        <f t="shared" si="296"/>
        <v>48.5</v>
      </c>
      <c r="P239" s="22">
        <f t="shared" si="297"/>
        <v>48.5</v>
      </c>
      <c r="Q239" s="22">
        <f t="shared" si="298"/>
        <v>48.5</v>
      </c>
      <c r="R239" s="3"/>
      <c r="S239" s="40" t="str">
        <f>VLOOKUP(B239,Объем!A:F,6,0)</f>
        <v>17,978</v>
      </c>
      <c r="T239" s="40">
        <f>VLOOKUP(B239,Объем!A:G,7,0)</f>
        <v>21.154</v>
      </c>
      <c r="U239" s="40">
        <f t="shared" si="299"/>
        <v>3.1759999999999984</v>
      </c>
      <c r="V239" s="63">
        <f t="shared" si="336"/>
        <v>0.95924305439453028</v>
      </c>
      <c r="W239" s="63">
        <f t="shared" si="337"/>
        <v>0.91956942060581248</v>
      </c>
      <c r="X239" s="63">
        <f t="shared" si="338"/>
        <v>0.73507051531479994</v>
      </c>
      <c r="Y239" s="63">
        <f t="shared" si="339"/>
        <v>0.56211700968485578</v>
      </c>
      <c r="Z239" s="25">
        <f t="shared" si="283"/>
        <v>0.45889396145464312</v>
      </c>
      <c r="AA239" s="25">
        <f t="shared" si="284"/>
        <v>0.41312330728932389</v>
      </c>
      <c r="AB239" s="25">
        <f t="shared" si="285"/>
        <v>0.23973189399382261</v>
      </c>
      <c r="AC239" s="25">
        <f t="shared" si="286"/>
        <v>0.14414278663270907</v>
      </c>
      <c r="AD239" s="25">
        <f t="shared" si="287"/>
        <v>1.4181370158491733</v>
      </c>
      <c r="AE239" s="25">
        <f t="shared" si="288"/>
        <v>1.3326927278951364</v>
      </c>
      <c r="AF239" s="25">
        <f t="shared" si="289"/>
        <v>0.9748024093086225</v>
      </c>
      <c r="AG239" s="25">
        <f t="shared" si="290"/>
        <v>0.70625979631756486</v>
      </c>
      <c r="AH239" s="97">
        <f t="shared" si="291"/>
        <v>3855.66</v>
      </c>
      <c r="AI239" s="97">
        <f t="shared" si="292"/>
        <v>3623.35</v>
      </c>
      <c r="AJ239" s="97">
        <f t="shared" si="293"/>
        <v>2650.31</v>
      </c>
      <c r="AK239" s="97">
        <f t="shared" si="294"/>
        <v>1920.19</v>
      </c>
      <c r="AL239" s="3"/>
      <c r="AM239" s="97">
        <f t="shared" si="304"/>
        <v>12049.51</v>
      </c>
      <c r="AN239" s="25">
        <f t="shared" si="305"/>
        <v>1.2558919493704988</v>
      </c>
      <c r="AO239" s="3">
        <f>VLOOKUP(A239,Лист3!A:B,2,0)</f>
        <v>7284.28</v>
      </c>
      <c r="AP239" s="3"/>
      <c r="AQ239" s="97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</row>
    <row r="240" spans="1:61" x14ac:dyDescent="0.3">
      <c r="A240" s="125" t="s">
        <v>977</v>
      </c>
      <c r="B240" s="125" t="s">
        <v>384</v>
      </c>
      <c r="C240" s="106"/>
      <c r="D240" s="3"/>
      <c r="E240" s="95">
        <f>VLOOKUP(B240,Площадь!A:B,2,0)</f>
        <v>30.4</v>
      </c>
      <c r="F240" s="3">
        <f t="shared" si="282"/>
        <v>120</v>
      </c>
      <c r="G240" s="95">
        <v>31</v>
      </c>
      <c r="H240" s="95">
        <v>28</v>
      </c>
      <c r="I240" s="95">
        <v>31</v>
      </c>
      <c r="J240" s="95">
        <v>30</v>
      </c>
      <c r="K240" s="3"/>
      <c r="L240" s="3"/>
      <c r="M240" s="3"/>
      <c r="N240" s="22">
        <f t="shared" si="295"/>
        <v>30.4</v>
      </c>
      <c r="O240" s="22">
        <f t="shared" si="296"/>
        <v>30.4</v>
      </c>
      <c r="P240" s="22">
        <f t="shared" si="297"/>
        <v>30.4</v>
      </c>
      <c r="Q240" s="22">
        <f t="shared" si="298"/>
        <v>30.4</v>
      </c>
      <c r="R240" s="3"/>
      <c r="S240" s="40" t="str">
        <f>VLOOKUP(B240,Объем!A:F,6,0)</f>
        <v>8,352</v>
      </c>
      <c r="T240" s="40">
        <f>VLOOKUP(B240,Объем!A:G,7,0)</f>
        <v>10.736000000000001</v>
      </c>
      <c r="U240" s="40">
        <f t="shared" si="299"/>
        <v>2.3840000000000003</v>
      </c>
      <c r="V240" s="63">
        <f t="shared" si="336"/>
        <v>0.72003634813493755</v>
      </c>
      <c r="W240" s="63">
        <f t="shared" si="337"/>
        <v>0.69025613939680686</v>
      </c>
      <c r="X240" s="63">
        <f t="shared" si="338"/>
        <v>0.55176577723881748</v>
      </c>
      <c r="Y240" s="63">
        <f t="shared" si="339"/>
        <v>0.42194173522943862</v>
      </c>
      <c r="Z240" s="25">
        <f t="shared" si="283"/>
        <v>0.2876366273860031</v>
      </c>
      <c r="AA240" s="25">
        <f t="shared" si="284"/>
        <v>0.25894739261021538</v>
      </c>
      <c r="AB240" s="25">
        <f t="shared" si="285"/>
        <v>0.15026493974045788</v>
      </c>
      <c r="AC240" s="25">
        <f t="shared" si="286"/>
        <v>9.0349293064625885E-2</v>
      </c>
      <c r="AD240" s="25">
        <f t="shared" si="287"/>
        <v>1.0076729755209406</v>
      </c>
      <c r="AE240" s="25">
        <f t="shared" si="288"/>
        <v>0.94920353200702223</v>
      </c>
      <c r="AF240" s="25">
        <f t="shared" si="289"/>
        <v>0.70203071697927533</v>
      </c>
      <c r="AG240" s="25">
        <f t="shared" si="290"/>
        <v>0.51229102829406448</v>
      </c>
      <c r="AH240" s="97">
        <f t="shared" si="291"/>
        <v>2739.68</v>
      </c>
      <c r="AI240" s="97">
        <f t="shared" si="292"/>
        <v>2580.71</v>
      </c>
      <c r="AJ240" s="97">
        <f t="shared" si="293"/>
        <v>1908.7</v>
      </c>
      <c r="AK240" s="97">
        <f t="shared" si="294"/>
        <v>1392.83</v>
      </c>
      <c r="AL240" s="3"/>
      <c r="AM240" s="97">
        <f t="shared" si="304"/>
        <v>8621.9199999999983</v>
      </c>
      <c r="AN240" s="25">
        <f t="shared" si="305"/>
        <v>0.78719825280130218</v>
      </c>
      <c r="AO240" s="3">
        <f>VLOOKUP(A240,Лист3!A:B,2,0)</f>
        <v>4731.84</v>
      </c>
      <c r="AP240" s="3"/>
      <c r="AQ240" s="97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</row>
    <row r="241" spans="1:61" x14ac:dyDescent="0.3">
      <c r="A241" s="125" t="s">
        <v>978</v>
      </c>
      <c r="B241" s="125" t="s">
        <v>385</v>
      </c>
      <c r="C241" s="106"/>
      <c r="D241" s="3"/>
      <c r="E241" s="95">
        <f>VLOOKUP(B241,Площадь!A:B,2,0)</f>
        <v>33.5</v>
      </c>
      <c r="F241" s="3">
        <f t="shared" si="282"/>
        <v>120</v>
      </c>
      <c r="G241" s="95">
        <v>31</v>
      </c>
      <c r="H241" s="95">
        <v>28</v>
      </c>
      <c r="I241" s="95">
        <v>31</v>
      </c>
      <c r="J241" s="95">
        <v>30</v>
      </c>
      <c r="K241" s="3"/>
      <c r="L241" s="3"/>
      <c r="M241" s="3"/>
      <c r="N241" s="22">
        <f t="shared" si="295"/>
        <v>33.5</v>
      </c>
      <c r="O241" s="22">
        <f t="shared" si="296"/>
        <v>33.5</v>
      </c>
      <c r="P241" s="22">
        <f t="shared" si="297"/>
        <v>33.5</v>
      </c>
      <c r="Q241" s="22">
        <f t="shared" si="298"/>
        <v>33.5</v>
      </c>
      <c r="R241" s="3"/>
      <c r="S241" s="40" t="str">
        <f>VLOOKUP(B241,Объем!A:F,6,0)</f>
        <v>10,132</v>
      </c>
      <c r="T241" s="40">
        <f>VLOOKUP(B241,Объем!A:G,7,0)</f>
        <v>11.714</v>
      </c>
      <c r="U241" s="40">
        <f t="shared" si="299"/>
        <v>1.5820000000000007</v>
      </c>
      <c r="V241" s="63">
        <f t="shared" si="336"/>
        <v>0.4778093551801475</v>
      </c>
      <c r="W241" s="63">
        <f t="shared" si="337"/>
        <v>0.45804748847556576</v>
      </c>
      <c r="X241" s="63">
        <f t="shared" si="338"/>
        <v>0.36614658539924894</v>
      </c>
      <c r="Y241" s="63">
        <f t="shared" si="339"/>
        <v>0.27999657094503866</v>
      </c>
      <c r="Z241" s="25">
        <f t="shared" si="283"/>
        <v>0.31696799399444425</v>
      </c>
      <c r="AA241" s="25">
        <f t="shared" si="284"/>
        <v>0.28535321225138865</v>
      </c>
      <c r="AB241" s="25">
        <f t="shared" si="285"/>
        <v>0.16558800925346509</v>
      </c>
      <c r="AC241" s="25">
        <f t="shared" si="286"/>
        <v>9.9562543344242346E-2</v>
      </c>
      <c r="AD241" s="25">
        <f t="shared" si="287"/>
        <v>0.79477734917459175</v>
      </c>
      <c r="AE241" s="25">
        <f t="shared" si="288"/>
        <v>0.74340070072695441</v>
      </c>
      <c r="AF241" s="25">
        <f t="shared" si="289"/>
        <v>0.531734594652714</v>
      </c>
      <c r="AG241" s="25">
        <f t="shared" si="290"/>
        <v>0.37955911428928102</v>
      </c>
      <c r="AH241" s="97">
        <f t="shared" si="291"/>
        <v>2160.86</v>
      </c>
      <c r="AI241" s="97">
        <f t="shared" si="292"/>
        <v>2021.17</v>
      </c>
      <c r="AJ241" s="97">
        <f t="shared" si="293"/>
        <v>1445.69</v>
      </c>
      <c r="AK241" s="97">
        <f t="shared" si="294"/>
        <v>1031.95</v>
      </c>
      <c r="AL241" s="3"/>
      <c r="AM241" s="97">
        <f t="shared" si="304"/>
        <v>6659.670000000001</v>
      </c>
      <c r="AN241" s="25">
        <f t="shared" si="305"/>
        <v>0.86747175884354033</v>
      </c>
      <c r="AO241" s="3">
        <f>VLOOKUP(A241,Лист3!A:B,2,0)</f>
        <v>4036.92</v>
      </c>
      <c r="AP241" s="3"/>
      <c r="AQ241" s="97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</row>
    <row r="242" spans="1:61" x14ac:dyDescent="0.3">
      <c r="A242" s="125" t="s">
        <v>979</v>
      </c>
      <c r="B242" s="125" t="s">
        <v>386</v>
      </c>
      <c r="C242" s="106"/>
      <c r="D242" s="3"/>
      <c r="E242" s="95">
        <f>VLOOKUP(B242,Площадь!A:B,2,0)</f>
        <v>33.799999999999997</v>
      </c>
      <c r="F242" s="3">
        <f t="shared" si="282"/>
        <v>120</v>
      </c>
      <c r="G242" s="95">
        <v>31</v>
      </c>
      <c r="H242" s="95">
        <v>28</v>
      </c>
      <c r="I242" s="95">
        <v>31</v>
      </c>
      <c r="J242" s="95">
        <v>30</v>
      </c>
      <c r="K242" s="3"/>
      <c r="L242" s="3"/>
      <c r="M242" s="3"/>
      <c r="N242" s="22">
        <f t="shared" si="295"/>
        <v>33.799999999999997</v>
      </c>
      <c r="O242" s="22">
        <f t="shared" si="296"/>
        <v>33.799999999999997</v>
      </c>
      <c r="P242" s="22">
        <f t="shared" si="297"/>
        <v>33.799999999999997</v>
      </c>
      <c r="Q242" s="22">
        <f t="shared" si="298"/>
        <v>33.799999999999997</v>
      </c>
      <c r="R242" s="3"/>
      <c r="S242" s="40">
        <f>VLOOKUP(B242,Объем!A:F,6,0)</f>
        <v>12.192042169517327</v>
      </c>
      <c r="T242" s="40" t="str">
        <f>VLOOKUP(B242,Объем!A:G,7,0)</f>
        <v>нет</v>
      </c>
      <c r="U242" s="40" t="e">
        <f t="shared" si="299"/>
        <v>#VALUE!</v>
      </c>
      <c r="V242" s="63">
        <f>$V$732*$E242*G242</f>
        <v>0.37402989826346433</v>
      </c>
      <c r="W242" s="63">
        <f>$W$732*$E242*H242</f>
        <v>0.3378334564960323</v>
      </c>
      <c r="X242" s="63">
        <f>$W$732*$E242*I242</f>
        <v>0.37402989826346433</v>
      </c>
      <c r="Y242" s="63">
        <f t="shared" ref="Y242" si="340">$W$732*$E242*J242</f>
        <v>0.36196441767432036</v>
      </c>
      <c r="Z242" s="25">
        <f t="shared" si="283"/>
        <v>0.31980651334364818</v>
      </c>
      <c r="AA242" s="25">
        <f t="shared" si="284"/>
        <v>0.28790861415214736</v>
      </c>
      <c r="AB242" s="25">
        <f t="shared" si="285"/>
        <v>0.16707088694827224</v>
      </c>
      <c r="AC242" s="25">
        <f t="shared" si="286"/>
        <v>0.10045414821001167</v>
      </c>
      <c r="AD242" s="25">
        <f t="shared" si="287"/>
        <v>0.69383641160711251</v>
      </c>
      <c r="AE242" s="25">
        <f t="shared" si="288"/>
        <v>0.62574207064817966</v>
      </c>
      <c r="AF242" s="25">
        <f t="shared" si="289"/>
        <v>0.54110078521173655</v>
      </c>
      <c r="AG242" s="25">
        <f t="shared" si="290"/>
        <v>0.46241856588433206</v>
      </c>
      <c r="AH242" s="97">
        <f t="shared" si="291"/>
        <v>1886.42</v>
      </c>
      <c r="AI242" s="97">
        <f t="shared" si="292"/>
        <v>1701.28</v>
      </c>
      <c r="AJ242" s="97">
        <f t="shared" si="293"/>
        <v>1471.16</v>
      </c>
      <c r="AK242" s="97">
        <f t="shared" si="294"/>
        <v>1257.23</v>
      </c>
      <c r="AL242" s="3"/>
      <c r="AM242" s="97">
        <f t="shared" si="304"/>
        <v>6316.09</v>
      </c>
      <c r="AN242" s="25">
        <f t="shared" si="305"/>
        <v>0.87524016265407933</v>
      </c>
      <c r="AO242" s="3">
        <f>VLOOKUP(A242,Лист3!A:B,2,0)</f>
        <v>4027.12</v>
      </c>
      <c r="AP242" s="3"/>
      <c r="AQ242" s="97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</row>
    <row r="243" spans="1:61" x14ac:dyDescent="0.3">
      <c r="A243" s="125" t="s">
        <v>980</v>
      </c>
      <c r="B243" s="125" t="s">
        <v>387</v>
      </c>
      <c r="C243" s="106"/>
      <c r="D243" s="3"/>
      <c r="E243" s="95">
        <f>VLOOKUP(B243,Площадь!A:B,2,0)</f>
        <v>33.9</v>
      </c>
      <c r="F243" s="3">
        <f t="shared" si="282"/>
        <v>120</v>
      </c>
      <c r="G243" s="95">
        <v>31</v>
      </c>
      <c r="H243" s="95">
        <v>28</v>
      </c>
      <c r="I243" s="95">
        <v>31</v>
      </c>
      <c r="J243" s="95">
        <v>30</v>
      </c>
      <c r="K243" s="3"/>
      <c r="L243" s="3"/>
      <c r="M243" s="3"/>
      <c r="N243" s="22">
        <f t="shared" si="295"/>
        <v>33.9</v>
      </c>
      <c r="O243" s="22">
        <f t="shared" si="296"/>
        <v>33.9</v>
      </c>
      <c r="P243" s="22">
        <f t="shared" si="297"/>
        <v>33.9</v>
      </c>
      <c r="Q243" s="22">
        <f t="shared" si="298"/>
        <v>33.9</v>
      </c>
      <c r="R243" s="3"/>
      <c r="S243" s="40" t="str">
        <f>VLOOKUP(B243,Объем!A:F,6,0)</f>
        <v>14,098</v>
      </c>
      <c r="T243" s="40">
        <f>VLOOKUP(B243,Объем!A:G,7,0)</f>
        <v>16.95</v>
      </c>
      <c r="U243" s="40">
        <f t="shared" si="299"/>
        <v>2.8519999999999985</v>
      </c>
      <c r="V243" s="63">
        <f>$U243*V$728*G243/G$1</f>
        <v>0.86138576547015133</v>
      </c>
      <c r="W243" s="63">
        <f>$U243*W$728*H243/H$1</f>
        <v>0.82575944192940087</v>
      </c>
      <c r="X243" s="63">
        <f>$U243*X$728*I243/I$1</f>
        <v>0.66008221337462514</v>
      </c>
      <c r="Y243" s="63">
        <f>$U243*Y$728*J243/J$1</f>
        <v>0.50477257922582142</v>
      </c>
      <c r="Z243" s="25">
        <f t="shared" si="283"/>
        <v>0.32075268646004951</v>
      </c>
      <c r="AA243" s="25">
        <f t="shared" si="284"/>
        <v>0.28876041478573361</v>
      </c>
      <c r="AB243" s="25">
        <f t="shared" si="285"/>
        <v>0.16756517951320796</v>
      </c>
      <c r="AC243" s="25">
        <f t="shared" si="286"/>
        <v>0.10075134983193479</v>
      </c>
      <c r="AD243" s="25">
        <f t="shared" si="287"/>
        <v>1.182138451930201</v>
      </c>
      <c r="AE243" s="25">
        <f t="shared" si="288"/>
        <v>1.1145198567151344</v>
      </c>
      <c r="AF243" s="25">
        <f t="shared" si="289"/>
        <v>0.82764739288783307</v>
      </c>
      <c r="AG243" s="25">
        <f t="shared" si="290"/>
        <v>0.60552392905775621</v>
      </c>
      <c r="AH243" s="97">
        <f t="shared" si="291"/>
        <v>3214.02</v>
      </c>
      <c r="AI243" s="97">
        <f t="shared" si="292"/>
        <v>3030.18</v>
      </c>
      <c r="AJ243" s="97">
        <f t="shared" si="293"/>
        <v>2250.2199999999998</v>
      </c>
      <c r="AK243" s="97">
        <f t="shared" si="294"/>
        <v>1646.31</v>
      </c>
      <c r="AL243" s="3"/>
      <c r="AM243" s="97">
        <f t="shared" si="304"/>
        <v>10140.73</v>
      </c>
      <c r="AN243" s="25">
        <f t="shared" si="305"/>
        <v>0.87782963059092578</v>
      </c>
      <c r="AO243" s="3">
        <f>VLOOKUP(A243,Лист3!A:B,2,0)</f>
        <v>4173.92</v>
      </c>
      <c r="AP243" s="3"/>
      <c r="AQ243" s="97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</row>
    <row r="244" spans="1:61" x14ac:dyDescent="0.3">
      <c r="A244" s="125" t="s">
        <v>981</v>
      </c>
      <c r="B244" s="125" t="s">
        <v>388</v>
      </c>
      <c r="C244" s="106"/>
      <c r="D244" s="3"/>
      <c r="E244" s="95">
        <f>VLOOKUP(B244,Площадь!A:B,2,0)</f>
        <v>33.799999999999997</v>
      </c>
      <c r="F244" s="3">
        <f t="shared" si="282"/>
        <v>120</v>
      </c>
      <c r="G244" s="95">
        <v>31</v>
      </c>
      <c r="H244" s="95">
        <v>28</v>
      </c>
      <c r="I244" s="95">
        <v>31</v>
      </c>
      <c r="J244" s="95">
        <v>30</v>
      </c>
      <c r="K244" s="3"/>
      <c r="L244" s="3"/>
      <c r="M244" s="3"/>
      <c r="N244" s="22">
        <f t="shared" si="295"/>
        <v>33.799999999999997</v>
      </c>
      <c r="O244" s="22">
        <f t="shared" si="296"/>
        <v>33.799999999999997</v>
      </c>
      <c r="P244" s="22">
        <f t="shared" si="297"/>
        <v>33.799999999999997</v>
      </c>
      <c r="Q244" s="22">
        <f t="shared" si="298"/>
        <v>33.799999999999997</v>
      </c>
      <c r="R244" s="3"/>
      <c r="S244" s="40" t="str">
        <f>VLOOKUP(B244,Объем!A:F,6,0)</f>
        <v>6,165</v>
      </c>
      <c r="T244" s="40" t="str">
        <f>VLOOKUP(B244,Объем!A:G,7,0)</f>
        <v>нет</v>
      </c>
      <c r="U244" s="40" t="e">
        <f t="shared" si="299"/>
        <v>#VALUE!</v>
      </c>
      <c r="V244" s="63">
        <f>$V$732*$E244*G244</f>
        <v>0.37402989826346433</v>
      </c>
      <c r="W244" s="63">
        <f>$W$732*$E244*H244</f>
        <v>0.3378334564960323</v>
      </c>
      <c r="X244" s="63">
        <f>$W$732*$E244*I244</f>
        <v>0.37402989826346433</v>
      </c>
      <c r="Y244" s="63">
        <f t="shared" ref="Y244" si="341">$W$732*$E244*J244</f>
        <v>0.36196441767432036</v>
      </c>
      <c r="Z244" s="25">
        <f t="shared" si="283"/>
        <v>0.31980651334364818</v>
      </c>
      <c r="AA244" s="25">
        <f t="shared" si="284"/>
        <v>0.28790861415214736</v>
      </c>
      <c r="AB244" s="25">
        <f t="shared" si="285"/>
        <v>0.16707088694827224</v>
      </c>
      <c r="AC244" s="25">
        <f t="shared" si="286"/>
        <v>0.10045414821001167</v>
      </c>
      <c r="AD244" s="25">
        <f t="shared" si="287"/>
        <v>0.69383641160711251</v>
      </c>
      <c r="AE244" s="25">
        <f t="shared" si="288"/>
        <v>0.62574207064817966</v>
      </c>
      <c r="AF244" s="25">
        <f t="shared" si="289"/>
        <v>0.54110078521173655</v>
      </c>
      <c r="AG244" s="25">
        <f t="shared" si="290"/>
        <v>0.46241856588433206</v>
      </c>
      <c r="AH244" s="97">
        <f t="shared" si="291"/>
        <v>1886.42</v>
      </c>
      <c r="AI244" s="97">
        <f t="shared" si="292"/>
        <v>1701.28</v>
      </c>
      <c r="AJ244" s="97">
        <f t="shared" si="293"/>
        <v>1471.16</v>
      </c>
      <c r="AK244" s="97">
        <f t="shared" si="294"/>
        <v>1257.23</v>
      </c>
      <c r="AL244" s="3"/>
      <c r="AM244" s="97">
        <f t="shared" si="304"/>
        <v>6316.09</v>
      </c>
      <c r="AN244" s="25">
        <f t="shared" si="305"/>
        <v>0.87524016265407933</v>
      </c>
      <c r="AO244" s="3">
        <f>VLOOKUP(A244,Лист3!A:B,2,0)</f>
        <v>2574.16</v>
      </c>
      <c r="AP244" s="3"/>
      <c r="AQ244" s="97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</row>
    <row r="245" spans="1:61" x14ac:dyDescent="0.3">
      <c r="A245" s="125" t="s">
        <v>982</v>
      </c>
      <c r="B245" s="125" t="s">
        <v>389</v>
      </c>
      <c r="C245" s="106"/>
      <c r="D245" s="3"/>
      <c r="E245" s="95">
        <f>VLOOKUP(B245,Площадь!A:B,2,0)</f>
        <v>28.7</v>
      </c>
      <c r="F245" s="3">
        <f t="shared" si="282"/>
        <v>120</v>
      </c>
      <c r="G245" s="95">
        <v>31</v>
      </c>
      <c r="H245" s="95">
        <v>28</v>
      </c>
      <c r="I245" s="95">
        <v>31</v>
      </c>
      <c r="J245" s="95">
        <v>30</v>
      </c>
      <c r="K245" s="3"/>
      <c r="L245" s="3"/>
      <c r="M245" s="3"/>
      <c r="N245" s="22">
        <f t="shared" si="295"/>
        <v>28.7</v>
      </c>
      <c r="O245" s="22">
        <f t="shared" si="296"/>
        <v>28.7</v>
      </c>
      <c r="P245" s="22">
        <f t="shared" si="297"/>
        <v>28.7</v>
      </c>
      <c r="Q245" s="22">
        <f t="shared" si="298"/>
        <v>28.7</v>
      </c>
      <c r="R245" s="3"/>
      <c r="S245" s="40" t="str">
        <f>VLOOKUP(B245,Объем!A:F,6,0)</f>
        <v>5,609</v>
      </c>
      <c r="T245" s="40">
        <f>VLOOKUP(B245,Объем!A:G,7,0)</f>
        <v>5.7969999999999997</v>
      </c>
      <c r="U245" s="40">
        <f t="shared" si="299"/>
        <v>0.18799999999999972</v>
      </c>
      <c r="V245" s="63">
        <f t="shared" ref="V245:V247" si="342">$U245*V$728*G245/G$1</f>
        <v>5.6781389869701361E-2</v>
      </c>
      <c r="W245" s="63">
        <f t="shared" ref="W245:W247" si="343">$U245*W$728*H245/H$1</f>
        <v>5.4432950590016557E-2</v>
      </c>
      <c r="X245" s="63">
        <f t="shared" ref="X245:X247" si="344">$U245*X$728*I245/I$1</f>
        <v>4.3511730755410032E-2</v>
      </c>
      <c r="Y245" s="63">
        <f t="shared" ref="Y245:Y247" si="345">$U245*Y$728*J245/J$1</f>
        <v>3.3273928784871787E-2</v>
      </c>
      <c r="Z245" s="25">
        <f t="shared" si="283"/>
        <v>0.27155168440718058</v>
      </c>
      <c r="AA245" s="25">
        <f t="shared" si="284"/>
        <v>0.24446678183924939</v>
      </c>
      <c r="AB245" s="25">
        <f t="shared" si="285"/>
        <v>0.14186196613655069</v>
      </c>
      <c r="AC245" s="25">
        <f t="shared" si="286"/>
        <v>8.5296865491932994E-2</v>
      </c>
      <c r="AD245" s="25">
        <f t="shared" si="287"/>
        <v>0.32833307427688196</v>
      </c>
      <c r="AE245" s="25">
        <f t="shared" si="288"/>
        <v>0.29889973242926593</v>
      </c>
      <c r="AF245" s="25">
        <f t="shared" si="289"/>
        <v>0.18537369689196073</v>
      </c>
      <c r="AG245" s="25">
        <f t="shared" si="290"/>
        <v>0.11857079427680478</v>
      </c>
      <c r="AH245" s="97">
        <f t="shared" si="291"/>
        <v>892.68</v>
      </c>
      <c r="AI245" s="97">
        <f t="shared" si="292"/>
        <v>812.65</v>
      </c>
      <c r="AJ245" s="97">
        <f t="shared" si="293"/>
        <v>504</v>
      </c>
      <c r="AK245" s="97">
        <f t="shared" si="294"/>
        <v>322.37</v>
      </c>
      <c r="AL245" s="3"/>
      <c r="AM245" s="97">
        <f t="shared" si="304"/>
        <v>2531.6999999999998</v>
      </c>
      <c r="AN245" s="25">
        <f t="shared" si="305"/>
        <v>0.7431772978749136</v>
      </c>
      <c r="AO245" s="3">
        <f>VLOOKUP(A245,Лист3!A:B,2,0)</f>
        <v>1309.4000000000001</v>
      </c>
      <c r="AP245" s="3"/>
      <c r="AQ245" s="97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</row>
    <row r="246" spans="1:61" x14ac:dyDescent="0.3">
      <c r="A246" s="125" t="s">
        <v>983</v>
      </c>
      <c r="B246" s="125" t="s">
        <v>390</v>
      </c>
      <c r="C246" s="106"/>
      <c r="D246" s="3"/>
      <c r="E246" s="95">
        <f>VLOOKUP(B246,Площадь!A:B,2,0)</f>
        <v>51.8</v>
      </c>
      <c r="F246" s="3">
        <f t="shared" si="282"/>
        <v>120</v>
      </c>
      <c r="G246" s="95">
        <v>31</v>
      </c>
      <c r="H246" s="95">
        <v>28</v>
      </c>
      <c r="I246" s="95">
        <v>31</v>
      </c>
      <c r="J246" s="95">
        <v>30</v>
      </c>
      <c r="K246" s="3"/>
      <c r="L246" s="3"/>
      <c r="M246" s="3"/>
      <c r="N246" s="22">
        <f t="shared" si="295"/>
        <v>51.8</v>
      </c>
      <c r="O246" s="22">
        <f t="shared" si="296"/>
        <v>51.8</v>
      </c>
      <c r="P246" s="22">
        <f t="shared" si="297"/>
        <v>51.8</v>
      </c>
      <c r="Q246" s="22">
        <f t="shared" si="298"/>
        <v>51.8</v>
      </c>
      <c r="R246" s="3"/>
      <c r="S246" s="40" t="str">
        <f>VLOOKUP(B246,Объем!A:F,6,0)</f>
        <v>20,523</v>
      </c>
      <c r="T246" s="40">
        <f>VLOOKUP(B246,Объем!A:G,7,0)</f>
        <v>24.356999999999999</v>
      </c>
      <c r="U246" s="40">
        <f t="shared" si="299"/>
        <v>3.8339999999999996</v>
      </c>
      <c r="V246" s="63">
        <f t="shared" si="342"/>
        <v>1.1579779189384858</v>
      </c>
      <c r="W246" s="63">
        <f t="shared" si="343"/>
        <v>1.1100847476708711</v>
      </c>
      <c r="X246" s="63">
        <f t="shared" si="344"/>
        <v>0.88736157295873552</v>
      </c>
      <c r="Y246" s="63">
        <f t="shared" si="345"/>
        <v>0.67857576043190748</v>
      </c>
      <c r="Z246" s="25">
        <f t="shared" si="283"/>
        <v>0.49011767429588687</v>
      </c>
      <c r="AA246" s="25">
        <f t="shared" si="284"/>
        <v>0.44123272819766962</v>
      </c>
      <c r="AB246" s="25">
        <f t="shared" si="285"/>
        <v>0.25604354863670126</v>
      </c>
      <c r="AC246" s="25">
        <f t="shared" si="286"/>
        <v>0.15395044015617174</v>
      </c>
      <c r="AD246" s="25">
        <f t="shared" si="287"/>
        <v>1.6480955932343726</v>
      </c>
      <c r="AE246" s="25">
        <f t="shared" si="288"/>
        <v>1.5513174758685406</v>
      </c>
      <c r="AF246" s="25">
        <f t="shared" si="289"/>
        <v>1.1434051215954368</v>
      </c>
      <c r="AG246" s="25">
        <f t="shared" si="290"/>
        <v>0.83252620058807925</v>
      </c>
      <c r="AH246" s="97">
        <f t="shared" si="291"/>
        <v>4480.88</v>
      </c>
      <c r="AI246" s="97">
        <f t="shared" si="292"/>
        <v>4217.75</v>
      </c>
      <c r="AJ246" s="97">
        <f t="shared" si="293"/>
        <v>3108.71</v>
      </c>
      <c r="AK246" s="97">
        <f t="shared" si="294"/>
        <v>2263.4899999999998</v>
      </c>
      <c r="AL246" s="3"/>
      <c r="AM246" s="97">
        <f t="shared" si="304"/>
        <v>14070.83</v>
      </c>
      <c r="AN246" s="25">
        <f t="shared" si="305"/>
        <v>1.3413443912864296</v>
      </c>
      <c r="AO246" s="3">
        <f>VLOOKUP(A246,Лист3!A:B,2,0)</f>
        <v>6686.12</v>
      </c>
      <c r="AP246" s="3"/>
      <c r="AQ246" s="97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</row>
    <row r="247" spans="1:61" s="32" customFormat="1" x14ac:dyDescent="0.3">
      <c r="A247" s="125" t="s">
        <v>984</v>
      </c>
      <c r="B247" s="125" t="s">
        <v>391</v>
      </c>
      <c r="C247" s="106"/>
      <c r="D247" s="3"/>
      <c r="E247" s="95">
        <f>VLOOKUP(B247,Площадь!A:B,2,0)</f>
        <v>70.7</v>
      </c>
      <c r="F247" s="3">
        <f t="shared" si="282"/>
        <v>120</v>
      </c>
      <c r="G247" s="95">
        <v>31</v>
      </c>
      <c r="H247" s="95">
        <v>28</v>
      </c>
      <c r="I247" s="95">
        <v>31</v>
      </c>
      <c r="J247" s="95">
        <v>30</v>
      </c>
      <c r="K247" s="3"/>
      <c r="L247" s="3"/>
      <c r="M247" s="3"/>
      <c r="N247" s="22">
        <f t="shared" si="295"/>
        <v>70.7</v>
      </c>
      <c r="O247" s="22">
        <f t="shared" si="296"/>
        <v>70.7</v>
      </c>
      <c r="P247" s="22">
        <f t="shared" si="297"/>
        <v>70.7</v>
      </c>
      <c r="Q247" s="22">
        <f t="shared" si="298"/>
        <v>70.7</v>
      </c>
      <c r="R247" s="3"/>
      <c r="S247" s="40">
        <f>VLOOKUP(B247,Объем!A:F,6,0)</f>
        <v>1E-3</v>
      </c>
      <c r="T247" s="40">
        <f>VLOOKUP(B247,Объем!A:G,7,0)</f>
        <v>0.84299999999999997</v>
      </c>
      <c r="U247" s="40">
        <f t="shared" si="299"/>
        <v>0.84199999999999997</v>
      </c>
      <c r="V247" s="63">
        <f t="shared" si="342"/>
        <v>0.25430813973557775</v>
      </c>
      <c r="W247" s="63">
        <f t="shared" si="343"/>
        <v>0.24379012977018086</v>
      </c>
      <c r="X247" s="63">
        <f t="shared" si="344"/>
        <v>0.19487700689391116</v>
      </c>
      <c r="Y247" s="63">
        <f t="shared" si="345"/>
        <v>0.14902472360033023</v>
      </c>
      <c r="Z247" s="25">
        <f t="shared" si="283"/>
        <v>0.66894439329573752</v>
      </c>
      <c r="AA247" s="25">
        <f t="shared" si="284"/>
        <v>0.60222304794546799</v>
      </c>
      <c r="AB247" s="25">
        <f t="shared" si="285"/>
        <v>0.3494648434095517</v>
      </c>
      <c r="AC247" s="25">
        <f t="shared" si="286"/>
        <v>0.21012154669963981</v>
      </c>
      <c r="AD247" s="25">
        <f t="shared" si="287"/>
        <v>0.92325253303131527</v>
      </c>
      <c r="AE247" s="25">
        <f t="shared" si="288"/>
        <v>0.84601317771564888</v>
      </c>
      <c r="AF247" s="25">
        <f t="shared" si="289"/>
        <v>0.54434185030346283</v>
      </c>
      <c r="AG247" s="25">
        <f t="shared" si="290"/>
        <v>0.35914627029997004</v>
      </c>
      <c r="AH247" s="97">
        <f t="shared" si="291"/>
        <v>2510.16</v>
      </c>
      <c r="AI247" s="97">
        <f t="shared" si="292"/>
        <v>2300.16</v>
      </c>
      <c r="AJ247" s="97">
        <f t="shared" si="293"/>
        <v>1479.97</v>
      </c>
      <c r="AK247" s="97">
        <f t="shared" si="294"/>
        <v>976.45</v>
      </c>
      <c r="AL247" s="3"/>
      <c r="AM247" s="97">
        <f t="shared" si="304"/>
        <v>7266.74</v>
      </c>
      <c r="AN247" s="25">
        <f t="shared" si="305"/>
        <v>1.830753831350397</v>
      </c>
      <c r="AO247" s="3">
        <f>VLOOKUP(A247,Лист3!A:B,2,0)</f>
        <v>6130.4</v>
      </c>
      <c r="AP247" s="3"/>
      <c r="AQ247" s="97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</row>
    <row r="248" spans="1:61" x14ac:dyDescent="0.3">
      <c r="A248" s="125" t="s">
        <v>985</v>
      </c>
      <c r="B248" s="125" t="s">
        <v>392</v>
      </c>
      <c r="C248" s="106"/>
      <c r="D248" s="3"/>
      <c r="E248" s="95">
        <f>VLOOKUP(B248,Площадь!A:B,2,0)</f>
        <v>50.6</v>
      </c>
      <c r="F248" s="3">
        <f t="shared" si="282"/>
        <v>120</v>
      </c>
      <c r="G248" s="95">
        <v>31</v>
      </c>
      <c r="H248" s="95">
        <v>28</v>
      </c>
      <c r="I248" s="95">
        <v>31</v>
      </c>
      <c r="J248" s="95">
        <v>30</v>
      </c>
      <c r="K248" s="3"/>
      <c r="L248" s="3"/>
      <c r="M248" s="3"/>
      <c r="N248" s="22">
        <f t="shared" si="295"/>
        <v>50.6</v>
      </c>
      <c r="O248" s="22">
        <f t="shared" si="296"/>
        <v>50.6</v>
      </c>
      <c r="P248" s="22">
        <f t="shared" si="297"/>
        <v>50.6</v>
      </c>
      <c r="Q248" s="22">
        <f t="shared" si="298"/>
        <v>50.6</v>
      </c>
      <c r="R248" s="3"/>
      <c r="S248" s="40" t="str">
        <f>VLOOKUP(B248,Объем!A:F,6,0)</f>
        <v>0,504</v>
      </c>
      <c r="T248" s="40" t="str">
        <f>VLOOKUP(B248,Объем!A:G,7,0)</f>
        <v>нет</v>
      </c>
      <c r="U248" s="40" t="e">
        <f t="shared" si="299"/>
        <v>#VALUE!</v>
      </c>
      <c r="V248" s="63">
        <f>$V$732*$E248*G248</f>
        <v>0.5599382500630562</v>
      </c>
      <c r="W248" s="63">
        <f>$W$732*$E248*H248</f>
        <v>0.50575067747630875</v>
      </c>
      <c r="X248" s="63">
        <f>$W$732*$E248*I248</f>
        <v>0.5599382500630562</v>
      </c>
      <c r="Y248" s="63">
        <f t="shared" ref="Y248" si="346">$W$732*$E248*J248</f>
        <v>0.54187572586747368</v>
      </c>
      <c r="Z248" s="25">
        <f t="shared" si="283"/>
        <v>0.478763596899071</v>
      </c>
      <c r="AA248" s="25">
        <f t="shared" si="284"/>
        <v>0.43101112059463481</v>
      </c>
      <c r="AB248" s="25">
        <f t="shared" si="285"/>
        <v>0.25011203785747266</v>
      </c>
      <c r="AC248" s="25">
        <f t="shared" si="286"/>
        <v>0.15038402069309439</v>
      </c>
      <c r="AD248" s="25">
        <f t="shared" si="287"/>
        <v>1.0387018469621272</v>
      </c>
      <c r="AE248" s="25">
        <f t="shared" si="288"/>
        <v>0.93676179807094351</v>
      </c>
      <c r="AF248" s="25">
        <f t="shared" si="289"/>
        <v>0.81005028792052891</v>
      </c>
      <c r="AG248" s="25">
        <f t="shared" si="290"/>
        <v>0.6922597465605681</v>
      </c>
      <c r="AH248" s="97">
        <f t="shared" si="291"/>
        <v>2824.04</v>
      </c>
      <c r="AI248" s="97">
        <f t="shared" si="292"/>
        <v>2546.89</v>
      </c>
      <c r="AJ248" s="97">
        <f t="shared" si="293"/>
        <v>2202.38</v>
      </c>
      <c r="AK248" s="97">
        <f t="shared" si="294"/>
        <v>1882.13</v>
      </c>
      <c r="AL248" s="3"/>
      <c r="AM248" s="97">
        <f t="shared" si="304"/>
        <v>9455.44</v>
      </c>
      <c r="AN248" s="25">
        <f t="shared" si="305"/>
        <v>1.3102707760442729</v>
      </c>
      <c r="AO248" s="3">
        <f>VLOOKUP(A248,Лист3!A:B,2,0)</f>
        <v>2052.16</v>
      </c>
      <c r="AP248" s="3"/>
      <c r="AQ248" s="97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</row>
    <row r="249" spans="1:61" x14ac:dyDescent="0.3">
      <c r="A249" s="125" t="s">
        <v>986</v>
      </c>
      <c r="B249" s="125" t="s">
        <v>393</v>
      </c>
      <c r="C249" s="106"/>
      <c r="D249" s="3"/>
      <c r="E249" s="95">
        <f>VLOOKUP(B249,Площадь!A:B,2,0)</f>
        <v>49.9</v>
      </c>
      <c r="F249" s="3">
        <f t="shared" si="282"/>
        <v>120</v>
      </c>
      <c r="G249" s="95">
        <v>31</v>
      </c>
      <c r="H249" s="95">
        <v>28</v>
      </c>
      <c r="I249" s="95">
        <v>31</v>
      </c>
      <c r="J249" s="95">
        <v>30</v>
      </c>
      <c r="K249" s="3"/>
      <c r="L249" s="3"/>
      <c r="M249" s="3"/>
      <c r="N249" s="22">
        <f t="shared" si="295"/>
        <v>49.9</v>
      </c>
      <c r="O249" s="22">
        <f t="shared" si="296"/>
        <v>49.9</v>
      </c>
      <c r="P249" s="22">
        <f t="shared" si="297"/>
        <v>49.9</v>
      </c>
      <c r="Q249" s="22">
        <f t="shared" si="298"/>
        <v>49.9</v>
      </c>
      <c r="R249" s="3"/>
      <c r="S249" s="40" t="str">
        <f>VLOOKUP(B249,Объем!A:F,6,0)</f>
        <v>4,212</v>
      </c>
      <c r="T249" s="40">
        <f>VLOOKUP(B249,Объем!A:G,7,0)</f>
        <v>6.4279999999999999</v>
      </c>
      <c r="U249" s="40">
        <f t="shared" si="299"/>
        <v>2.2160000000000002</v>
      </c>
      <c r="V249" s="63">
        <f t="shared" ref="V249:V253" si="347">$U249*V$728*G249/G$1</f>
        <v>0.66929553165562983</v>
      </c>
      <c r="W249" s="63">
        <f t="shared" ref="W249:W253" si="348">$U249*W$728*H249/H$1</f>
        <v>0.64161392823125996</v>
      </c>
      <c r="X249" s="63">
        <f t="shared" ref="X249:X253" si="349">$U249*X$728*I249/I$1</f>
        <v>0.5128829540105786</v>
      </c>
      <c r="Y249" s="63">
        <f t="shared" ref="Y249:Y253" si="350">$U249*Y$728*J249/J$1</f>
        <v>0.39220758610253187</v>
      </c>
      <c r="Z249" s="25">
        <f t="shared" si="283"/>
        <v>0.4721403850842617</v>
      </c>
      <c r="AA249" s="25">
        <f t="shared" si="284"/>
        <v>0.42504851615953115</v>
      </c>
      <c r="AB249" s="25">
        <f t="shared" si="285"/>
        <v>0.24665198990292261</v>
      </c>
      <c r="AC249" s="25">
        <f t="shared" si="286"/>
        <v>0.14830360933963263</v>
      </c>
      <c r="AD249" s="25">
        <f t="shared" si="287"/>
        <v>1.1414359167398915</v>
      </c>
      <c r="AE249" s="25">
        <f t="shared" si="288"/>
        <v>1.0666624443907911</v>
      </c>
      <c r="AF249" s="25">
        <f t="shared" si="289"/>
        <v>0.75953494391350118</v>
      </c>
      <c r="AG249" s="25">
        <f t="shared" si="290"/>
        <v>0.54051119544216453</v>
      </c>
      <c r="AH249" s="97">
        <f t="shared" si="291"/>
        <v>3103.36</v>
      </c>
      <c r="AI249" s="97">
        <f t="shared" si="292"/>
        <v>2900.06</v>
      </c>
      <c r="AJ249" s="97">
        <f t="shared" si="293"/>
        <v>2065.04</v>
      </c>
      <c r="AK249" s="97">
        <f t="shared" si="294"/>
        <v>1469.55</v>
      </c>
      <c r="AL249" s="3"/>
      <c r="AM249" s="97">
        <f t="shared" si="304"/>
        <v>9538.01</v>
      </c>
      <c r="AN249" s="25">
        <f t="shared" si="305"/>
        <v>1.2921445004863481</v>
      </c>
      <c r="AO249" s="3">
        <f>VLOOKUP(A249,Лист3!A:B,2,0)</f>
        <v>5060.28</v>
      </c>
      <c r="AP249" s="3"/>
      <c r="AQ249" s="97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</row>
    <row r="250" spans="1:61" x14ac:dyDescent="0.3">
      <c r="A250" s="125" t="s">
        <v>987</v>
      </c>
      <c r="B250" s="125" t="s">
        <v>80</v>
      </c>
      <c r="C250" s="106"/>
      <c r="D250" s="3"/>
      <c r="E250" s="95">
        <f>VLOOKUP(B250,Площадь!A:B,2,0)</f>
        <v>33.700000000000003</v>
      </c>
      <c r="F250" s="3">
        <f t="shared" si="282"/>
        <v>120</v>
      </c>
      <c r="G250" s="95">
        <v>31</v>
      </c>
      <c r="H250" s="95">
        <v>28</v>
      </c>
      <c r="I250" s="95">
        <v>31</v>
      </c>
      <c r="J250" s="95">
        <v>30</v>
      </c>
      <c r="K250" s="3"/>
      <c r="L250" s="3"/>
      <c r="M250" s="3"/>
      <c r="N250" s="22">
        <f t="shared" si="295"/>
        <v>33.700000000000003</v>
      </c>
      <c r="O250" s="22">
        <f t="shared" si="296"/>
        <v>33.700000000000003</v>
      </c>
      <c r="P250" s="22">
        <f t="shared" si="297"/>
        <v>33.700000000000003</v>
      </c>
      <c r="Q250" s="22">
        <f t="shared" si="298"/>
        <v>33.700000000000003</v>
      </c>
      <c r="R250" s="3"/>
      <c r="S250" s="40" t="str">
        <f>VLOOKUP(B250,Объем!A:F,6,0)</f>
        <v>12,913</v>
      </c>
      <c r="T250" s="40">
        <f>VLOOKUP(B250,Объем!A:G,7,0)</f>
        <v>15.113</v>
      </c>
      <c r="U250" s="40">
        <f t="shared" si="299"/>
        <v>2.1999999999999993</v>
      </c>
      <c r="V250" s="63">
        <f t="shared" si="347"/>
        <v>0.66446307294331453</v>
      </c>
      <c r="W250" s="63">
        <f t="shared" si="348"/>
        <v>0.63698133669168389</v>
      </c>
      <c r="X250" s="63">
        <f t="shared" si="349"/>
        <v>0.50917982798884132</v>
      </c>
      <c r="Y250" s="63">
        <f t="shared" si="350"/>
        <v>0.38937576237615962</v>
      </c>
      <c r="Z250" s="25">
        <f t="shared" si="283"/>
        <v>0.31886034022724691</v>
      </c>
      <c r="AA250" s="25">
        <f t="shared" si="284"/>
        <v>0.28705681351856116</v>
      </c>
      <c r="AB250" s="25">
        <f t="shared" si="285"/>
        <v>0.16657659438333655</v>
      </c>
      <c r="AC250" s="25">
        <f t="shared" si="286"/>
        <v>0.10015694658808857</v>
      </c>
      <c r="AD250" s="25">
        <f t="shared" si="287"/>
        <v>0.98332341317056149</v>
      </c>
      <c r="AE250" s="25">
        <f t="shared" si="288"/>
        <v>0.92403815021024505</v>
      </c>
      <c r="AF250" s="25">
        <f t="shared" si="289"/>
        <v>0.67575642237217792</v>
      </c>
      <c r="AG250" s="25">
        <f t="shared" si="290"/>
        <v>0.48953270896424816</v>
      </c>
      <c r="AH250" s="97">
        <f t="shared" si="291"/>
        <v>2673.48</v>
      </c>
      <c r="AI250" s="97">
        <f t="shared" si="292"/>
        <v>2512.29</v>
      </c>
      <c r="AJ250" s="97">
        <f t="shared" si="293"/>
        <v>1837.26</v>
      </c>
      <c r="AK250" s="97">
        <f t="shared" si="294"/>
        <v>1330.95</v>
      </c>
      <c r="AL250" s="3"/>
      <c r="AM250" s="97">
        <f t="shared" si="304"/>
        <v>8353.9800000000014</v>
      </c>
      <c r="AN250" s="25">
        <f t="shared" si="305"/>
        <v>0.87265069471723333</v>
      </c>
      <c r="AO250" s="3">
        <f>VLOOKUP(A250,Лист3!A:B,2,0)</f>
        <v>4365.32</v>
      </c>
      <c r="AP250" s="3"/>
      <c r="AQ250" s="97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</row>
    <row r="251" spans="1:61" x14ac:dyDescent="0.3">
      <c r="A251" s="125" t="s">
        <v>988</v>
      </c>
      <c r="B251" s="125" t="s">
        <v>394</v>
      </c>
      <c r="C251" s="106"/>
      <c r="D251" s="3"/>
      <c r="E251" s="95">
        <f>VLOOKUP(B251,Площадь!A:B,2,0)</f>
        <v>68.3</v>
      </c>
      <c r="F251" s="3">
        <f t="shared" si="282"/>
        <v>120</v>
      </c>
      <c r="G251" s="95">
        <v>31</v>
      </c>
      <c r="H251" s="95">
        <v>28</v>
      </c>
      <c r="I251" s="95">
        <v>31</v>
      </c>
      <c r="J251" s="95">
        <v>30</v>
      </c>
      <c r="K251" s="3"/>
      <c r="L251" s="3"/>
      <c r="M251" s="3"/>
      <c r="N251" s="22">
        <f t="shared" si="295"/>
        <v>68.3</v>
      </c>
      <c r="O251" s="22">
        <f t="shared" si="296"/>
        <v>68.3</v>
      </c>
      <c r="P251" s="22">
        <f t="shared" si="297"/>
        <v>68.3</v>
      </c>
      <c r="Q251" s="22">
        <f t="shared" si="298"/>
        <v>68.3</v>
      </c>
      <c r="R251" s="3"/>
      <c r="S251" s="40" t="str">
        <f>VLOOKUP(B251,Объем!A:F,6,0)</f>
        <v>24,958</v>
      </c>
      <c r="T251" s="40">
        <f>VLOOKUP(B251,Объем!A:G,7,0)</f>
        <v>29.536000000000001</v>
      </c>
      <c r="U251" s="40">
        <f t="shared" si="299"/>
        <v>4.578000000000003</v>
      </c>
      <c r="V251" s="63">
        <f t="shared" si="347"/>
        <v>1.382687249061135</v>
      </c>
      <c r="W251" s="63">
        <f t="shared" si="348"/>
        <v>1.3255002542611507</v>
      </c>
      <c r="X251" s="63">
        <f t="shared" si="349"/>
        <v>1.0595569329695083</v>
      </c>
      <c r="Y251" s="63">
        <f t="shared" si="350"/>
        <v>0.81025556370820928</v>
      </c>
      <c r="Z251" s="25">
        <f t="shared" si="283"/>
        <v>0.64623623850210565</v>
      </c>
      <c r="AA251" s="25">
        <f t="shared" si="284"/>
        <v>0.58177983273939837</v>
      </c>
      <c r="AB251" s="25">
        <f t="shared" si="285"/>
        <v>0.3376018218510945</v>
      </c>
      <c r="AC251" s="25">
        <f t="shared" si="286"/>
        <v>0.20298870777348513</v>
      </c>
      <c r="AD251" s="25">
        <f t="shared" si="287"/>
        <v>2.0289234875632407</v>
      </c>
      <c r="AE251" s="25">
        <f t="shared" si="288"/>
        <v>1.9072800870005491</v>
      </c>
      <c r="AF251" s="25">
        <f t="shared" si="289"/>
        <v>1.3971587548206028</v>
      </c>
      <c r="AG251" s="25">
        <f t="shared" si="290"/>
        <v>1.0132442714816945</v>
      </c>
      <c r="AH251" s="97">
        <f t="shared" si="291"/>
        <v>5516.28</v>
      </c>
      <c r="AI251" s="97">
        <f t="shared" si="292"/>
        <v>5185.55</v>
      </c>
      <c r="AJ251" s="97">
        <f t="shared" si="293"/>
        <v>3798.62</v>
      </c>
      <c r="AK251" s="97">
        <f t="shared" si="294"/>
        <v>2754.83</v>
      </c>
      <c r="AL251" s="3"/>
      <c r="AM251" s="97">
        <f t="shared" si="304"/>
        <v>17255.28</v>
      </c>
      <c r="AN251" s="25">
        <f t="shared" si="305"/>
        <v>1.7686066008660837</v>
      </c>
      <c r="AO251" s="3">
        <f>VLOOKUP(A251,Лист3!A:B,2,0)</f>
        <v>10381.56</v>
      </c>
      <c r="AP251" s="3"/>
      <c r="AQ251" s="97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</row>
    <row r="252" spans="1:61" x14ac:dyDescent="0.3">
      <c r="A252" s="125" t="s">
        <v>989</v>
      </c>
      <c r="B252" s="125" t="s">
        <v>395</v>
      </c>
      <c r="C252" s="106"/>
      <c r="D252" s="3"/>
      <c r="E252" s="95">
        <f>VLOOKUP(B252,Площадь!A:B,2,0)</f>
        <v>30.4</v>
      </c>
      <c r="F252" s="3">
        <f t="shared" si="282"/>
        <v>120</v>
      </c>
      <c r="G252" s="95">
        <v>31</v>
      </c>
      <c r="H252" s="95">
        <v>28</v>
      </c>
      <c r="I252" s="95">
        <v>31</v>
      </c>
      <c r="J252" s="95">
        <v>30</v>
      </c>
      <c r="K252" s="3"/>
      <c r="L252" s="3"/>
      <c r="M252" s="3"/>
      <c r="N252" s="22">
        <f t="shared" si="295"/>
        <v>30.4</v>
      </c>
      <c r="O252" s="22">
        <f t="shared" si="296"/>
        <v>30.4</v>
      </c>
      <c r="P252" s="22">
        <f t="shared" si="297"/>
        <v>30.4</v>
      </c>
      <c r="Q252" s="22">
        <f t="shared" si="298"/>
        <v>30.4</v>
      </c>
      <c r="R252" s="3"/>
      <c r="S252" s="40">
        <f>VLOOKUP(B252,Объем!A:F,6,0)</f>
        <v>6.0439999999999996</v>
      </c>
      <c r="T252" s="40">
        <f>VLOOKUP(B252,Объем!A:G,7,0)</f>
        <v>6.093</v>
      </c>
      <c r="U252" s="40">
        <f t="shared" si="299"/>
        <v>4.9000000000000377E-2</v>
      </c>
      <c r="V252" s="63">
        <f t="shared" si="347"/>
        <v>1.4799404806464852E-2</v>
      </c>
      <c r="W252" s="63">
        <f t="shared" si="348"/>
        <v>1.4187311589951254E-2</v>
      </c>
      <c r="X252" s="63">
        <f t="shared" si="349"/>
        <v>1.1340823441569739E-2</v>
      </c>
      <c r="Y252" s="63">
        <f t="shared" si="350"/>
        <v>8.6724601620145336E-3</v>
      </c>
      <c r="Z252" s="25">
        <f t="shared" si="283"/>
        <v>0.2876366273860031</v>
      </c>
      <c r="AA252" s="25">
        <f t="shared" si="284"/>
        <v>0.25894739261021538</v>
      </c>
      <c r="AB252" s="25">
        <f t="shared" si="285"/>
        <v>0.15026493974045788</v>
      </c>
      <c r="AC252" s="25">
        <f t="shared" si="286"/>
        <v>9.0349293064625885E-2</v>
      </c>
      <c r="AD252" s="25">
        <f t="shared" si="287"/>
        <v>0.30243603219246795</v>
      </c>
      <c r="AE252" s="25">
        <f t="shared" si="288"/>
        <v>0.27313470420016661</v>
      </c>
      <c r="AF252" s="25">
        <f t="shared" si="289"/>
        <v>0.16160576318202763</v>
      </c>
      <c r="AG252" s="25">
        <f t="shared" si="290"/>
        <v>9.9021753226640419E-2</v>
      </c>
      <c r="AH252" s="97">
        <f t="shared" si="291"/>
        <v>822.27</v>
      </c>
      <c r="AI252" s="97">
        <f t="shared" si="292"/>
        <v>742.6</v>
      </c>
      <c r="AJ252" s="97">
        <f t="shared" si="293"/>
        <v>439.38</v>
      </c>
      <c r="AK252" s="97">
        <f t="shared" si="294"/>
        <v>269.22000000000003</v>
      </c>
      <c r="AL252" s="3"/>
      <c r="AM252" s="97">
        <f t="shared" si="304"/>
        <v>2273.4700000000003</v>
      </c>
      <c r="AN252" s="25">
        <f t="shared" si="305"/>
        <v>0.78719825280130218</v>
      </c>
      <c r="AO252" s="3">
        <f>VLOOKUP(A252,Лист3!A:B,2,0)</f>
        <v>2648.12</v>
      </c>
      <c r="AP252" s="3"/>
      <c r="AQ252" s="97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</row>
    <row r="253" spans="1:61" x14ac:dyDescent="0.3">
      <c r="A253" s="125" t="s">
        <v>990</v>
      </c>
      <c r="B253" s="125" t="s">
        <v>396</v>
      </c>
      <c r="C253" s="106"/>
      <c r="D253" s="3"/>
      <c r="E253" s="95">
        <f>VLOOKUP(B253,Площадь!A:B,2,0)</f>
        <v>33.799999999999997</v>
      </c>
      <c r="F253" s="3">
        <f t="shared" si="282"/>
        <v>120</v>
      </c>
      <c r="G253" s="95">
        <v>31</v>
      </c>
      <c r="H253" s="95">
        <v>28</v>
      </c>
      <c r="I253" s="95">
        <v>31</v>
      </c>
      <c r="J253" s="95">
        <v>30</v>
      </c>
      <c r="K253" s="3"/>
      <c r="L253" s="3"/>
      <c r="M253" s="3"/>
      <c r="N253" s="22">
        <f t="shared" si="295"/>
        <v>33.799999999999997</v>
      </c>
      <c r="O253" s="22">
        <f t="shared" si="296"/>
        <v>33.799999999999997</v>
      </c>
      <c r="P253" s="22">
        <f t="shared" si="297"/>
        <v>33.799999999999997</v>
      </c>
      <c r="Q253" s="22">
        <f t="shared" si="298"/>
        <v>33.799999999999997</v>
      </c>
      <c r="R253" s="3"/>
      <c r="S253" s="40" t="str">
        <f>VLOOKUP(B253,Объем!A:F,6,0)</f>
        <v>6,68</v>
      </c>
      <c r="T253" s="40">
        <f>VLOOKUP(B253,Объем!A:G,7,0)</f>
        <v>6.9</v>
      </c>
      <c r="U253" s="40">
        <f t="shared" si="299"/>
        <v>0.22000000000000064</v>
      </c>
      <c r="V253" s="63">
        <f t="shared" si="347"/>
        <v>6.6446307294331666E-2</v>
      </c>
      <c r="W253" s="63">
        <f t="shared" si="348"/>
        <v>6.3698133669168586E-2</v>
      </c>
      <c r="X253" s="63">
        <f t="shared" si="349"/>
        <v>5.09179827988843E-2</v>
      </c>
      <c r="Y253" s="63">
        <f t="shared" si="350"/>
        <v>3.8937576237616088E-2</v>
      </c>
      <c r="Z253" s="25">
        <f t="shared" si="283"/>
        <v>0.31980651334364818</v>
      </c>
      <c r="AA253" s="25">
        <f t="shared" si="284"/>
        <v>0.28790861415214736</v>
      </c>
      <c r="AB253" s="25">
        <f t="shared" si="285"/>
        <v>0.16707088694827224</v>
      </c>
      <c r="AC253" s="25">
        <f t="shared" si="286"/>
        <v>0.10045414821001167</v>
      </c>
      <c r="AD253" s="25">
        <f t="shared" si="287"/>
        <v>0.38625282063797983</v>
      </c>
      <c r="AE253" s="25">
        <f t="shared" si="288"/>
        <v>0.35160674782131596</v>
      </c>
      <c r="AF253" s="25">
        <f t="shared" si="289"/>
        <v>0.21798886974715653</v>
      </c>
      <c r="AG253" s="25">
        <f t="shared" si="290"/>
        <v>0.13939172444762776</v>
      </c>
      <c r="AH253" s="97">
        <f t="shared" si="291"/>
        <v>1050.1500000000001</v>
      </c>
      <c r="AI253" s="97">
        <f t="shared" si="292"/>
        <v>955.96</v>
      </c>
      <c r="AJ253" s="97">
        <f t="shared" si="293"/>
        <v>592.66999999999996</v>
      </c>
      <c r="AK253" s="97">
        <f t="shared" si="294"/>
        <v>378.98</v>
      </c>
      <c r="AL253" s="3"/>
      <c r="AM253" s="97">
        <f t="shared" si="304"/>
        <v>2977.76</v>
      </c>
      <c r="AN253" s="25">
        <f t="shared" si="305"/>
        <v>0.87524016265407933</v>
      </c>
      <c r="AO253" s="3">
        <f>VLOOKUP(A253,Лист3!A:B,2,0)</f>
        <v>1374.64</v>
      </c>
      <c r="AP253" s="3"/>
      <c r="AQ253" s="97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</row>
    <row r="254" spans="1:61" x14ac:dyDescent="0.3">
      <c r="A254" s="125" t="s">
        <v>991</v>
      </c>
      <c r="B254" s="125" t="s">
        <v>397</v>
      </c>
      <c r="C254" s="106"/>
      <c r="D254" s="3"/>
      <c r="E254" s="95">
        <f>VLOOKUP(B254,Площадь!A:B,2,0)</f>
        <v>33.6</v>
      </c>
      <c r="F254" s="3">
        <f t="shared" si="282"/>
        <v>120</v>
      </c>
      <c r="G254" s="95">
        <v>31</v>
      </c>
      <c r="H254" s="95">
        <v>28</v>
      </c>
      <c r="I254" s="95">
        <v>31</v>
      </c>
      <c r="J254" s="95">
        <v>30</v>
      </c>
      <c r="K254" s="3"/>
      <c r="L254" s="3"/>
      <c r="M254" s="3"/>
      <c r="N254" s="22">
        <f t="shared" si="295"/>
        <v>33.6</v>
      </c>
      <c r="O254" s="22">
        <f t="shared" si="296"/>
        <v>33.6</v>
      </c>
      <c r="P254" s="22">
        <f t="shared" si="297"/>
        <v>33.6</v>
      </c>
      <c r="Q254" s="22">
        <f t="shared" si="298"/>
        <v>33.6</v>
      </c>
      <c r="R254" s="3"/>
      <c r="S254" s="40" t="str">
        <f>VLOOKUP(B254,Объем!A:F,6,0)</f>
        <v>9,020</v>
      </c>
      <c r="T254" s="40">
        <f>VLOOKUP(B254,Объем!A:G,7,0)</f>
        <v>0</v>
      </c>
      <c r="U254" s="40" t="s">
        <v>1372</v>
      </c>
      <c r="V254" s="63">
        <f>$V$732*$E254*G254</f>
        <v>0.37181670359918356</v>
      </c>
      <c r="W254" s="63">
        <f>$W$732*$E254*H254</f>
        <v>0.3358344419605529</v>
      </c>
      <c r="X254" s="63">
        <f>$W$732*$E254*I254</f>
        <v>0.37181670359918356</v>
      </c>
      <c r="Y254" s="63">
        <f t="shared" ref="Y254" si="351">$W$732*$E254*J254</f>
        <v>0.35982261638630664</v>
      </c>
      <c r="Z254" s="25">
        <f t="shared" si="283"/>
        <v>0.31791416711084558</v>
      </c>
      <c r="AA254" s="25">
        <f t="shared" si="284"/>
        <v>0.28620501288497491</v>
      </c>
      <c r="AB254" s="25">
        <f t="shared" si="285"/>
        <v>0.16608230181840081</v>
      </c>
      <c r="AC254" s="25">
        <f t="shared" si="286"/>
        <v>9.9859744966165453E-2</v>
      </c>
      <c r="AD254" s="25">
        <f t="shared" si="287"/>
        <v>0.68973087071002914</v>
      </c>
      <c r="AE254" s="25">
        <f t="shared" si="288"/>
        <v>0.62203945484552781</v>
      </c>
      <c r="AF254" s="25">
        <f t="shared" si="289"/>
        <v>0.5378990054175844</v>
      </c>
      <c r="AG254" s="25">
        <f t="shared" si="290"/>
        <v>0.45968236135247209</v>
      </c>
      <c r="AH254" s="97">
        <f t="shared" si="291"/>
        <v>1875.25</v>
      </c>
      <c r="AI254" s="97">
        <f t="shared" si="292"/>
        <v>1691.21</v>
      </c>
      <c r="AJ254" s="97">
        <f t="shared" si="293"/>
        <v>1462.45</v>
      </c>
      <c r="AK254" s="97">
        <f t="shared" si="294"/>
        <v>1249.79</v>
      </c>
      <c r="AL254" s="3"/>
      <c r="AM254" s="97">
        <f t="shared" si="304"/>
        <v>6278.7</v>
      </c>
      <c r="AN254" s="25">
        <f t="shared" si="305"/>
        <v>0.87006122678038678</v>
      </c>
      <c r="AO254" s="3">
        <f>VLOOKUP(A254,Лист3!A:B,2,0)</f>
        <v>3585.56</v>
      </c>
      <c r="AP254" s="3"/>
      <c r="AQ254" s="97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</row>
    <row r="255" spans="1:61" x14ac:dyDescent="0.3">
      <c r="A255" s="125" t="s">
        <v>992</v>
      </c>
      <c r="B255" s="125" t="s">
        <v>398</v>
      </c>
      <c r="C255" s="106"/>
      <c r="D255" s="42"/>
      <c r="E255" s="95">
        <f>VLOOKUP(B255,Площадь!A:B,2,0)</f>
        <v>34.1</v>
      </c>
      <c r="F255" s="3">
        <f t="shared" si="282"/>
        <v>120</v>
      </c>
      <c r="G255" s="95">
        <v>31</v>
      </c>
      <c r="H255" s="95">
        <v>28</v>
      </c>
      <c r="I255" s="95">
        <v>31</v>
      </c>
      <c r="J255" s="95">
        <v>30</v>
      </c>
      <c r="K255" s="3"/>
      <c r="L255" s="3"/>
      <c r="M255" s="3"/>
      <c r="N255" s="22">
        <f t="shared" si="295"/>
        <v>34.1</v>
      </c>
      <c r="O255" s="22">
        <f t="shared" si="296"/>
        <v>34.1</v>
      </c>
      <c r="P255" s="22">
        <f t="shared" si="297"/>
        <v>34.1</v>
      </c>
      <c r="Q255" s="22">
        <f t="shared" si="298"/>
        <v>34.1</v>
      </c>
      <c r="R255" s="3"/>
      <c r="S255" s="40" t="str">
        <f>VLOOKUP(B255,Объем!A:F,6,0)</f>
        <v>8,197</v>
      </c>
      <c r="T255" s="40">
        <f>VLOOKUP(B255,Объем!A:G,7,0)</f>
        <v>10.116</v>
      </c>
      <c r="U255" s="40">
        <f t="shared" si="299"/>
        <v>1.9190000000000005</v>
      </c>
      <c r="V255" s="63">
        <f>$U255*V$728*G255/G$1</f>
        <v>0.57959301680828246</v>
      </c>
      <c r="W255" s="63">
        <f>$U255*W$728*H255/H$1</f>
        <v>0.55562144777788269</v>
      </c>
      <c r="X255" s="63">
        <f>$U255*X$728*I255/I$1</f>
        <v>0.44414367723208509</v>
      </c>
      <c r="Y255" s="63">
        <f>$U255*Y$728*J255/J$1</f>
        <v>0.33964185818175036</v>
      </c>
      <c r="Z255" s="25">
        <f t="shared" si="283"/>
        <v>0.32264503269285222</v>
      </c>
      <c r="AA255" s="25">
        <f t="shared" si="284"/>
        <v>0.29046401605290606</v>
      </c>
      <c r="AB255" s="25">
        <f t="shared" si="285"/>
        <v>0.16855376464307939</v>
      </c>
      <c r="AC255" s="25">
        <f t="shared" si="286"/>
        <v>0.10134575307578102</v>
      </c>
      <c r="AD255" s="25">
        <f t="shared" si="287"/>
        <v>0.90223804950113462</v>
      </c>
      <c r="AE255" s="25">
        <f t="shared" si="288"/>
        <v>0.84608546383078875</v>
      </c>
      <c r="AF255" s="25">
        <f t="shared" si="289"/>
        <v>0.61269744187516451</v>
      </c>
      <c r="AG255" s="25">
        <f t="shared" si="290"/>
        <v>0.44098761125753139</v>
      </c>
      <c r="AH255" s="97">
        <f t="shared" si="291"/>
        <v>2453.02</v>
      </c>
      <c r="AI255" s="97">
        <f t="shared" si="292"/>
        <v>2300.35</v>
      </c>
      <c r="AJ255" s="97">
        <f t="shared" si="293"/>
        <v>1665.81</v>
      </c>
      <c r="AK255" s="97">
        <f t="shared" si="294"/>
        <v>1198.97</v>
      </c>
      <c r="AL255" s="3"/>
      <c r="AM255" s="97">
        <f t="shared" si="304"/>
        <v>7618.1500000000005</v>
      </c>
      <c r="AN255" s="25">
        <f t="shared" si="305"/>
        <v>0.88300856646461856</v>
      </c>
      <c r="AO255" s="3">
        <f>VLOOKUP(A255,Лист3!A:B,2,0)</f>
        <v>3897.72</v>
      </c>
      <c r="AP255" s="3"/>
      <c r="AQ255" s="97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</row>
    <row r="256" spans="1:61" x14ac:dyDescent="0.3">
      <c r="A256" s="125" t="s">
        <v>993</v>
      </c>
      <c r="B256" s="125" t="s">
        <v>399</v>
      </c>
      <c r="C256" s="106"/>
      <c r="D256" s="3"/>
      <c r="E256" s="95">
        <f>VLOOKUP(B256,Площадь!A:B,2,0)</f>
        <v>33.9</v>
      </c>
      <c r="F256" s="3">
        <f t="shared" si="282"/>
        <v>120</v>
      </c>
      <c r="G256" s="95">
        <v>31</v>
      </c>
      <c r="H256" s="95">
        <v>28</v>
      </c>
      <c r="I256" s="95">
        <v>31</v>
      </c>
      <c r="J256" s="95">
        <v>30</v>
      </c>
      <c r="K256" s="3"/>
      <c r="L256" s="3"/>
      <c r="M256" s="3"/>
      <c r="N256" s="22">
        <f t="shared" si="295"/>
        <v>33.9</v>
      </c>
      <c r="O256" s="22">
        <f t="shared" si="296"/>
        <v>33.9</v>
      </c>
      <c r="P256" s="22">
        <f t="shared" si="297"/>
        <v>33.9</v>
      </c>
      <c r="Q256" s="22">
        <f t="shared" si="298"/>
        <v>33.9</v>
      </c>
      <c r="R256" s="3"/>
      <c r="S256" s="40" t="str">
        <f>VLOOKUP(B256,Объем!A:F,6,0)</f>
        <v>9,165</v>
      </c>
      <c r="T256" s="40">
        <f>VLOOKUP(B256,Объем!A:G,7,0)</f>
        <v>0</v>
      </c>
      <c r="U256" s="40" t="s">
        <v>1372</v>
      </c>
      <c r="V256" s="63">
        <f>$V$732*$E256*G256</f>
        <v>0.37513649559560486</v>
      </c>
      <c r="W256" s="63">
        <f>$W$732*$E256*H256</f>
        <v>0.33883296376377209</v>
      </c>
      <c r="X256" s="63">
        <f>$W$732*$E256*I256</f>
        <v>0.37513649559560486</v>
      </c>
      <c r="Y256" s="63">
        <f t="shared" ref="Y256" si="352">$W$732*$E256*J256</f>
        <v>0.36303531831832725</v>
      </c>
      <c r="Z256" s="25">
        <f t="shared" si="283"/>
        <v>0.32075268646004951</v>
      </c>
      <c r="AA256" s="25">
        <f t="shared" si="284"/>
        <v>0.28876041478573361</v>
      </c>
      <c r="AB256" s="25">
        <f t="shared" si="285"/>
        <v>0.16756517951320796</v>
      </c>
      <c r="AC256" s="25">
        <f t="shared" si="286"/>
        <v>0.10075134983193479</v>
      </c>
      <c r="AD256" s="25">
        <f t="shared" si="287"/>
        <v>0.69588918205565431</v>
      </c>
      <c r="AE256" s="25">
        <f t="shared" si="288"/>
        <v>0.6275933785495057</v>
      </c>
      <c r="AF256" s="25">
        <f t="shared" si="289"/>
        <v>0.54270167510881284</v>
      </c>
      <c r="AG256" s="25">
        <f t="shared" si="290"/>
        <v>0.46378666815026204</v>
      </c>
      <c r="AH256" s="97">
        <f t="shared" si="291"/>
        <v>1892</v>
      </c>
      <c r="AI256" s="97">
        <f t="shared" si="292"/>
        <v>1706.31</v>
      </c>
      <c r="AJ256" s="97">
        <f t="shared" si="293"/>
        <v>1475.51</v>
      </c>
      <c r="AK256" s="97">
        <f t="shared" si="294"/>
        <v>1260.95</v>
      </c>
      <c r="AL256" s="3"/>
      <c r="AM256" s="97">
        <f t="shared" si="304"/>
        <v>6334.7699999999995</v>
      </c>
      <c r="AN256" s="25">
        <f t="shared" si="305"/>
        <v>0.87782963059092578</v>
      </c>
      <c r="AO256" s="3">
        <f>VLOOKUP(A256,Лист3!A:B,2,0)</f>
        <v>3690</v>
      </c>
      <c r="AP256" s="3"/>
      <c r="AQ256" s="97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</row>
    <row r="257" spans="1:61" x14ac:dyDescent="0.3">
      <c r="A257" s="125" t="s">
        <v>994</v>
      </c>
      <c r="B257" s="125" t="s">
        <v>400</v>
      </c>
      <c r="C257" s="106"/>
      <c r="D257" s="3"/>
      <c r="E257" s="95">
        <f>VLOOKUP(B257,Площадь!A:B,2,0)</f>
        <v>28.5</v>
      </c>
      <c r="F257" s="3">
        <f t="shared" si="282"/>
        <v>120</v>
      </c>
      <c r="G257" s="95">
        <v>31</v>
      </c>
      <c r="H257" s="95">
        <v>28</v>
      </c>
      <c r="I257" s="95">
        <v>31</v>
      </c>
      <c r="J257" s="95">
        <v>30</v>
      </c>
      <c r="K257" s="3"/>
      <c r="L257" s="3"/>
      <c r="M257" s="3"/>
      <c r="N257" s="22">
        <f t="shared" si="295"/>
        <v>28.5</v>
      </c>
      <c r="O257" s="22">
        <f t="shared" si="296"/>
        <v>28.5</v>
      </c>
      <c r="P257" s="22">
        <f t="shared" si="297"/>
        <v>28.5</v>
      </c>
      <c r="Q257" s="22">
        <f t="shared" si="298"/>
        <v>28.5</v>
      </c>
      <c r="R257" s="3"/>
      <c r="S257" s="40" t="str">
        <f>VLOOKUP(B257,Объем!A:F,6,0)</f>
        <v>4,590</v>
      </c>
      <c r="T257" s="40">
        <f>VLOOKUP(B257,Объем!A:G,7,0)</f>
        <v>5.7290000000000001</v>
      </c>
      <c r="U257" s="40">
        <f t="shared" si="299"/>
        <v>1.1390000000000002</v>
      </c>
      <c r="V257" s="63">
        <f>$U257*V$728*G257/G$1</f>
        <v>0.34401065458292535</v>
      </c>
      <c r="W257" s="63">
        <f>$U257*W$728*H257/H$1</f>
        <v>0.32978261022355831</v>
      </c>
      <c r="X257" s="63">
        <f>$U257*X$728*I257/I$1</f>
        <v>0.26361628367240481</v>
      </c>
      <c r="Y257" s="63">
        <f>$U257*Y$728*J257/J$1</f>
        <v>0.20159045152111185</v>
      </c>
      <c r="Z257" s="25">
        <f t="shared" si="283"/>
        <v>0.26965933817437793</v>
      </c>
      <c r="AA257" s="25">
        <f t="shared" si="284"/>
        <v>0.24276318057207694</v>
      </c>
      <c r="AB257" s="25">
        <f t="shared" si="285"/>
        <v>0.14087338100667926</v>
      </c>
      <c r="AC257" s="25">
        <f t="shared" si="286"/>
        <v>8.4702462248086766E-2</v>
      </c>
      <c r="AD257" s="25">
        <f t="shared" si="287"/>
        <v>0.61366999275730327</v>
      </c>
      <c r="AE257" s="25">
        <f t="shared" si="288"/>
        <v>0.57254579079563528</v>
      </c>
      <c r="AF257" s="25">
        <f t="shared" si="289"/>
        <v>0.40448966467908409</v>
      </c>
      <c r="AG257" s="25">
        <f t="shared" si="290"/>
        <v>0.28629291376919863</v>
      </c>
      <c r="AH257" s="97">
        <f t="shared" si="291"/>
        <v>1668.46</v>
      </c>
      <c r="AI257" s="97">
        <f t="shared" si="292"/>
        <v>1556.65</v>
      </c>
      <c r="AJ257" s="97">
        <f t="shared" si="293"/>
        <v>1099.73</v>
      </c>
      <c r="AK257" s="97">
        <f t="shared" si="294"/>
        <v>778.38</v>
      </c>
      <c r="AL257" s="3"/>
      <c r="AM257" s="97">
        <f t="shared" si="304"/>
        <v>5103.22</v>
      </c>
      <c r="AN257" s="25">
        <f t="shared" si="305"/>
        <v>0.73799836200122082</v>
      </c>
      <c r="AO257" s="3">
        <f>VLOOKUP(A257,Лист3!A:B,2,0)</f>
        <v>1981.48</v>
      </c>
      <c r="AP257" s="3"/>
      <c r="AQ257" s="97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</row>
    <row r="258" spans="1:61" x14ac:dyDescent="0.3">
      <c r="A258" s="125" t="s">
        <v>995</v>
      </c>
      <c r="B258" s="125" t="s">
        <v>401</v>
      </c>
      <c r="C258" s="106"/>
      <c r="D258" s="3"/>
      <c r="E258" s="95">
        <f>VLOOKUP(B258,Площадь!A:B,2,0)</f>
        <v>52.2</v>
      </c>
      <c r="F258" s="3">
        <f t="shared" si="282"/>
        <v>120</v>
      </c>
      <c r="G258" s="95">
        <v>31</v>
      </c>
      <c r="H258" s="95">
        <v>28</v>
      </c>
      <c r="I258" s="95">
        <v>31</v>
      </c>
      <c r="J258" s="95">
        <v>30</v>
      </c>
      <c r="K258" s="3"/>
      <c r="L258" s="3"/>
      <c r="M258" s="3"/>
      <c r="N258" s="22">
        <f t="shared" si="295"/>
        <v>52.2</v>
      </c>
      <c r="O258" s="22">
        <f t="shared" si="296"/>
        <v>52.2</v>
      </c>
      <c r="P258" s="22">
        <f t="shared" si="297"/>
        <v>52.2</v>
      </c>
      <c r="Q258" s="22">
        <f t="shared" si="298"/>
        <v>52.2</v>
      </c>
      <c r="R258" s="3"/>
      <c r="S258" s="40">
        <f>VLOOKUP(B258,Объем!A:F,6,0)</f>
        <v>12.976639090201312</v>
      </c>
      <c r="T258" s="40" t="str">
        <f>VLOOKUP(B258,Объем!A:G,7,0)</f>
        <v>нет</v>
      </c>
      <c r="U258" s="40" t="e">
        <f t="shared" si="299"/>
        <v>#VALUE!</v>
      </c>
      <c r="V258" s="63">
        <f>$V$732*$E258*G258</f>
        <v>0.57764380737730303</v>
      </c>
      <c r="W258" s="63">
        <f>$W$732*$E258*H258</f>
        <v>0.52174279376014465</v>
      </c>
      <c r="X258" s="63">
        <f>$W$732*$E258*I258</f>
        <v>0.57764380737730303</v>
      </c>
      <c r="Y258" s="63">
        <f t="shared" ref="Y258" si="353">$W$732*$E258*J258</f>
        <v>0.55901013617158357</v>
      </c>
      <c r="Z258" s="25">
        <f t="shared" si="283"/>
        <v>0.49390236676149224</v>
      </c>
      <c r="AA258" s="25">
        <f t="shared" si="284"/>
        <v>0.44463993073201458</v>
      </c>
      <c r="AB258" s="25">
        <f t="shared" si="285"/>
        <v>0.25802071889644412</v>
      </c>
      <c r="AC258" s="25">
        <f t="shared" si="286"/>
        <v>0.15513924664386419</v>
      </c>
      <c r="AD258" s="25">
        <f t="shared" si="287"/>
        <v>1.0715461741387953</v>
      </c>
      <c r="AE258" s="25">
        <f t="shared" si="288"/>
        <v>0.96638272449215923</v>
      </c>
      <c r="AF258" s="25">
        <f t="shared" si="289"/>
        <v>0.83566452627374721</v>
      </c>
      <c r="AG258" s="25">
        <f t="shared" si="290"/>
        <v>0.71414938281544771</v>
      </c>
      <c r="AH258" s="97">
        <f t="shared" si="291"/>
        <v>2913.34</v>
      </c>
      <c r="AI258" s="97">
        <f t="shared" si="292"/>
        <v>2627.42</v>
      </c>
      <c r="AJ258" s="97">
        <f t="shared" si="293"/>
        <v>2272.02</v>
      </c>
      <c r="AK258" s="97">
        <f t="shared" si="294"/>
        <v>1941.64</v>
      </c>
      <c r="AL258" s="3"/>
      <c r="AM258" s="97">
        <f t="shared" si="304"/>
        <v>9754.42</v>
      </c>
      <c r="AN258" s="25">
        <f t="shared" si="305"/>
        <v>1.3517022630338151</v>
      </c>
      <c r="AO258" s="3">
        <f>VLOOKUP(A258,Лист3!A:B,2,0)</f>
        <v>6220.68</v>
      </c>
      <c r="AP258" s="3"/>
      <c r="AQ258" s="97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</row>
    <row r="259" spans="1:61" x14ac:dyDescent="0.3">
      <c r="A259" s="125" t="s">
        <v>996</v>
      </c>
      <c r="B259" s="125" t="s">
        <v>402</v>
      </c>
      <c r="C259" s="106"/>
      <c r="D259" s="3"/>
      <c r="E259" s="95">
        <f>VLOOKUP(B259,Площадь!A:B,2,0)</f>
        <v>70.8</v>
      </c>
      <c r="F259" s="3">
        <f t="shared" ref="F259:F322" si="354">SUM(G259:J259)</f>
        <v>120</v>
      </c>
      <c r="G259" s="95">
        <v>31</v>
      </c>
      <c r="H259" s="95">
        <v>28</v>
      </c>
      <c r="I259" s="95">
        <v>31</v>
      </c>
      <c r="J259" s="95">
        <v>30</v>
      </c>
      <c r="K259" s="3"/>
      <c r="L259" s="3"/>
      <c r="M259" s="3"/>
      <c r="N259" s="22">
        <f t="shared" si="295"/>
        <v>70.8</v>
      </c>
      <c r="O259" s="22">
        <f t="shared" si="296"/>
        <v>70.8</v>
      </c>
      <c r="P259" s="22">
        <f t="shared" si="297"/>
        <v>70.8</v>
      </c>
      <c r="Q259" s="22">
        <f t="shared" si="298"/>
        <v>70.8</v>
      </c>
      <c r="R259" s="3"/>
      <c r="S259" s="40" t="str">
        <f>VLOOKUP(B259,Объем!A:F,6,0)</f>
        <v>0,001</v>
      </c>
      <c r="T259" s="40">
        <f>VLOOKUP(B259,Объем!A:G,7,0)</f>
        <v>0.98499999999999999</v>
      </c>
      <c r="U259" s="40">
        <f t="shared" si="299"/>
        <v>0.98399999999999999</v>
      </c>
      <c r="V259" s="63">
        <f>$U259*V$728*G259/G$1</f>
        <v>0.29719621080737352</v>
      </c>
      <c r="W259" s="63">
        <f>$U259*W$728*H259/H$1</f>
        <v>0.28490437968391685</v>
      </c>
      <c r="X259" s="63">
        <f>$U259*X$728*I259/I$1</f>
        <v>0.2277422503368273</v>
      </c>
      <c r="Y259" s="63">
        <f>$U259*Y$728*J259/J$1</f>
        <v>0.17415715917188235</v>
      </c>
      <c r="Z259" s="25">
        <f t="shared" ref="Z259:Z322" si="355">Z$728/$N$728*N259</f>
        <v>0.66989056641213884</v>
      </c>
      <c r="AA259" s="25">
        <f t="shared" ref="AA259:AA322" si="356">AA$728/$N$728*O259</f>
        <v>0.60307484857905425</v>
      </c>
      <c r="AB259" s="25">
        <f t="shared" ref="AB259:AB322" si="357">AB$728/$N$728*P259</f>
        <v>0.34995913597448741</v>
      </c>
      <c r="AC259" s="25">
        <f t="shared" ref="AC259:AC322" si="358">AC$728/$N$728*Q259</f>
        <v>0.2104187483215629</v>
      </c>
      <c r="AD259" s="25">
        <f t="shared" ref="AD259:AD322" si="359">Z259+V259</f>
        <v>0.96708677721951242</v>
      </c>
      <c r="AE259" s="25">
        <f t="shared" ref="AE259:AE322" si="360">AA259+W259</f>
        <v>0.88797922826297104</v>
      </c>
      <c r="AF259" s="25">
        <f t="shared" ref="AF259:AF322" si="361">AB259+X259</f>
        <v>0.57770138631131474</v>
      </c>
      <c r="AG259" s="25">
        <f t="shared" ref="AG259:AG322" si="362">AC259+Y259</f>
        <v>0.38457590749344528</v>
      </c>
      <c r="AH259" s="97">
        <f t="shared" ref="AH259:AH322" si="363">ROUND(AD259*$AJ$1,2)</f>
        <v>2629.33</v>
      </c>
      <c r="AI259" s="97">
        <f t="shared" ref="AI259:AI322" si="364">ROUND(AE259*$AJ$1,2)</f>
        <v>2414.2600000000002</v>
      </c>
      <c r="AJ259" s="97">
        <f t="shared" ref="AJ259:AJ322" si="365">ROUND(AF259*$AJ$1,2)</f>
        <v>1570.67</v>
      </c>
      <c r="AK259" s="97">
        <f t="shared" ref="AK259:AK322" si="366">ROUND(AG259*$AJ$1,2)</f>
        <v>1045.5899999999999</v>
      </c>
      <c r="AL259" s="3"/>
      <c r="AM259" s="97">
        <f t="shared" si="304"/>
        <v>7659.85</v>
      </c>
      <c r="AN259" s="25">
        <f t="shared" si="305"/>
        <v>1.8333432992872434</v>
      </c>
      <c r="AO259" s="3">
        <f>VLOOKUP(A259,Лист3!A:B,2,0)</f>
        <v>2872.16</v>
      </c>
      <c r="AP259" s="3"/>
      <c r="AQ259" s="97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</row>
    <row r="260" spans="1:61" x14ac:dyDescent="0.3">
      <c r="A260" s="125" t="s">
        <v>997</v>
      </c>
      <c r="B260" s="125" t="s">
        <v>403</v>
      </c>
      <c r="C260" s="106"/>
      <c r="D260" s="3"/>
      <c r="E260" s="95">
        <f>VLOOKUP(B260,Площадь!A:B,2,0)</f>
        <v>50.7</v>
      </c>
      <c r="F260" s="3">
        <f t="shared" si="354"/>
        <v>120</v>
      </c>
      <c r="G260" s="95">
        <v>31</v>
      </c>
      <c r="H260" s="95">
        <v>28</v>
      </c>
      <c r="I260" s="95">
        <v>31</v>
      </c>
      <c r="J260" s="95">
        <v>30</v>
      </c>
      <c r="K260" s="3"/>
      <c r="L260" s="3"/>
      <c r="M260" s="3"/>
      <c r="N260" s="22">
        <f t="shared" ref="N260:N323" si="367">ROUND($E260/G$37*G260,2)</f>
        <v>50.7</v>
      </c>
      <c r="O260" s="22">
        <f t="shared" ref="O260:O323" si="368">ROUND($E260/H$37*H260,2)</f>
        <v>50.7</v>
      </c>
      <c r="P260" s="22">
        <f t="shared" ref="P260:P323" si="369">ROUND($E260/I$37*I260,2)</f>
        <v>50.7</v>
      </c>
      <c r="Q260" s="22">
        <f t="shared" ref="Q260:Q323" si="370">ROUND($E260/J$37*J260,2)</f>
        <v>50.7</v>
      </c>
      <c r="R260" s="3"/>
      <c r="S260" s="40">
        <f>VLOOKUP(B260,Объем!A:F,6,0)</f>
        <v>12.916563254275991</v>
      </c>
      <c r="T260" s="40" t="str">
        <f>VLOOKUP(B260,Объем!A:G,7,0)</f>
        <v>нет</v>
      </c>
      <c r="U260" s="40" t="e">
        <f t="shared" ref="U260:U323" si="371">T260-S260</f>
        <v>#VALUE!</v>
      </c>
      <c r="V260" s="63">
        <f>$V$732*$E260*G260</f>
        <v>0.56104484739519656</v>
      </c>
      <c r="W260" s="63">
        <f>$W$732*$E260*H260</f>
        <v>0.50675018474404854</v>
      </c>
      <c r="X260" s="63">
        <f>$W$732*$E260*I260</f>
        <v>0.56104484739519656</v>
      </c>
      <c r="Y260" s="63">
        <f t="shared" ref="Y260" si="372">$W$732*$E260*J260</f>
        <v>0.54294662651148051</v>
      </c>
      <c r="Z260" s="25">
        <f t="shared" si="355"/>
        <v>0.47970977001547233</v>
      </c>
      <c r="AA260" s="25">
        <f t="shared" si="356"/>
        <v>0.43186292122822106</v>
      </c>
      <c r="AB260" s="25">
        <f t="shared" si="357"/>
        <v>0.25060633042240837</v>
      </c>
      <c r="AC260" s="25">
        <f t="shared" si="358"/>
        <v>0.15068122231501752</v>
      </c>
      <c r="AD260" s="25">
        <f t="shared" si="359"/>
        <v>1.040754617410669</v>
      </c>
      <c r="AE260" s="25">
        <f t="shared" si="360"/>
        <v>0.93861310597226955</v>
      </c>
      <c r="AF260" s="25">
        <f t="shared" si="361"/>
        <v>0.81165117781760499</v>
      </c>
      <c r="AG260" s="25">
        <f t="shared" si="362"/>
        <v>0.69362784882649797</v>
      </c>
      <c r="AH260" s="97">
        <f t="shared" si="363"/>
        <v>2829.62</v>
      </c>
      <c r="AI260" s="97">
        <f t="shared" si="364"/>
        <v>2551.92</v>
      </c>
      <c r="AJ260" s="97">
        <f t="shared" si="365"/>
        <v>2206.73</v>
      </c>
      <c r="AK260" s="97">
        <f t="shared" si="366"/>
        <v>1885.85</v>
      </c>
      <c r="AL260" s="3"/>
      <c r="AM260" s="97">
        <f t="shared" ref="AM260:AM323" si="373">SUM(AH260:AK260)</f>
        <v>9474.1200000000008</v>
      </c>
      <c r="AN260" s="25">
        <f t="shared" ref="AN260:AN323" si="374">Z260+AA260+AB260+AC260</f>
        <v>1.3128602439811194</v>
      </c>
      <c r="AO260" s="3">
        <f>VLOOKUP(A260,Лист3!A:B,2,0)</f>
        <v>6041.2</v>
      </c>
      <c r="AP260" s="3"/>
      <c r="AQ260" s="97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</row>
    <row r="261" spans="1:61" x14ac:dyDescent="0.3">
      <c r="A261" s="125" t="s">
        <v>998</v>
      </c>
      <c r="B261" s="125" t="s">
        <v>81</v>
      </c>
      <c r="C261" s="106"/>
      <c r="D261" s="3"/>
      <c r="E261" s="95">
        <f>VLOOKUP(B261,Площадь!A:B,2,0)</f>
        <v>30.8</v>
      </c>
      <c r="F261" s="3">
        <f t="shared" si="354"/>
        <v>120</v>
      </c>
      <c r="G261" s="95">
        <v>31</v>
      </c>
      <c r="H261" s="95">
        <v>28</v>
      </c>
      <c r="I261" s="95">
        <v>31</v>
      </c>
      <c r="J261" s="95">
        <v>30</v>
      </c>
      <c r="K261" s="3"/>
      <c r="L261" s="3"/>
      <c r="M261" s="3"/>
      <c r="N261" s="22">
        <f t="shared" si="367"/>
        <v>30.8</v>
      </c>
      <c r="O261" s="22">
        <f t="shared" si="368"/>
        <v>30.8</v>
      </c>
      <c r="P261" s="22">
        <f t="shared" si="369"/>
        <v>30.8</v>
      </c>
      <c r="Q261" s="22">
        <f t="shared" si="370"/>
        <v>30.8</v>
      </c>
      <c r="R261" s="3"/>
      <c r="S261" s="40" t="str">
        <f>VLOOKUP(B261,Объем!A:F,6,0)</f>
        <v>10,776</v>
      </c>
      <c r="T261" s="40">
        <f>VLOOKUP(B261,Объем!A:G,7,0)</f>
        <v>12.021000000000001</v>
      </c>
      <c r="U261" s="40">
        <f t="shared" si="371"/>
        <v>1.245000000000001</v>
      </c>
      <c r="V261" s="63">
        <f t="shared" ref="V261:V263" si="375">$U261*V$728*G261/G$1</f>
        <v>0.37602569355201254</v>
      </c>
      <c r="W261" s="63">
        <f t="shared" ref="W261:W263" si="376">$U261*W$728*H261/H$1</f>
        <v>0.36047352917324876</v>
      </c>
      <c r="X261" s="63">
        <f t="shared" ref="X261:X263" si="377">$U261*X$728*I261/I$1</f>
        <v>0.28814949356641284</v>
      </c>
      <c r="Y261" s="63">
        <f t="shared" ref="Y261:Y263" si="378">$U261*Y$728*J261/J$1</f>
        <v>0.22035128370832693</v>
      </c>
      <c r="Z261" s="25">
        <f t="shared" si="355"/>
        <v>0.29142131985160841</v>
      </c>
      <c r="AA261" s="25">
        <f t="shared" si="356"/>
        <v>0.26235459514456033</v>
      </c>
      <c r="AB261" s="25">
        <f t="shared" si="357"/>
        <v>0.15224211000020074</v>
      </c>
      <c r="AC261" s="25">
        <f t="shared" si="358"/>
        <v>9.1538099552318328E-2</v>
      </c>
      <c r="AD261" s="25">
        <f t="shared" si="359"/>
        <v>0.667447013403621</v>
      </c>
      <c r="AE261" s="25">
        <f t="shared" si="360"/>
        <v>0.6228281243178091</v>
      </c>
      <c r="AF261" s="25">
        <f t="shared" si="361"/>
        <v>0.44039160356661355</v>
      </c>
      <c r="AG261" s="25">
        <f t="shared" si="362"/>
        <v>0.31188938326064525</v>
      </c>
      <c r="AH261" s="97">
        <f t="shared" si="363"/>
        <v>1814.67</v>
      </c>
      <c r="AI261" s="97">
        <f t="shared" si="364"/>
        <v>1693.36</v>
      </c>
      <c r="AJ261" s="97">
        <f t="shared" si="365"/>
        <v>1197.3499999999999</v>
      </c>
      <c r="AK261" s="97">
        <f t="shared" si="366"/>
        <v>847.97</v>
      </c>
      <c r="AL261" s="3"/>
      <c r="AM261" s="97">
        <f t="shared" si="373"/>
        <v>5553.3499999999995</v>
      </c>
      <c r="AN261" s="25">
        <f t="shared" si="374"/>
        <v>0.79755612454868774</v>
      </c>
      <c r="AO261" s="3">
        <f>VLOOKUP(A261,Лист3!A:B,2,0)</f>
        <v>4427.32</v>
      </c>
      <c r="AP261" s="3"/>
      <c r="AQ261" s="97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</row>
    <row r="262" spans="1:61" x14ac:dyDescent="0.3">
      <c r="A262" s="125" t="s">
        <v>999</v>
      </c>
      <c r="B262" s="125" t="s">
        <v>404</v>
      </c>
      <c r="C262" s="106"/>
      <c r="D262" s="3"/>
      <c r="E262" s="95">
        <f>VLOOKUP(B262,Площадь!A:B,2,0)</f>
        <v>49.8</v>
      </c>
      <c r="F262" s="3">
        <f t="shared" si="354"/>
        <v>120</v>
      </c>
      <c r="G262" s="95">
        <v>31</v>
      </c>
      <c r="H262" s="95">
        <v>28</v>
      </c>
      <c r="I262" s="95">
        <v>31</v>
      </c>
      <c r="J262" s="95">
        <v>30</v>
      </c>
      <c r="K262" s="3"/>
      <c r="L262" s="3"/>
      <c r="M262" s="3"/>
      <c r="N262" s="22">
        <f t="shared" si="367"/>
        <v>49.8</v>
      </c>
      <c r="O262" s="22">
        <f t="shared" si="368"/>
        <v>49.8</v>
      </c>
      <c r="P262" s="22">
        <f t="shared" si="369"/>
        <v>49.8</v>
      </c>
      <c r="Q262" s="22">
        <f t="shared" si="370"/>
        <v>49.8</v>
      </c>
      <c r="R262" s="3"/>
      <c r="S262" s="40" t="str">
        <f>VLOOKUP(B262,Объем!A:F,6,0)</f>
        <v>18,011</v>
      </c>
      <c r="T262" s="40">
        <f>VLOOKUP(B262,Объем!A:G,7,0)</f>
        <v>20.986000000000001</v>
      </c>
      <c r="U262" s="40">
        <f t="shared" si="371"/>
        <v>2.9750000000000014</v>
      </c>
      <c r="V262" s="63">
        <f t="shared" si="375"/>
        <v>0.89853529182107383</v>
      </c>
      <c r="W262" s="63">
        <f t="shared" si="376"/>
        <v>0.86137248938989142</v>
      </c>
      <c r="X262" s="63">
        <f t="shared" si="377"/>
        <v>0.68854999466672917</v>
      </c>
      <c r="Y262" s="63">
        <f t="shared" si="378"/>
        <v>0.52654222412230722</v>
      </c>
      <c r="Z262" s="25">
        <f t="shared" si="355"/>
        <v>0.47119421196786038</v>
      </c>
      <c r="AA262" s="25">
        <f t="shared" si="356"/>
        <v>0.4241967155259449</v>
      </c>
      <c r="AB262" s="25">
        <f t="shared" si="357"/>
        <v>0.2461576973379869</v>
      </c>
      <c r="AC262" s="25">
        <f t="shared" si="358"/>
        <v>0.14800640771770951</v>
      </c>
      <c r="AD262" s="25">
        <f t="shared" si="359"/>
        <v>1.3697295037889341</v>
      </c>
      <c r="AE262" s="25">
        <f t="shared" si="360"/>
        <v>1.2855692049158363</v>
      </c>
      <c r="AF262" s="25">
        <f t="shared" si="361"/>
        <v>0.93470769200471604</v>
      </c>
      <c r="AG262" s="25">
        <f t="shared" si="362"/>
        <v>0.67454863184001668</v>
      </c>
      <c r="AH262" s="97">
        <f t="shared" si="363"/>
        <v>3724.05</v>
      </c>
      <c r="AI262" s="97">
        <f t="shared" si="364"/>
        <v>3495.23</v>
      </c>
      <c r="AJ262" s="97">
        <f t="shared" si="365"/>
        <v>2541.3000000000002</v>
      </c>
      <c r="AK262" s="97">
        <f t="shared" si="366"/>
        <v>1833.98</v>
      </c>
      <c r="AL262" s="3"/>
      <c r="AM262" s="97">
        <f t="shared" si="373"/>
        <v>11594.560000000001</v>
      </c>
      <c r="AN262" s="25">
        <f t="shared" si="374"/>
        <v>1.2895550325495015</v>
      </c>
      <c r="AO262" s="3">
        <f>VLOOKUP(A262,Лист3!A:B,2,0)</f>
        <v>7000.4</v>
      </c>
      <c r="AP262" s="3"/>
      <c r="AQ262" s="97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</row>
    <row r="263" spans="1:61" x14ac:dyDescent="0.3">
      <c r="A263" s="125" t="s">
        <v>1000</v>
      </c>
      <c r="B263" s="125" t="s">
        <v>405</v>
      </c>
      <c r="C263" s="106"/>
      <c r="D263" s="3"/>
      <c r="E263" s="95">
        <f>VLOOKUP(B263,Площадь!A:B,2,0)</f>
        <v>68.5</v>
      </c>
      <c r="F263" s="3">
        <f t="shared" si="354"/>
        <v>120</v>
      </c>
      <c r="G263" s="95">
        <v>31</v>
      </c>
      <c r="H263" s="95">
        <v>28</v>
      </c>
      <c r="I263" s="95">
        <v>31</v>
      </c>
      <c r="J263" s="95">
        <v>30</v>
      </c>
      <c r="K263" s="3"/>
      <c r="L263" s="3"/>
      <c r="M263" s="3"/>
      <c r="N263" s="22">
        <f t="shared" si="367"/>
        <v>68.5</v>
      </c>
      <c r="O263" s="22">
        <f t="shared" si="368"/>
        <v>68.5</v>
      </c>
      <c r="P263" s="22">
        <f t="shared" si="369"/>
        <v>68.5</v>
      </c>
      <c r="Q263" s="22">
        <f t="shared" si="370"/>
        <v>68.5</v>
      </c>
      <c r="R263" s="3"/>
      <c r="S263" s="40" t="str">
        <f>VLOOKUP(B263,Объем!A:F,6,0)</f>
        <v>0,001</v>
      </c>
      <c r="T263" s="40">
        <f>VLOOKUP(B263,Объем!A:G,7,0)</f>
        <v>1E-3</v>
      </c>
      <c r="U263" s="40">
        <f t="shared" si="371"/>
        <v>0</v>
      </c>
      <c r="V263" s="63">
        <f t="shared" si="375"/>
        <v>0</v>
      </c>
      <c r="W263" s="63">
        <f t="shared" si="376"/>
        <v>0</v>
      </c>
      <c r="X263" s="63">
        <f t="shared" si="377"/>
        <v>0</v>
      </c>
      <c r="Y263" s="63">
        <f t="shared" si="378"/>
        <v>0</v>
      </c>
      <c r="Z263" s="25">
        <f t="shared" si="355"/>
        <v>0.64812858473490831</v>
      </c>
      <c r="AA263" s="25">
        <f t="shared" si="356"/>
        <v>0.58348343400657088</v>
      </c>
      <c r="AB263" s="25">
        <f t="shared" si="357"/>
        <v>0.33859040698096593</v>
      </c>
      <c r="AC263" s="25">
        <f t="shared" si="358"/>
        <v>0.20358311101733134</v>
      </c>
      <c r="AD263" s="25">
        <f t="shared" si="359"/>
        <v>0.64812858473490831</v>
      </c>
      <c r="AE263" s="25">
        <f t="shared" si="360"/>
        <v>0.58348343400657088</v>
      </c>
      <c r="AF263" s="25">
        <f t="shared" si="361"/>
        <v>0.33859040698096593</v>
      </c>
      <c r="AG263" s="25">
        <f t="shared" si="362"/>
        <v>0.20358311101733134</v>
      </c>
      <c r="AH263" s="97">
        <f t="shared" si="363"/>
        <v>1762.14</v>
      </c>
      <c r="AI263" s="97">
        <f t="shared" si="364"/>
        <v>1586.39</v>
      </c>
      <c r="AJ263" s="97">
        <f t="shared" si="365"/>
        <v>920.57</v>
      </c>
      <c r="AK263" s="97">
        <f t="shared" si="366"/>
        <v>553.51</v>
      </c>
      <c r="AL263" s="3"/>
      <c r="AM263" s="97">
        <f t="shared" si="373"/>
        <v>4822.6100000000006</v>
      </c>
      <c r="AN263" s="25">
        <f t="shared" si="374"/>
        <v>1.7737855367397766</v>
      </c>
      <c r="AO263" s="3">
        <f>VLOOKUP(A263,Лист3!A:B,2,0)</f>
        <v>2778.64</v>
      </c>
      <c r="AP263" s="3"/>
      <c r="AQ263" s="97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</row>
    <row r="264" spans="1:61" x14ac:dyDescent="0.3">
      <c r="A264" s="125" t="s">
        <v>1001</v>
      </c>
      <c r="B264" s="125" t="s">
        <v>406</v>
      </c>
      <c r="C264" s="106"/>
      <c r="D264" s="3"/>
      <c r="E264" s="95">
        <f>VLOOKUP(B264,Площадь!A:B,2,0)</f>
        <v>30.4</v>
      </c>
      <c r="F264" s="3">
        <f t="shared" si="354"/>
        <v>120</v>
      </c>
      <c r="G264" s="95">
        <v>31</v>
      </c>
      <c r="H264" s="95">
        <v>28</v>
      </c>
      <c r="I264" s="95">
        <v>31</v>
      </c>
      <c r="J264" s="95">
        <v>30</v>
      </c>
      <c r="K264" s="3"/>
      <c r="L264" s="3"/>
      <c r="M264" s="3"/>
      <c r="N264" s="22">
        <f t="shared" si="367"/>
        <v>30.4</v>
      </c>
      <c r="O264" s="22">
        <f t="shared" si="368"/>
        <v>30.4</v>
      </c>
      <c r="P264" s="22">
        <f t="shared" si="369"/>
        <v>30.4</v>
      </c>
      <c r="Q264" s="22">
        <f t="shared" si="370"/>
        <v>30.4</v>
      </c>
      <c r="R264" s="3"/>
      <c r="S264" s="40" t="str">
        <f>VLOOKUP(B264,Объем!A:F,6,0)</f>
        <v>11,521</v>
      </c>
      <c r="T264" s="40" t="str">
        <f>VLOOKUP(B264,Объем!A:G,7,0)</f>
        <v>нет</v>
      </c>
      <c r="U264" s="40" t="e">
        <f t="shared" si="371"/>
        <v>#VALUE!</v>
      </c>
      <c r="V264" s="63">
        <f>$V$732*$E264*G264</f>
        <v>0.33640558897068989</v>
      </c>
      <c r="W264" s="63">
        <f>$W$732*$E264*H264</f>
        <v>0.30385020939288115</v>
      </c>
      <c r="X264" s="63">
        <f>$W$732*$E264*I264</f>
        <v>0.33640558897068989</v>
      </c>
      <c r="Y264" s="63">
        <f t="shared" ref="Y264" si="379">$W$732*$E264*J264</f>
        <v>0.32555379577808696</v>
      </c>
      <c r="Z264" s="25">
        <f t="shared" si="355"/>
        <v>0.2876366273860031</v>
      </c>
      <c r="AA264" s="25">
        <f t="shared" si="356"/>
        <v>0.25894739261021538</v>
      </c>
      <c r="AB264" s="25">
        <f t="shared" si="357"/>
        <v>0.15026493974045788</v>
      </c>
      <c r="AC264" s="25">
        <f t="shared" si="358"/>
        <v>9.0349293064625885E-2</v>
      </c>
      <c r="AD264" s="25">
        <f t="shared" si="359"/>
        <v>0.62404221635669299</v>
      </c>
      <c r="AE264" s="25">
        <f t="shared" si="360"/>
        <v>0.56279760200309648</v>
      </c>
      <c r="AF264" s="25">
        <f t="shared" si="361"/>
        <v>0.4866705287111478</v>
      </c>
      <c r="AG264" s="25">
        <f t="shared" si="362"/>
        <v>0.41590308884271288</v>
      </c>
      <c r="AH264" s="97">
        <f t="shared" si="363"/>
        <v>1696.66</v>
      </c>
      <c r="AI264" s="97">
        <f t="shared" si="364"/>
        <v>1530.15</v>
      </c>
      <c r="AJ264" s="97">
        <f t="shared" si="365"/>
        <v>1323.17</v>
      </c>
      <c r="AK264" s="97">
        <f t="shared" si="366"/>
        <v>1130.77</v>
      </c>
      <c r="AL264" s="3"/>
      <c r="AM264" s="97">
        <f t="shared" si="373"/>
        <v>5680.75</v>
      </c>
      <c r="AN264" s="25">
        <f t="shared" si="374"/>
        <v>0.78719825280130218</v>
      </c>
      <c r="AO264" s="3">
        <f>VLOOKUP(A264,Лист3!A:B,2,0)</f>
        <v>4407.76</v>
      </c>
      <c r="AP264" s="3"/>
      <c r="AQ264" s="97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</row>
    <row r="265" spans="1:61" x14ac:dyDescent="0.3">
      <c r="A265" s="125" t="s">
        <v>1002</v>
      </c>
      <c r="B265" s="125" t="s">
        <v>407</v>
      </c>
      <c r="C265" s="106"/>
      <c r="D265" s="3"/>
      <c r="E265" s="95">
        <f>VLOOKUP(B265,Площадь!A:B,2,0)</f>
        <v>33.6</v>
      </c>
      <c r="F265" s="3">
        <f t="shared" si="354"/>
        <v>120</v>
      </c>
      <c r="G265" s="95">
        <v>31</v>
      </c>
      <c r="H265" s="95">
        <v>28</v>
      </c>
      <c r="I265" s="95">
        <v>31</v>
      </c>
      <c r="J265" s="95">
        <v>30</v>
      </c>
      <c r="K265" s="3"/>
      <c r="L265" s="3"/>
      <c r="M265" s="3"/>
      <c r="N265" s="22">
        <f t="shared" si="367"/>
        <v>33.6</v>
      </c>
      <c r="O265" s="22">
        <f t="shared" si="368"/>
        <v>33.6</v>
      </c>
      <c r="P265" s="22">
        <f t="shared" si="369"/>
        <v>33.6</v>
      </c>
      <c r="Q265" s="22">
        <f t="shared" si="370"/>
        <v>33.6</v>
      </c>
      <c r="R265" s="3"/>
      <c r="S265" s="40">
        <f>VLOOKUP(B265,Объем!A:F,6,0)</f>
        <v>9.5246271935122078</v>
      </c>
      <c r="T265" s="40">
        <f>VLOOKUP(B265,Объем!A:G,7,0)</f>
        <v>9.5649999999999995</v>
      </c>
      <c r="U265" s="40">
        <f t="shared" si="371"/>
        <v>4.0372806487791735E-2</v>
      </c>
      <c r="V265" s="63">
        <f>$U265*V$728*G265/G$1</f>
        <v>1.2193745028283588E-2</v>
      </c>
      <c r="W265" s="63">
        <f>$U265*W$728*H265/H$1</f>
        <v>1.1689420110267397E-2</v>
      </c>
      <c r="X265" s="63">
        <f>$U265*X$728*I265/I$1</f>
        <v>9.344099392218445E-3</v>
      </c>
      <c r="Y265" s="63">
        <f>$U265*Y$728*J265/J$1</f>
        <v>7.1455419570223078E-3</v>
      </c>
      <c r="Z265" s="25">
        <f t="shared" si="355"/>
        <v>0.31791416711084558</v>
      </c>
      <c r="AA265" s="25">
        <f t="shared" si="356"/>
        <v>0.28620501288497491</v>
      </c>
      <c r="AB265" s="25">
        <f t="shared" si="357"/>
        <v>0.16608230181840081</v>
      </c>
      <c r="AC265" s="25">
        <f t="shared" si="358"/>
        <v>9.9859744966165453E-2</v>
      </c>
      <c r="AD265" s="25">
        <f t="shared" si="359"/>
        <v>0.33010791213912916</v>
      </c>
      <c r="AE265" s="25">
        <f t="shared" si="360"/>
        <v>0.29789443299524232</v>
      </c>
      <c r="AF265" s="25">
        <f t="shared" si="361"/>
        <v>0.17542640121061925</v>
      </c>
      <c r="AG265" s="25">
        <f t="shared" si="362"/>
        <v>0.10700528692318777</v>
      </c>
      <c r="AH265" s="97">
        <f t="shared" si="363"/>
        <v>897.5</v>
      </c>
      <c r="AI265" s="97">
        <f t="shared" si="364"/>
        <v>809.92</v>
      </c>
      <c r="AJ265" s="97">
        <f t="shared" si="365"/>
        <v>476.95</v>
      </c>
      <c r="AK265" s="97">
        <f t="shared" si="366"/>
        <v>290.93</v>
      </c>
      <c r="AL265" s="3"/>
      <c r="AM265" s="97">
        <f t="shared" si="373"/>
        <v>2475.2999999999997</v>
      </c>
      <c r="AN265" s="25">
        <f t="shared" si="374"/>
        <v>0.87006122678038678</v>
      </c>
      <c r="AO265" s="3">
        <f>VLOOKUP(A265,Лист3!A:B,2,0)</f>
        <v>3828.08</v>
      </c>
      <c r="AP265" s="3"/>
      <c r="AQ265" s="97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</row>
    <row r="266" spans="1:61" x14ac:dyDescent="0.3">
      <c r="A266" s="125" t="s">
        <v>1003</v>
      </c>
      <c r="B266" s="125" t="s">
        <v>408</v>
      </c>
      <c r="C266" s="106"/>
      <c r="D266" s="3"/>
      <c r="E266" s="95">
        <f>VLOOKUP(B266,Площадь!A:B,2,0)</f>
        <v>33.6</v>
      </c>
      <c r="F266" s="3">
        <f t="shared" si="354"/>
        <v>120</v>
      </c>
      <c r="G266" s="95">
        <v>31</v>
      </c>
      <c r="H266" s="95">
        <v>28</v>
      </c>
      <c r="I266" s="95">
        <v>31</v>
      </c>
      <c r="J266" s="95">
        <v>30</v>
      </c>
      <c r="K266" s="3"/>
      <c r="L266" s="3"/>
      <c r="M266" s="3"/>
      <c r="N266" s="22">
        <f t="shared" si="367"/>
        <v>33.6</v>
      </c>
      <c r="O266" s="22">
        <f t="shared" si="368"/>
        <v>33.6</v>
      </c>
      <c r="P266" s="22">
        <f t="shared" si="369"/>
        <v>33.6</v>
      </c>
      <c r="Q266" s="22">
        <f t="shared" si="370"/>
        <v>33.6</v>
      </c>
      <c r="R266" s="3"/>
      <c r="S266" s="40" t="str">
        <f>VLOOKUP(B266,Объем!A:F,6,0)</f>
        <v>нет</v>
      </c>
      <c r="T266" s="40" t="str">
        <f>VLOOKUP(B266,Объем!A:G,7,0)</f>
        <v>нет</v>
      </c>
      <c r="U266" s="40" t="e">
        <f t="shared" si="371"/>
        <v>#VALUE!</v>
      </c>
      <c r="V266" s="63">
        <f t="shared" ref="V266:V268" si="380">$V$732*$E266*G266</f>
        <v>0.37181670359918356</v>
      </c>
      <c r="W266" s="63">
        <f t="shared" ref="W266:W268" si="381">$W$732*$E266*H266</f>
        <v>0.3358344419605529</v>
      </c>
      <c r="X266" s="63">
        <f t="shared" ref="X266:X268" si="382">$W$732*$E266*I266</f>
        <v>0.37181670359918356</v>
      </c>
      <c r="Y266" s="63">
        <f t="shared" ref="Y266:Y268" si="383">$W$732*$E266*J266</f>
        <v>0.35982261638630664</v>
      </c>
      <c r="Z266" s="25">
        <f t="shared" si="355"/>
        <v>0.31791416711084558</v>
      </c>
      <c r="AA266" s="25">
        <f t="shared" si="356"/>
        <v>0.28620501288497491</v>
      </c>
      <c r="AB266" s="25">
        <f t="shared" si="357"/>
        <v>0.16608230181840081</v>
      </c>
      <c r="AC266" s="25">
        <f t="shared" si="358"/>
        <v>9.9859744966165453E-2</v>
      </c>
      <c r="AD266" s="25">
        <f t="shared" si="359"/>
        <v>0.68973087071002914</v>
      </c>
      <c r="AE266" s="25">
        <f t="shared" si="360"/>
        <v>0.62203945484552781</v>
      </c>
      <c r="AF266" s="25">
        <f t="shared" si="361"/>
        <v>0.5378990054175844</v>
      </c>
      <c r="AG266" s="25">
        <f t="shared" si="362"/>
        <v>0.45968236135247209</v>
      </c>
      <c r="AH266" s="97">
        <f t="shared" si="363"/>
        <v>1875.25</v>
      </c>
      <c r="AI266" s="97">
        <f t="shared" si="364"/>
        <v>1691.21</v>
      </c>
      <c r="AJ266" s="97">
        <f t="shared" si="365"/>
        <v>1462.45</v>
      </c>
      <c r="AK266" s="97">
        <f t="shared" si="366"/>
        <v>1249.79</v>
      </c>
      <c r="AL266" s="3"/>
      <c r="AM266" s="97">
        <f t="shared" si="373"/>
        <v>6278.7</v>
      </c>
      <c r="AN266" s="25">
        <f t="shared" si="374"/>
        <v>0.87006122678038678</v>
      </c>
      <c r="AO266" s="3">
        <f>VLOOKUP(A266,Лист3!A:B,2,0)</f>
        <v>4004.28</v>
      </c>
      <c r="AP266" s="3"/>
      <c r="AQ266" s="97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</row>
    <row r="267" spans="1:61" x14ac:dyDescent="0.3">
      <c r="A267" s="125" t="s">
        <v>1004</v>
      </c>
      <c r="B267" s="125" t="s">
        <v>409</v>
      </c>
      <c r="C267" s="106"/>
      <c r="D267" s="3"/>
      <c r="E267" s="95">
        <f>VLOOKUP(B267,Площадь!A:B,2,0)</f>
        <v>34.1</v>
      </c>
      <c r="F267" s="3">
        <f t="shared" si="354"/>
        <v>120</v>
      </c>
      <c r="G267" s="95">
        <v>31</v>
      </c>
      <c r="H267" s="95">
        <v>28</v>
      </c>
      <c r="I267" s="95">
        <v>31</v>
      </c>
      <c r="J267" s="95">
        <v>30</v>
      </c>
      <c r="K267" s="3"/>
      <c r="L267" s="3"/>
      <c r="M267" s="3"/>
      <c r="N267" s="22">
        <f t="shared" si="367"/>
        <v>34.1</v>
      </c>
      <c r="O267" s="22">
        <f t="shared" si="368"/>
        <v>34.1</v>
      </c>
      <c r="P267" s="22">
        <f t="shared" si="369"/>
        <v>34.1</v>
      </c>
      <c r="Q267" s="22">
        <f t="shared" si="370"/>
        <v>34.1</v>
      </c>
      <c r="R267" s="3"/>
      <c r="S267" s="40" t="str">
        <f>VLOOKUP(B267,Объем!A:F,6,0)</f>
        <v>4,251</v>
      </c>
      <c r="T267" s="40" t="str">
        <f>VLOOKUP(B267,Объем!A:G,7,0)</f>
        <v>нет</v>
      </c>
      <c r="U267" s="40" t="e">
        <f t="shared" si="371"/>
        <v>#VALUE!</v>
      </c>
      <c r="V267" s="63">
        <f t="shared" si="380"/>
        <v>0.37734969025988568</v>
      </c>
      <c r="W267" s="63">
        <f t="shared" si="381"/>
        <v>0.3408319782992516</v>
      </c>
      <c r="X267" s="63">
        <f t="shared" si="382"/>
        <v>0.37734969025988568</v>
      </c>
      <c r="Y267" s="63">
        <f t="shared" si="383"/>
        <v>0.36517711960634097</v>
      </c>
      <c r="Z267" s="25">
        <f t="shared" si="355"/>
        <v>0.32264503269285222</v>
      </c>
      <c r="AA267" s="25">
        <f t="shared" si="356"/>
        <v>0.29046401605290606</v>
      </c>
      <c r="AB267" s="25">
        <f t="shared" si="357"/>
        <v>0.16855376464307939</v>
      </c>
      <c r="AC267" s="25">
        <f t="shared" si="358"/>
        <v>0.10134575307578102</v>
      </c>
      <c r="AD267" s="25">
        <f t="shared" si="359"/>
        <v>0.6999947229527379</v>
      </c>
      <c r="AE267" s="25">
        <f t="shared" si="360"/>
        <v>0.63129599435215766</v>
      </c>
      <c r="AF267" s="25">
        <f t="shared" si="361"/>
        <v>0.5459034549029651</v>
      </c>
      <c r="AG267" s="25">
        <f t="shared" si="362"/>
        <v>0.466522872682122</v>
      </c>
      <c r="AH267" s="97">
        <f t="shared" si="363"/>
        <v>1903.16</v>
      </c>
      <c r="AI267" s="97">
        <f t="shared" si="364"/>
        <v>1716.38</v>
      </c>
      <c r="AJ267" s="97">
        <f t="shared" si="365"/>
        <v>1484.21</v>
      </c>
      <c r="AK267" s="97">
        <f t="shared" si="366"/>
        <v>1268.3900000000001</v>
      </c>
      <c r="AL267" s="3"/>
      <c r="AM267" s="97">
        <f t="shared" si="373"/>
        <v>6372.14</v>
      </c>
      <c r="AN267" s="25">
        <f t="shared" si="374"/>
        <v>0.88300856646461856</v>
      </c>
      <c r="AO267" s="3">
        <f>VLOOKUP(A267,Лист3!A:B,2,0)</f>
        <v>1383.32</v>
      </c>
      <c r="AP267" s="3"/>
      <c r="AQ267" s="97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</row>
    <row r="268" spans="1:61" x14ac:dyDescent="0.3">
      <c r="A268" s="125" t="s">
        <v>1005</v>
      </c>
      <c r="B268" s="125" t="s">
        <v>410</v>
      </c>
      <c r="C268" s="106"/>
      <c r="D268" s="3"/>
      <c r="E268" s="95">
        <f>VLOOKUP(B268,Площадь!A:B,2,0)</f>
        <v>33.9</v>
      </c>
      <c r="F268" s="3">
        <f t="shared" si="354"/>
        <v>120</v>
      </c>
      <c r="G268" s="95">
        <v>31</v>
      </c>
      <c r="H268" s="95">
        <v>28</v>
      </c>
      <c r="I268" s="95">
        <v>31</v>
      </c>
      <c r="J268" s="95">
        <v>30</v>
      </c>
      <c r="K268" s="3"/>
      <c r="L268" s="3"/>
      <c r="M268" s="3"/>
      <c r="N268" s="22">
        <f t="shared" si="367"/>
        <v>33.9</v>
      </c>
      <c r="O268" s="22">
        <f t="shared" si="368"/>
        <v>33.9</v>
      </c>
      <c r="P268" s="22">
        <f t="shared" si="369"/>
        <v>33.9</v>
      </c>
      <c r="Q268" s="22">
        <f t="shared" si="370"/>
        <v>33.9</v>
      </c>
      <c r="R268" s="3"/>
      <c r="S268" s="40" t="str">
        <f>VLOOKUP(B268,Объем!A:F,6,0)</f>
        <v>нет</v>
      </c>
      <c r="T268" s="40">
        <f>VLOOKUP(B268,Объем!A:G,7,0)</f>
        <v>0.94699999999999995</v>
      </c>
      <c r="U268" s="40" t="e">
        <f t="shared" si="371"/>
        <v>#VALUE!</v>
      </c>
      <c r="V268" s="63">
        <f t="shared" si="380"/>
        <v>0.37513649559560486</v>
      </c>
      <c r="W268" s="63">
        <f t="shared" si="381"/>
        <v>0.33883296376377209</v>
      </c>
      <c r="X268" s="63">
        <f t="shared" si="382"/>
        <v>0.37513649559560486</v>
      </c>
      <c r="Y268" s="63">
        <f t="shared" si="383"/>
        <v>0.36303531831832725</v>
      </c>
      <c r="Z268" s="25">
        <f t="shared" si="355"/>
        <v>0.32075268646004951</v>
      </c>
      <c r="AA268" s="25">
        <f t="shared" si="356"/>
        <v>0.28876041478573361</v>
      </c>
      <c r="AB268" s="25">
        <f t="shared" si="357"/>
        <v>0.16756517951320796</v>
      </c>
      <c r="AC268" s="25">
        <f t="shared" si="358"/>
        <v>0.10075134983193479</v>
      </c>
      <c r="AD268" s="25">
        <f t="shared" si="359"/>
        <v>0.69588918205565431</v>
      </c>
      <c r="AE268" s="25">
        <f t="shared" si="360"/>
        <v>0.6275933785495057</v>
      </c>
      <c r="AF268" s="25">
        <f t="shared" si="361"/>
        <v>0.54270167510881284</v>
      </c>
      <c r="AG268" s="25">
        <f t="shared" si="362"/>
        <v>0.46378666815026204</v>
      </c>
      <c r="AH268" s="97">
        <f t="shared" si="363"/>
        <v>1892</v>
      </c>
      <c r="AI268" s="97">
        <f t="shared" si="364"/>
        <v>1706.31</v>
      </c>
      <c r="AJ268" s="97">
        <f t="shared" si="365"/>
        <v>1475.51</v>
      </c>
      <c r="AK268" s="97">
        <f t="shared" si="366"/>
        <v>1260.95</v>
      </c>
      <c r="AL268" s="3"/>
      <c r="AM268" s="97">
        <f t="shared" si="373"/>
        <v>6334.7699999999995</v>
      </c>
      <c r="AN268" s="25">
        <f t="shared" si="374"/>
        <v>0.87782963059092578</v>
      </c>
      <c r="AO268" s="3">
        <f>VLOOKUP(A268,Лист3!A:B,2,0)</f>
        <v>4388.16</v>
      </c>
      <c r="AP268" s="3"/>
      <c r="AQ268" s="97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</row>
    <row r="269" spans="1:61" x14ac:dyDescent="0.3">
      <c r="A269" s="125" t="s">
        <v>1006</v>
      </c>
      <c r="B269" s="125" t="s">
        <v>411</v>
      </c>
      <c r="C269" s="106"/>
      <c r="D269" s="3"/>
      <c r="E269" s="95">
        <f>VLOOKUP(B269,Площадь!A:B,2,0)</f>
        <v>28.4</v>
      </c>
      <c r="F269" s="3">
        <f t="shared" si="354"/>
        <v>120</v>
      </c>
      <c r="G269" s="95">
        <v>31</v>
      </c>
      <c r="H269" s="95">
        <v>28</v>
      </c>
      <c r="I269" s="95">
        <v>31</v>
      </c>
      <c r="J269" s="95">
        <v>30</v>
      </c>
      <c r="K269" s="3"/>
      <c r="L269" s="3"/>
      <c r="M269" s="3"/>
      <c r="N269" s="22">
        <f t="shared" si="367"/>
        <v>28.4</v>
      </c>
      <c r="O269" s="22">
        <f t="shared" si="368"/>
        <v>28.4</v>
      </c>
      <c r="P269" s="22">
        <f t="shared" si="369"/>
        <v>28.4</v>
      </c>
      <c r="Q269" s="22">
        <f t="shared" si="370"/>
        <v>28.4</v>
      </c>
      <c r="R269" s="3"/>
      <c r="S269" s="40" t="str">
        <f>VLOOKUP(B269,Объем!A:F,6,0)</f>
        <v>7,721</v>
      </c>
      <c r="T269" s="40">
        <f>VLOOKUP(B269,Объем!A:G,7,0)</f>
        <v>9.4</v>
      </c>
      <c r="U269" s="40">
        <f t="shared" si="371"/>
        <v>1.6790000000000003</v>
      </c>
      <c r="V269" s="63">
        <f t="shared" ref="V269:V273" si="384">$U269*V$728*G269/G$1</f>
        <v>0.50710613612355715</v>
      </c>
      <c r="W269" s="63">
        <f t="shared" ref="W269:W273" si="385">$U269*W$728*H269/H$1</f>
        <v>0.48613257468424437</v>
      </c>
      <c r="X269" s="63">
        <f t="shared" ref="X269:X273" si="386">$U269*X$728*I269/I$1</f>
        <v>0.38859678690602956</v>
      </c>
      <c r="Y269" s="63">
        <f t="shared" ref="Y269:Y273" si="387">$U269*Y$728*J269/J$1</f>
        <v>0.29716450228616925</v>
      </c>
      <c r="Z269" s="25">
        <f t="shared" si="355"/>
        <v>0.2687131650579766</v>
      </c>
      <c r="AA269" s="25">
        <f t="shared" si="356"/>
        <v>0.24191137993849068</v>
      </c>
      <c r="AB269" s="25">
        <f t="shared" si="357"/>
        <v>0.14037908844174354</v>
      </c>
      <c r="AC269" s="25">
        <f t="shared" si="358"/>
        <v>8.4405260626163658E-2</v>
      </c>
      <c r="AD269" s="25">
        <f t="shared" si="359"/>
        <v>0.77581930118153375</v>
      </c>
      <c r="AE269" s="25">
        <f t="shared" si="360"/>
        <v>0.72804395462273508</v>
      </c>
      <c r="AF269" s="25">
        <f t="shared" si="361"/>
        <v>0.52897587534777313</v>
      </c>
      <c r="AG269" s="25">
        <f t="shared" si="362"/>
        <v>0.38156976291233291</v>
      </c>
      <c r="AH269" s="97">
        <f t="shared" si="363"/>
        <v>2109.31</v>
      </c>
      <c r="AI269" s="97">
        <f t="shared" si="364"/>
        <v>1979.42</v>
      </c>
      <c r="AJ269" s="97">
        <f t="shared" si="365"/>
        <v>1438.19</v>
      </c>
      <c r="AK269" s="97">
        <f t="shared" si="366"/>
        <v>1037.42</v>
      </c>
      <c r="AL269" s="3"/>
      <c r="AM269" s="97">
        <f t="shared" si="373"/>
        <v>6564.34</v>
      </c>
      <c r="AN269" s="25">
        <f t="shared" si="374"/>
        <v>0.73540889406437437</v>
      </c>
      <c r="AO269" s="3">
        <f>VLOOKUP(A269,Лист3!A:B,2,0)</f>
        <v>3564.92</v>
      </c>
      <c r="AP269" s="3"/>
      <c r="AQ269" s="97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</row>
    <row r="270" spans="1:61" x14ac:dyDescent="0.3">
      <c r="A270" s="125" t="s">
        <v>1007</v>
      </c>
      <c r="B270" s="125" t="s">
        <v>412</v>
      </c>
      <c r="C270" s="106"/>
      <c r="D270" s="3"/>
      <c r="E270" s="95">
        <f>VLOOKUP(B270,Площадь!A:B,2,0)</f>
        <v>52</v>
      </c>
      <c r="F270" s="3">
        <f t="shared" si="354"/>
        <v>120</v>
      </c>
      <c r="G270" s="95">
        <v>31</v>
      </c>
      <c r="H270" s="95">
        <v>28</v>
      </c>
      <c r="I270" s="95">
        <v>31</v>
      </c>
      <c r="J270" s="95">
        <v>30</v>
      </c>
      <c r="K270" s="3"/>
      <c r="L270" s="3"/>
      <c r="M270" s="3"/>
      <c r="N270" s="22">
        <f t="shared" si="367"/>
        <v>52</v>
      </c>
      <c r="O270" s="22">
        <f t="shared" si="368"/>
        <v>52</v>
      </c>
      <c r="P270" s="22">
        <f t="shared" si="369"/>
        <v>52</v>
      </c>
      <c r="Q270" s="22">
        <f t="shared" si="370"/>
        <v>52</v>
      </c>
      <c r="R270" s="3"/>
      <c r="S270" s="40" t="str">
        <f>VLOOKUP(B270,Объем!A:F,6,0)</f>
        <v>22,837</v>
      </c>
      <c r="T270" s="40">
        <f>VLOOKUP(B270,Объем!A:G,7,0)</f>
        <v>26.16</v>
      </c>
      <c r="U270" s="40">
        <f t="shared" si="371"/>
        <v>3.3230000000000004</v>
      </c>
      <c r="V270" s="63">
        <f t="shared" si="384"/>
        <v>1.0036412688139251</v>
      </c>
      <c r="W270" s="63">
        <f t="shared" si="385"/>
        <v>0.96213135537566663</v>
      </c>
      <c r="X270" s="63">
        <f t="shared" si="386"/>
        <v>0.76909298563950934</v>
      </c>
      <c r="Y270" s="63">
        <f t="shared" si="387"/>
        <v>0.58813439017089952</v>
      </c>
      <c r="Z270" s="25">
        <f t="shared" si="355"/>
        <v>0.49201002052868953</v>
      </c>
      <c r="AA270" s="25">
        <f t="shared" si="356"/>
        <v>0.44293632946484213</v>
      </c>
      <c r="AB270" s="25">
        <f t="shared" si="357"/>
        <v>0.25703213376657269</v>
      </c>
      <c r="AC270" s="25">
        <f t="shared" si="358"/>
        <v>0.15454484340001795</v>
      </c>
      <c r="AD270" s="25">
        <f t="shared" si="359"/>
        <v>1.4956512893426146</v>
      </c>
      <c r="AE270" s="25">
        <f t="shared" si="360"/>
        <v>1.4050676848405088</v>
      </c>
      <c r="AF270" s="25">
        <f t="shared" si="361"/>
        <v>1.0261251194060821</v>
      </c>
      <c r="AG270" s="25">
        <f t="shared" si="362"/>
        <v>0.74267923357091747</v>
      </c>
      <c r="AH270" s="97">
        <f t="shared" si="363"/>
        <v>4066.41</v>
      </c>
      <c r="AI270" s="97">
        <f t="shared" si="364"/>
        <v>3820.13</v>
      </c>
      <c r="AJ270" s="97">
        <f t="shared" si="365"/>
        <v>2789.85</v>
      </c>
      <c r="AK270" s="97">
        <f t="shared" si="366"/>
        <v>2019.21</v>
      </c>
      <c r="AL270" s="3"/>
      <c r="AM270" s="97">
        <f t="shared" si="373"/>
        <v>12695.599999999999</v>
      </c>
      <c r="AN270" s="25">
        <f t="shared" si="374"/>
        <v>1.3465233271601225</v>
      </c>
      <c r="AO270" s="3">
        <f>VLOOKUP(A270,Лист3!A:B,2,0)</f>
        <v>7369.08</v>
      </c>
      <c r="AP270" s="3"/>
      <c r="AQ270" s="97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</row>
    <row r="271" spans="1:61" x14ac:dyDescent="0.3">
      <c r="A271" s="125" t="s">
        <v>1008</v>
      </c>
      <c r="B271" s="125" t="s">
        <v>413</v>
      </c>
      <c r="C271" s="106"/>
      <c r="D271" s="3"/>
      <c r="E271" s="95">
        <f>VLOOKUP(B271,Площадь!A:B,2,0)</f>
        <v>70.900000000000006</v>
      </c>
      <c r="F271" s="3">
        <f t="shared" si="354"/>
        <v>120</v>
      </c>
      <c r="G271" s="95">
        <v>31</v>
      </c>
      <c r="H271" s="95">
        <v>28</v>
      </c>
      <c r="I271" s="95">
        <v>31</v>
      </c>
      <c r="J271" s="95">
        <v>30</v>
      </c>
      <c r="K271" s="3"/>
      <c r="L271" s="3"/>
      <c r="M271" s="3"/>
      <c r="N271" s="22">
        <f t="shared" si="367"/>
        <v>70.900000000000006</v>
      </c>
      <c r="O271" s="22">
        <f t="shared" si="368"/>
        <v>70.900000000000006</v>
      </c>
      <c r="P271" s="22">
        <f t="shared" si="369"/>
        <v>70.900000000000006</v>
      </c>
      <c r="Q271" s="22">
        <f t="shared" si="370"/>
        <v>70.900000000000006</v>
      </c>
      <c r="R271" s="3"/>
      <c r="S271" s="40" t="str">
        <f>VLOOKUP(B271,Объем!A:F,6,0)</f>
        <v>17,800</v>
      </c>
      <c r="T271" s="40">
        <f>VLOOKUP(B271,Объем!A:G,7,0)</f>
        <v>20</v>
      </c>
      <c r="U271" s="40">
        <f t="shared" si="371"/>
        <v>2.1999999999999993</v>
      </c>
      <c r="V271" s="63">
        <f t="shared" si="384"/>
        <v>0.66446307294331453</v>
      </c>
      <c r="W271" s="63">
        <f t="shared" si="385"/>
        <v>0.63698133669168389</v>
      </c>
      <c r="X271" s="63">
        <f t="shared" si="386"/>
        <v>0.50917982798884132</v>
      </c>
      <c r="Y271" s="63">
        <f t="shared" si="387"/>
        <v>0.38937576237615962</v>
      </c>
      <c r="Z271" s="25">
        <f t="shared" si="355"/>
        <v>0.67083673952854028</v>
      </c>
      <c r="AA271" s="25">
        <f t="shared" si="356"/>
        <v>0.6039266492126405</v>
      </c>
      <c r="AB271" s="25">
        <f t="shared" si="357"/>
        <v>0.35045342853942318</v>
      </c>
      <c r="AC271" s="25">
        <f t="shared" si="358"/>
        <v>0.21071594994348605</v>
      </c>
      <c r="AD271" s="25">
        <f t="shared" si="359"/>
        <v>1.3352998124718547</v>
      </c>
      <c r="AE271" s="25">
        <f t="shared" si="360"/>
        <v>1.2409079859043244</v>
      </c>
      <c r="AF271" s="25">
        <f t="shared" si="361"/>
        <v>0.8596332565282645</v>
      </c>
      <c r="AG271" s="25">
        <f t="shared" si="362"/>
        <v>0.60009171231964564</v>
      </c>
      <c r="AH271" s="97">
        <f t="shared" si="363"/>
        <v>3630.44</v>
      </c>
      <c r="AI271" s="97">
        <f t="shared" si="364"/>
        <v>3373.81</v>
      </c>
      <c r="AJ271" s="97">
        <f t="shared" si="365"/>
        <v>2337.19</v>
      </c>
      <c r="AK271" s="97">
        <f t="shared" si="366"/>
        <v>1631.54</v>
      </c>
      <c r="AL271" s="3"/>
      <c r="AM271" s="97">
        <f t="shared" si="373"/>
        <v>10972.98</v>
      </c>
      <c r="AN271" s="25">
        <f t="shared" si="374"/>
        <v>1.8359327672240899</v>
      </c>
      <c r="AO271" s="3">
        <f>VLOOKUP(A271,Лист3!A:B,2,0)</f>
        <v>7185.28</v>
      </c>
      <c r="AP271" s="3"/>
      <c r="AQ271" s="97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</row>
    <row r="272" spans="1:61" x14ac:dyDescent="0.3">
      <c r="A272" s="125" t="s">
        <v>1009</v>
      </c>
      <c r="B272" s="125" t="s">
        <v>82</v>
      </c>
      <c r="C272" s="106"/>
      <c r="D272" s="3"/>
      <c r="E272" s="95">
        <f>VLOOKUP(B272,Площадь!A:B,2,0)</f>
        <v>75.900000000000006</v>
      </c>
      <c r="F272" s="3">
        <f t="shared" si="354"/>
        <v>120</v>
      </c>
      <c r="G272" s="95">
        <v>31</v>
      </c>
      <c r="H272" s="95">
        <v>28</v>
      </c>
      <c r="I272" s="95">
        <v>31</v>
      </c>
      <c r="J272" s="95">
        <v>30</v>
      </c>
      <c r="K272" s="3"/>
      <c r="L272" s="3"/>
      <c r="M272" s="3"/>
      <c r="N272" s="22">
        <f t="shared" si="367"/>
        <v>75.900000000000006</v>
      </c>
      <c r="O272" s="22">
        <f t="shared" si="368"/>
        <v>75.900000000000006</v>
      </c>
      <c r="P272" s="22">
        <f t="shared" si="369"/>
        <v>75.900000000000006</v>
      </c>
      <c r="Q272" s="22">
        <f t="shared" si="370"/>
        <v>75.900000000000006</v>
      </c>
      <c r="R272" s="3"/>
      <c r="S272" s="40" t="str">
        <f>VLOOKUP(B272,Объем!A:F,6,0)</f>
        <v>0,001</v>
      </c>
      <c r="T272" s="40">
        <f>VLOOKUP(B272,Объем!A:G,7,0)</f>
        <v>4.056</v>
      </c>
      <c r="U272" s="40">
        <f t="shared" si="371"/>
        <v>4.0549999999999997</v>
      </c>
      <c r="V272" s="63">
        <f t="shared" si="384"/>
        <v>1.224726254902337</v>
      </c>
      <c r="W272" s="63">
        <f t="shared" si="385"/>
        <v>1.174072418311263</v>
      </c>
      <c r="X272" s="63">
        <f t="shared" si="386"/>
        <v>0.93851100113397823</v>
      </c>
      <c r="Y272" s="63">
        <f t="shared" si="387"/>
        <v>0.71769032565242163</v>
      </c>
      <c r="Z272" s="25">
        <f t="shared" si="355"/>
        <v>0.71814539534860655</v>
      </c>
      <c r="AA272" s="25">
        <f t="shared" si="356"/>
        <v>0.64651668089195224</v>
      </c>
      <c r="AB272" s="25">
        <f t="shared" si="357"/>
        <v>0.37516805678620901</v>
      </c>
      <c r="AC272" s="25">
        <f t="shared" si="358"/>
        <v>0.22557603103964163</v>
      </c>
      <c r="AD272" s="25">
        <f t="shared" si="359"/>
        <v>1.9428716502509435</v>
      </c>
      <c r="AE272" s="25">
        <f t="shared" si="360"/>
        <v>1.8205890992032152</v>
      </c>
      <c r="AF272" s="25">
        <f t="shared" si="361"/>
        <v>1.3136790579201874</v>
      </c>
      <c r="AG272" s="25">
        <f t="shared" si="362"/>
        <v>0.94326635669206327</v>
      </c>
      <c r="AH272" s="97">
        <f t="shared" si="363"/>
        <v>5282.32</v>
      </c>
      <c r="AI272" s="97">
        <f t="shared" si="364"/>
        <v>4949.8500000000004</v>
      </c>
      <c r="AJ272" s="97">
        <f t="shared" si="365"/>
        <v>3571.66</v>
      </c>
      <c r="AK272" s="97">
        <f t="shared" si="366"/>
        <v>2564.5700000000002</v>
      </c>
      <c r="AL272" s="3"/>
      <c r="AM272" s="97">
        <f t="shared" si="373"/>
        <v>16368.4</v>
      </c>
      <c r="AN272" s="25">
        <f t="shared" si="374"/>
        <v>1.9654061640664096</v>
      </c>
      <c r="AO272" s="3">
        <f>VLOOKUP(A272,Лист3!A:B,2,0)</f>
        <v>3078.8</v>
      </c>
      <c r="AP272" s="3"/>
      <c r="AQ272" s="97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</row>
    <row r="273" spans="1:61" x14ac:dyDescent="0.3">
      <c r="A273" s="125" t="s">
        <v>1010</v>
      </c>
      <c r="B273" s="125" t="s">
        <v>414</v>
      </c>
      <c r="C273" s="106"/>
      <c r="D273" s="3"/>
      <c r="E273" s="95">
        <f>VLOOKUP(B273,Площадь!A:B,2,0)</f>
        <v>50.6</v>
      </c>
      <c r="F273" s="3">
        <f t="shared" si="354"/>
        <v>120</v>
      </c>
      <c r="G273" s="95">
        <v>31</v>
      </c>
      <c r="H273" s="95">
        <v>28</v>
      </c>
      <c r="I273" s="95">
        <v>31</v>
      </c>
      <c r="J273" s="95">
        <v>30</v>
      </c>
      <c r="K273" s="3"/>
      <c r="L273" s="3"/>
      <c r="M273" s="3"/>
      <c r="N273" s="22">
        <f t="shared" si="367"/>
        <v>50.6</v>
      </c>
      <c r="O273" s="22">
        <f t="shared" si="368"/>
        <v>50.6</v>
      </c>
      <c r="P273" s="22">
        <f t="shared" si="369"/>
        <v>50.6</v>
      </c>
      <c r="Q273" s="22">
        <f t="shared" si="370"/>
        <v>50.6</v>
      </c>
      <c r="R273" s="3"/>
      <c r="S273" s="40" t="str">
        <f>VLOOKUP(B273,Объем!A:F,6,0)</f>
        <v>0,195</v>
      </c>
      <c r="T273" s="40">
        <f>VLOOKUP(B273,Объем!A:G,7,0)</f>
        <v>0.2</v>
      </c>
      <c r="U273" s="40">
        <f t="shared" si="371"/>
        <v>5.0000000000000044E-3</v>
      </c>
      <c r="V273" s="63">
        <f t="shared" si="384"/>
        <v>1.510143347598444E-3</v>
      </c>
      <c r="W273" s="63">
        <f t="shared" si="385"/>
        <v>1.447684856117465E-3</v>
      </c>
      <c r="X273" s="63">
        <f t="shared" si="386"/>
        <v>1.1572268817928227E-3</v>
      </c>
      <c r="Y273" s="63">
        <f t="shared" si="387"/>
        <v>8.8494491449127299E-4</v>
      </c>
      <c r="Z273" s="25">
        <f t="shared" si="355"/>
        <v>0.478763596899071</v>
      </c>
      <c r="AA273" s="25">
        <f t="shared" si="356"/>
        <v>0.43101112059463481</v>
      </c>
      <c r="AB273" s="25">
        <f t="shared" si="357"/>
        <v>0.25011203785747266</v>
      </c>
      <c r="AC273" s="25">
        <f t="shared" si="358"/>
        <v>0.15038402069309439</v>
      </c>
      <c r="AD273" s="25">
        <f t="shared" si="359"/>
        <v>0.48027374024666947</v>
      </c>
      <c r="AE273" s="25">
        <f t="shared" si="360"/>
        <v>0.43245880545075227</v>
      </c>
      <c r="AF273" s="25">
        <f t="shared" si="361"/>
        <v>0.25126926473926547</v>
      </c>
      <c r="AG273" s="25">
        <f t="shared" si="362"/>
        <v>0.15126896560758568</v>
      </c>
      <c r="AH273" s="97">
        <f t="shared" si="363"/>
        <v>1305.78</v>
      </c>
      <c r="AI273" s="97">
        <f t="shared" si="364"/>
        <v>1175.78</v>
      </c>
      <c r="AJ273" s="97">
        <f t="shared" si="365"/>
        <v>683.16</v>
      </c>
      <c r="AK273" s="97">
        <f t="shared" si="366"/>
        <v>411.27</v>
      </c>
      <c r="AL273" s="3"/>
      <c r="AM273" s="97">
        <f t="shared" si="373"/>
        <v>3575.99</v>
      </c>
      <c r="AN273" s="25">
        <f t="shared" si="374"/>
        <v>1.3102707760442729</v>
      </c>
      <c r="AO273" s="3">
        <f>VLOOKUP(A273,Лист3!A:B,2,0)</f>
        <v>2228.36</v>
      </c>
      <c r="AP273" s="3"/>
      <c r="AQ273" s="97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</row>
    <row r="274" spans="1:61" x14ac:dyDescent="0.3">
      <c r="A274" s="125" t="s">
        <v>1011</v>
      </c>
      <c r="B274" s="125" t="s">
        <v>415</v>
      </c>
      <c r="C274" s="106"/>
      <c r="D274" s="3"/>
      <c r="E274" s="95">
        <f>VLOOKUP(B274,Площадь!A:B,2,0)</f>
        <v>49.8</v>
      </c>
      <c r="F274" s="3">
        <f t="shared" si="354"/>
        <v>120</v>
      </c>
      <c r="G274" s="95">
        <v>31</v>
      </c>
      <c r="H274" s="95">
        <v>28</v>
      </c>
      <c r="I274" s="95">
        <v>31</v>
      </c>
      <c r="J274" s="95">
        <v>30</v>
      </c>
      <c r="K274" s="3"/>
      <c r="L274" s="3"/>
      <c r="M274" s="3"/>
      <c r="N274" s="22">
        <f t="shared" si="367"/>
        <v>49.8</v>
      </c>
      <c r="O274" s="22">
        <f t="shared" si="368"/>
        <v>49.8</v>
      </c>
      <c r="P274" s="22">
        <f t="shared" si="369"/>
        <v>49.8</v>
      </c>
      <c r="Q274" s="22">
        <f t="shared" si="370"/>
        <v>49.8</v>
      </c>
      <c r="R274" s="3"/>
      <c r="S274" s="40">
        <f>VLOOKUP(B274,Объем!A:F,6,0)</f>
        <v>16.380517752720792</v>
      </c>
      <c r="T274" s="40" t="str">
        <f>VLOOKUP(B274,Объем!A:G,7,0)</f>
        <v>нет</v>
      </c>
      <c r="U274" s="40" t="e">
        <f t="shared" si="371"/>
        <v>#VALUE!</v>
      </c>
      <c r="V274" s="63">
        <f t="shared" ref="V274:V275" si="388">$V$732*$E274*G274</f>
        <v>0.55108547140593267</v>
      </c>
      <c r="W274" s="63">
        <f t="shared" ref="W274:W275" si="389">$W$732*$E274*H274</f>
        <v>0.4977546193343908</v>
      </c>
      <c r="X274" s="63">
        <f t="shared" ref="X274:X275" si="390">$W$732*$E274*I274</f>
        <v>0.55108547140593267</v>
      </c>
      <c r="Y274" s="63">
        <f t="shared" ref="Y274:Y275" si="391">$W$732*$E274*J274</f>
        <v>0.53330852071541879</v>
      </c>
      <c r="Z274" s="25">
        <f t="shared" si="355"/>
        <v>0.47119421196786038</v>
      </c>
      <c r="AA274" s="25">
        <f t="shared" si="356"/>
        <v>0.4241967155259449</v>
      </c>
      <c r="AB274" s="25">
        <f t="shared" si="357"/>
        <v>0.2461576973379869</v>
      </c>
      <c r="AC274" s="25">
        <f t="shared" si="358"/>
        <v>0.14800640771770951</v>
      </c>
      <c r="AD274" s="25">
        <f t="shared" si="359"/>
        <v>1.022279683373793</v>
      </c>
      <c r="AE274" s="25">
        <f t="shared" si="360"/>
        <v>0.92195133486033565</v>
      </c>
      <c r="AF274" s="25">
        <f t="shared" si="361"/>
        <v>0.79724316874391954</v>
      </c>
      <c r="AG274" s="25">
        <f t="shared" si="362"/>
        <v>0.68131492843312835</v>
      </c>
      <c r="AH274" s="97">
        <f t="shared" si="363"/>
        <v>2779.39</v>
      </c>
      <c r="AI274" s="97">
        <f t="shared" si="364"/>
        <v>2506.62</v>
      </c>
      <c r="AJ274" s="97">
        <f t="shared" si="365"/>
        <v>2167.56</v>
      </c>
      <c r="AK274" s="97">
        <f t="shared" si="366"/>
        <v>1852.37</v>
      </c>
      <c r="AL274" s="3"/>
      <c r="AM274" s="97">
        <f t="shared" si="373"/>
        <v>9305.9399999999987</v>
      </c>
      <c r="AN274" s="25">
        <f t="shared" si="374"/>
        <v>1.2895550325495015</v>
      </c>
      <c r="AO274" s="3">
        <f>VLOOKUP(A274,Лист3!A:B,2,0)</f>
        <v>5934.64</v>
      </c>
      <c r="AP274" s="3"/>
      <c r="AQ274" s="97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</row>
    <row r="275" spans="1:61" x14ac:dyDescent="0.3">
      <c r="A275" s="125" t="s">
        <v>1012</v>
      </c>
      <c r="B275" s="125" t="s">
        <v>416</v>
      </c>
      <c r="C275" s="106"/>
      <c r="D275" s="3"/>
      <c r="E275" s="95">
        <f>VLOOKUP(B275,Площадь!A:B,2,0)</f>
        <v>68.900000000000006</v>
      </c>
      <c r="F275" s="3">
        <f t="shared" si="354"/>
        <v>120</v>
      </c>
      <c r="G275" s="95">
        <v>31</v>
      </c>
      <c r="H275" s="95">
        <v>28</v>
      </c>
      <c r="I275" s="95">
        <v>31</v>
      </c>
      <c r="J275" s="95">
        <v>30</v>
      </c>
      <c r="K275" s="3"/>
      <c r="L275" s="3"/>
      <c r="M275" s="3"/>
      <c r="N275" s="22">
        <f t="shared" si="367"/>
        <v>68.900000000000006</v>
      </c>
      <c r="O275" s="22">
        <f t="shared" si="368"/>
        <v>68.900000000000006</v>
      </c>
      <c r="P275" s="22">
        <f t="shared" si="369"/>
        <v>68.900000000000006</v>
      </c>
      <c r="Q275" s="22">
        <f t="shared" si="370"/>
        <v>68.900000000000006</v>
      </c>
      <c r="R275" s="3"/>
      <c r="S275" s="40">
        <f>VLOOKUP(B275,Объем!A:F,6,0)</f>
        <v>24.039816730169928</v>
      </c>
      <c r="T275" s="40" t="str">
        <f>VLOOKUP(B275,Объем!A:G,7,0)</f>
        <v>нет</v>
      </c>
      <c r="U275" s="40" t="e">
        <f t="shared" si="371"/>
        <v>#VALUE!</v>
      </c>
      <c r="V275" s="63">
        <f t="shared" si="388"/>
        <v>0.76244556184475443</v>
      </c>
      <c r="W275" s="63">
        <f t="shared" si="389"/>
        <v>0.68866050747268137</v>
      </c>
      <c r="X275" s="63">
        <f t="shared" si="390"/>
        <v>0.76244556184475443</v>
      </c>
      <c r="Y275" s="63">
        <f t="shared" si="391"/>
        <v>0.73785054372073011</v>
      </c>
      <c r="Z275" s="25">
        <f t="shared" si="355"/>
        <v>0.65191327720051373</v>
      </c>
      <c r="AA275" s="25">
        <f t="shared" si="356"/>
        <v>0.58689063654091589</v>
      </c>
      <c r="AB275" s="25">
        <f t="shared" si="357"/>
        <v>0.34056757724070885</v>
      </c>
      <c r="AC275" s="25">
        <f t="shared" si="358"/>
        <v>0.20477191750502383</v>
      </c>
      <c r="AD275" s="25">
        <f t="shared" si="359"/>
        <v>1.4143588390452682</v>
      </c>
      <c r="AE275" s="25">
        <f t="shared" si="360"/>
        <v>1.2755511440135971</v>
      </c>
      <c r="AF275" s="25">
        <f t="shared" si="361"/>
        <v>1.1030131390854634</v>
      </c>
      <c r="AG275" s="25">
        <f t="shared" si="362"/>
        <v>0.94262246122575388</v>
      </c>
      <c r="AH275" s="97">
        <f t="shared" si="363"/>
        <v>3845.39</v>
      </c>
      <c r="AI275" s="97">
        <f t="shared" si="364"/>
        <v>3467.99</v>
      </c>
      <c r="AJ275" s="97">
        <f t="shared" si="365"/>
        <v>2998.89</v>
      </c>
      <c r="AK275" s="97">
        <f t="shared" si="366"/>
        <v>2562.8200000000002</v>
      </c>
      <c r="AL275" s="3"/>
      <c r="AM275" s="97">
        <f t="shared" si="373"/>
        <v>12875.089999999998</v>
      </c>
      <c r="AN275" s="25">
        <f t="shared" si="374"/>
        <v>1.7841434084871621</v>
      </c>
      <c r="AO275" s="3">
        <f>VLOOKUP(A275,Лист3!A:B,2,0)</f>
        <v>8209.76</v>
      </c>
      <c r="AP275" s="3"/>
      <c r="AQ275" s="97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</row>
    <row r="276" spans="1:61" x14ac:dyDescent="0.3">
      <c r="A276" s="125" t="s">
        <v>1013</v>
      </c>
      <c r="B276" s="125" t="s">
        <v>417</v>
      </c>
      <c r="C276" s="106"/>
      <c r="D276" s="3"/>
      <c r="E276" s="95">
        <f>VLOOKUP(B276,Площадь!A:B,2,0)</f>
        <v>30.4</v>
      </c>
      <c r="F276" s="3">
        <f t="shared" si="354"/>
        <v>120</v>
      </c>
      <c r="G276" s="95">
        <v>31</v>
      </c>
      <c r="H276" s="95">
        <v>28</v>
      </c>
      <c r="I276" s="95">
        <v>31</v>
      </c>
      <c r="J276" s="95">
        <v>30</v>
      </c>
      <c r="K276" s="3"/>
      <c r="L276" s="3"/>
      <c r="M276" s="3"/>
      <c r="N276" s="22">
        <f t="shared" si="367"/>
        <v>30.4</v>
      </c>
      <c r="O276" s="22">
        <f t="shared" si="368"/>
        <v>30.4</v>
      </c>
      <c r="P276" s="22">
        <f t="shared" si="369"/>
        <v>30.4</v>
      </c>
      <c r="Q276" s="22">
        <f t="shared" si="370"/>
        <v>30.4</v>
      </c>
      <c r="R276" s="3"/>
      <c r="S276" s="40" t="str">
        <f>VLOOKUP(B276,Объем!A:F,6,0)</f>
        <v>7,651</v>
      </c>
      <c r="T276" s="40">
        <f>VLOOKUP(B276,Объем!A:G,7,0)</f>
        <v>9.4909999999999997</v>
      </c>
      <c r="U276" s="40">
        <f t="shared" si="371"/>
        <v>1.8399999999999999</v>
      </c>
      <c r="V276" s="63">
        <f t="shared" ref="V276:V283" si="392">$U276*V$728*G276/G$1</f>
        <v>0.55573275191622684</v>
      </c>
      <c r="W276" s="63">
        <f t="shared" ref="W276:W283" si="393">$U276*W$728*H276/H$1</f>
        <v>0.53274802705122659</v>
      </c>
      <c r="X276" s="63">
        <f t="shared" ref="X276:X283" si="394">$U276*X$728*I276/I$1</f>
        <v>0.42585949249975835</v>
      </c>
      <c r="Y276" s="63">
        <f t="shared" ref="Y276:Y283" si="395">$U276*Y$728*J276/J$1</f>
        <v>0.32565972853278813</v>
      </c>
      <c r="Z276" s="25">
        <f t="shared" si="355"/>
        <v>0.2876366273860031</v>
      </c>
      <c r="AA276" s="25">
        <f t="shared" si="356"/>
        <v>0.25894739261021538</v>
      </c>
      <c r="AB276" s="25">
        <f t="shared" si="357"/>
        <v>0.15026493974045788</v>
      </c>
      <c r="AC276" s="25">
        <f t="shared" si="358"/>
        <v>9.0349293064625885E-2</v>
      </c>
      <c r="AD276" s="25">
        <f t="shared" si="359"/>
        <v>0.84336937930222988</v>
      </c>
      <c r="AE276" s="25">
        <f t="shared" si="360"/>
        <v>0.79169541966144197</v>
      </c>
      <c r="AF276" s="25">
        <f t="shared" si="361"/>
        <v>0.57612443224021626</v>
      </c>
      <c r="AG276" s="25">
        <f t="shared" si="362"/>
        <v>0.41600902159741404</v>
      </c>
      <c r="AH276" s="97">
        <f t="shared" si="363"/>
        <v>2292.9699999999998</v>
      </c>
      <c r="AI276" s="97">
        <f t="shared" si="364"/>
        <v>2152.48</v>
      </c>
      <c r="AJ276" s="97">
        <f t="shared" si="365"/>
        <v>1566.38</v>
      </c>
      <c r="AK276" s="97">
        <f t="shared" si="366"/>
        <v>1131.05</v>
      </c>
      <c r="AL276" s="3"/>
      <c r="AM276" s="97">
        <f t="shared" si="373"/>
        <v>7142.88</v>
      </c>
      <c r="AN276" s="25">
        <f t="shared" si="374"/>
        <v>0.78719825280130218</v>
      </c>
      <c r="AO276" s="3">
        <f>VLOOKUP(A276,Лист3!A:B,2,0)</f>
        <v>4143.4799999999996</v>
      </c>
      <c r="AP276" s="3"/>
      <c r="AQ276" s="97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</row>
    <row r="277" spans="1:61" x14ac:dyDescent="0.3">
      <c r="A277" s="125" t="s">
        <v>1389</v>
      </c>
      <c r="B277" s="125" t="s">
        <v>418</v>
      </c>
      <c r="C277" s="106"/>
      <c r="D277" s="3"/>
      <c r="E277" s="95">
        <f>VLOOKUP(B277,Площадь!A:B,2,0)</f>
        <v>33.6</v>
      </c>
      <c r="F277" s="3">
        <f t="shared" si="354"/>
        <v>120</v>
      </c>
      <c r="G277" s="95">
        <v>31</v>
      </c>
      <c r="H277" s="95">
        <v>28</v>
      </c>
      <c r="I277" s="95">
        <v>31</v>
      </c>
      <c r="J277" s="95">
        <v>30</v>
      </c>
      <c r="K277" s="3"/>
      <c r="L277" s="3"/>
      <c r="M277" s="3"/>
      <c r="N277" s="22">
        <f t="shared" si="367"/>
        <v>33.6</v>
      </c>
      <c r="O277" s="22">
        <f t="shared" si="368"/>
        <v>33.6</v>
      </c>
      <c r="P277" s="22">
        <f t="shared" si="369"/>
        <v>33.6</v>
      </c>
      <c r="Q277" s="22">
        <f t="shared" si="370"/>
        <v>33.6</v>
      </c>
      <c r="R277" s="3"/>
      <c r="S277" s="40" t="str">
        <f>VLOOKUP(B277,Объем!A:F,6,0)</f>
        <v>2,456</v>
      </c>
      <c r="T277" s="40">
        <f>VLOOKUP(B277,Объем!A:G,7,0)</f>
        <v>3.03</v>
      </c>
      <c r="U277" s="40">
        <f t="shared" si="371"/>
        <v>0.57399999999999984</v>
      </c>
      <c r="V277" s="63">
        <f t="shared" si="392"/>
        <v>0.17336445630430117</v>
      </c>
      <c r="W277" s="63">
        <f t="shared" si="393"/>
        <v>0.16619422148228477</v>
      </c>
      <c r="X277" s="63">
        <f t="shared" si="394"/>
        <v>0.13284964602981589</v>
      </c>
      <c r="Y277" s="63">
        <f t="shared" si="395"/>
        <v>0.10159167618359802</v>
      </c>
      <c r="Z277" s="25">
        <f t="shared" si="355"/>
        <v>0.31791416711084558</v>
      </c>
      <c r="AA277" s="25">
        <f t="shared" si="356"/>
        <v>0.28620501288497491</v>
      </c>
      <c r="AB277" s="25">
        <f t="shared" si="357"/>
        <v>0.16608230181840081</v>
      </c>
      <c r="AC277" s="25">
        <f t="shared" si="358"/>
        <v>9.9859744966165453E-2</v>
      </c>
      <c r="AD277" s="25">
        <f t="shared" si="359"/>
        <v>0.49127862341514672</v>
      </c>
      <c r="AE277" s="25">
        <f t="shared" si="360"/>
        <v>0.45239923436725971</v>
      </c>
      <c r="AF277" s="25">
        <f t="shared" si="361"/>
        <v>0.29893194784821669</v>
      </c>
      <c r="AG277" s="25">
        <f t="shared" si="362"/>
        <v>0.20145142114976347</v>
      </c>
      <c r="AH277" s="97">
        <f t="shared" si="363"/>
        <v>1335.7</v>
      </c>
      <c r="AI277" s="97">
        <f t="shared" si="364"/>
        <v>1229.99</v>
      </c>
      <c r="AJ277" s="97">
        <f t="shared" si="365"/>
        <v>812.74</v>
      </c>
      <c r="AK277" s="97">
        <f t="shared" si="366"/>
        <v>547.71</v>
      </c>
      <c r="AL277" s="3"/>
      <c r="AM277" s="97">
        <f t="shared" si="373"/>
        <v>3926.1400000000003</v>
      </c>
      <c r="AN277" s="25">
        <f t="shared" si="374"/>
        <v>0.87006122678038678</v>
      </c>
      <c r="AO277" s="3">
        <f>VLOOKUP(A277,Лист3!A:B,2,0)</f>
        <v>2908.04</v>
      </c>
      <c r="AP277" s="3"/>
      <c r="AQ277" s="97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</row>
    <row r="278" spans="1:61" x14ac:dyDescent="0.3">
      <c r="A278" s="125" t="s">
        <v>1014</v>
      </c>
      <c r="B278" s="125" t="s">
        <v>419</v>
      </c>
      <c r="C278" s="106"/>
      <c r="D278" s="3"/>
      <c r="E278" s="95">
        <f>VLOOKUP(B278,Площадь!A:B,2,0)</f>
        <v>33.6</v>
      </c>
      <c r="F278" s="3">
        <f t="shared" si="354"/>
        <v>120</v>
      </c>
      <c r="G278" s="95">
        <v>31</v>
      </c>
      <c r="H278" s="95">
        <v>28</v>
      </c>
      <c r="I278" s="95">
        <v>31</v>
      </c>
      <c r="J278" s="95">
        <v>30</v>
      </c>
      <c r="K278" s="3"/>
      <c r="L278" s="3"/>
      <c r="M278" s="3"/>
      <c r="N278" s="22">
        <f t="shared" si="367"/>
        <v>33.6</v>
      </c>
      <c r="O278" s="22">
        <f t="shared" si="368"/>
        <v>33.6</v>
      </c>
      <c r="P278" s="22">
        <f t="shared" si="369"/>
        <v>33.6</v>
      </c>
      <c r="Q278" s="22">
        <f t="shared" si="370"/>
        <v>33.6</v>
      </c>
      <c r="R278" s="3"/>
      <c r="S278" s="40" t="str">
        <f>VLOOKUP(B278,Объем!A:F,6,0)</f>
        <v>10,028</v>
      </c>
      <c r="T278" s="40">
        <f>VLOOKUP(B278,Объем!A:G,7,0)</f>
        <v>12.619</v>
      </c>
      <c r="U278" s="40">
        <f t="shared" si="371"/>
        <v>2.5909999999999993</v>
      </c>
      <c r="V278" s="63">
        <f t="shared" si="392"/>
        <v>0.78255628272551281</v>
      </c>
      <c r="W278" s="63">
        <f t="shared" si="393"/>
        <v>0.75019029244006952</v>
      </c>
      <c r="X278" s="63">
        <f t="shared" si="394"/>
        <v>0.59967497014504001</v>
      </c>
      <c r="Y278" s="63">
        <f t="shared" si="395"/>
        <v>0.45857845468937714</v>
      </c>
      <c r="Z278" s="25">
        <f t="shared" si="355"/>
        <v>0.31791416711084558</v>
      </c>
      <c r="AA278" s="25">
        <f t="shared" si="356"/>
        <v>0.28620501288497491</v>
      </c>
      <c r="AB278" s="25">
        <f t="shared" si="357"/>
        <v>0.16608230181840081</v>
      </c>
      <c r="AC278" s="25">
        <f t="shared" si="358"/>
        <v>9.9859744966165453E-2</v>
      </c>
      <c r="AD278" s="25">
        <f t="shared" si="359"/>
        <v>1.1004704498363584</v>
      </c>
      <c r="AE278" s="25">
        <f t="shared" si="360"/>
        <v>1.0363953053250445</v>
      </c>
      <c r="AF278" s="25">
        <f t="shared" si="361"/>
        <v>0.76575727196344079</v>
      </c>
      <c r="AG278" s="25">
        <f t="shared" si="362"/>
        <v>0.55843819965554253</v>
      </c>
      <c r="AH278" s="97">
        <f t="shared" si="363"/>
        <v>2991.98</v>
      </c>
      <c r="AI278" s="97">
        <f t="shared" si="364"/>
        <v>2817.77</v>
      </c>
      <c r="AJ278" s="97">
        <f t="shared" si="365"/>
        <v>2081.96</v>
      </c>
      <c r="AK278" s="97">
        <f t="shared" si="366"/>
        <v>1518.29</v>
      </c>
      <c r="AL278" s="3"/>
      <c r="AM278" s="97">
        <f t="shared" si="373"/>
        <v>9410</v>
      </c>
      <c r="AN278" s="25">
        <f t="shared" si="374"/>
        <v>0.87006122678038678</v>
      </c>
      <c r="AO278" s="3">
        <f>VLOOKUP(A278,Лист3!A:B,2,0)</f>
        <v>3462.68</v>
      </c>
      <c r="AP278" s="3"/>
      <c r="AQ278" s="97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</row>
    <row r="279" spans="1:61" x14ac:dyDescent="0.3">
      <c r="A279" s="125" t="s">
        <v>1015</v>
      </c>
      <c r="B279" s="125" t="s">
        <v>420</v>
      </c>
      <c r="C279" s="106"/>
      <c r="D279" s="3"/>
      <c r="E279" s="95">
        <f>VLOOKUP(B279,Площадь!A:B,2,0)</f>
        <v>33.700000000000003</v>
      </c>
      <c r="F279" s="3">
        <f t="shared" si="354"/>
        <v>120</v>
      </c>
      <c r="G279" s="95">
        <v>31</v>
      </c>
      <c r="H279" s="95">
        <v>28</v>
      </c>
      <c r="I279" s="95">
        <v>31</v>
      </c>
      <c r="J279" s="95">
        <v>30</v>
      </c>
      <c r="K279" s="3"/>
      <c r="L279" s="3"/>
      <c r="M279" s="3"/>
      <c r="N279" s="22">
        <f t="shared" si="367"/>
        <v>33.700000000000003</v>
      </c>
      <c r="O279" s="22">
        <f t="shared" si="368"/>
        <v>33.700000000000003</v>
      </c>
      <c r="P279" s="22">
        <f t="shared" si="369"/>
        <v>33.700000000000003</v>
      </c>
      <c r="Q279" s="22">
        <f t="shared" si="370"/>
        <v>33.700000000000003</v>
      </c>
      <c r="R279" s="3"/>
      <c r="S279" s="40" t="str">
        <f>VLOOKUP(B279,Объем!A:F,6,0)</f>
        <v>10,278</v>
      </c>
      <c r="T279" s="40">
        <f>VLOOKUP(B279,Объем!A:G,7,0)</f>
        <v>12.26</v>
      </c>
      <c r="U279" s="40">
        <f t="shared" si="371"/>
        <v>1.9819999999999993</v>
      </c>
      <c r="V279" s="63">
        <f t="shared" si="392"/>
        <v>0.59862082298802244</v>
      </c>
      <c r="W279" s="63">
        <f t="shared" si="393"/>
        <v>0.57386227696496239</v>
      </c>
      <c r="X279" s="63">
        <f t="shared" si="394"/>
        <v>0.45872473594267432</v>
      </c>
      <c r="Y279" s="63">
        <f t="shared" si="395"/>
        <v>0.35079216410434017</v>
      </c>
      <c r="Z279" s="25">
        <f t="shared" si="355"/>
        <v>0.31886034022724691</v>
      </c>
      <c r="AA279" s="25">
        <f t="shared" si="356"/>
        <v>0.28705681351856116</v>
      </c>
      <c r="AB279" s="25">
        <f t="shared" si="357"/>
        <v>0.16657659438333655</v>
      </c>
      <c r="AC279" s="25">
        <f t="shared" si="358"/>
        <v>0.10015694658808857</v>
      </c>
      <c r="AD279" s="25">
        <f t="shared" si="359"/>
        <v>0.91748116321526929</v>
      </c>
      <c r="AE279" s="25">
        <f t="shared" si="360"/>
        <v>0.86091909048352355</v>
      </c>
      <c r="AF279" s="25">
        <f t="shared" si="361"/>
        <v>0.62530133032601087</v>
      </c>
      <c r="AG279" s="25">
        <f t="shared" si="362"/>
        <v>0.45094911069242871</v>
      </c>
      <c r="AH279" s="97">
        <f t="shared" si="363"/>
        <v>2494.4699999999998</v>
      </c>
      <c r="AI279" s="97">
        <f t="shared" si="364"/>
        <v>2340.6799999999998</v>
      </c>
      <c r="AJ279" s="97">
        <f t="shared" si="365"/>
        <v>1700.08</v>
      </c>
      <c r="AK279" s="97">
        <f t="shared" si="366"/>
        <v>1226.05</v>
      </c>
      <c r="AL279" s="3"/>
      <c r="AM279" s="97">
        <f t="shared" si="373"/>
        <v>7761.28</v>
      </c>
      <c r="AN279" s="25">
        <f t="shared" si="374"/>
        <v>0.87265069471723333</v>
      </c>
      <c r="AO279" s="3">
        <f>VLOOKUP(A279,Лист3!A:B,2,0)</f>
        <v>4496.92</v>
      </c>
      <c r="AP279" s="3"/>
      <c r="AQ279" s="97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</row>
    <row r="280" spans="1:61" x14ac:dyDescent="0.3">
      <c r="A280" s="125" t="s">
        <v>1016</v>
      </c>
      <c r="B280" s="125" t="s">
        <v>421</v>
      </c>
      <c r="C280" s="106"/>
      <c r="D280" s="3"/>
      <c r="E280" s="95">
        <f>VLOOKUP(B280,Площадь!A:B,2,0)</f>
        <v>34</v>
      </c>
      <c r="F280" s="3">
        <f t="shared" si="354"/>
        <v>0</v>
      </c>
      <c r="G280" s="95"/>
      <c r="H280" s="95"/>
      <c r="I280" s="95"/>
      <c r="J280" s="95"/>
      <c r="K280" s="3"/>
      <c r="L280" s="3"/>
      <c r="M280" s="3"/>
      <c r="N280" s="22">
        <f t="shared" si="367"/>
        <v>0</v>
      </c>
      <c r="O280" s="22">
        <f t="shared" si="368"/>
        <v>0</v>
      </c>
      <c r="P280" s="22">
        <f t="shared" si="369"/>
        <v>0</v>
      </c>
      <c r="Q280" s="22">
        <f t="shared" si="370"/>
        <v>0</v>
      </c>
      <c r="R280" s="3"/>
      <c r="S280" s="40" t="str">
        <f>VLOOKUP(B280,Объем!A:F,6,0)</f>
        <v>13,092</v>
      </c>
      <c r="T280" s="40">
        <f>VLOOKUP(B280,Объем!A:G,7,0)</f>
        <v>14.99</v>
      </c>
      <c r="U280" s="40">
        <f t="shared" si="371"/>
        <v>1.8979999999999997</v>
      </c>
      <c r="V280" s="63">
        <f t="shared" si="392"/>
        <v>0</v>
      </c>
      <c r="W280" s="63">
        <f t="shared" si="393"/>
        <v>0</v>
      </c>
      <c r="X280" s="63">
        <f t="shared" si="394"/>
        <v>0</v>
      </c>
      <c r="Y280" s="63">
        <f t="shared" si="395"/>
        <v>0</v>
      </c>
      <c r="Z280" s="25">
        <f t="shared" si="355"/>
        <v>0</v>
      </c>
      <c r="AA280" s="25">
        <f t="shared" si="356"/>
        <v>0</v>
      </c>
      <c r="AB280" s="25">
        <f t="shared" si="357"/>
        <v>0</v>
      </c>
      <c r="AC280" s="25">
        <f t="shared" si="358"/>
        <v>0</v>
      </c>
      <c r="AD280" s="25">
        <f t="shared" si="359"/>
        <v>0</v>
      </c>
      <c r="AE280" s="25">
        <f t="shared" si="360"/>
        <v>0</v>
      </c>
      <c r="AF280" s="25">
        <f t="shared" si="361"/>
        <v>0</v>
      </c>
      <c r="AG280" s="25">
        <f t="shared" si="362"/>
        <v>0</v>
      </c>
      <c r="AH280" s="97">
        <f t="shared" si="363"/>
        <v>0</v>
      </c>
      <c r="AI280" s="97">
        <f t="shared" si="364"/>
        <v>0</v>
      </c>
      <c r="AJ280" s="97">
        <f t="shared" si="365"/>
        <v>0</v>
      </c>
      <c r="AK280" s="97">
        <f t="shared" si="366"/>
        <v>0</v>
      </c>
      <c r="AL280" s="3"/>
      <c r="AM280" s="97">
        <f t="shared" si="373"/>
        <v>0</v>
      </c>
      <c r="AN280" s="25">
        <f t="shared" si="374"/>
        <v>0</v>
      </c>
      <c r="AO280" s="3">
        <f>VLOOKUP(A280,Лист3!A:B,2,0)</f>
        <v>0</v>
      </c>
      <c r="AP280" s="3"/>
      <c r="AQ280" s="97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</row>
    <row r="281" spans="1:61" x14ac:dyDescent="0.3">
      <c r="A281" s="125" t="s">
        <v>1894</v>
      </c>
      <c r="B281" s="125" t="s">
        <v>421</v>
      </c>
      <c r="C281" s="106">
        <v>44918</v>
      </c>
      <c r="D281" s="3"/>
      <c r="E281" s="95">
        <f>VLOOKUP(B281,Площадь!A:B,2,0)</f>
        <v>34</v>
      </c>
      <c r="F281" s="3">
        <f t="shared" si="354"/>
        <v>120</v>
      </c>
      <c r="G281" s="95">
        <v>31</v>
      </c>
      <c r="H281" s="95">
        <v>28</v>
      </c>
      <c r="I281" s="95">
        <v>31</v>
      </c>
      <c r="J281" s="95">
        <v>30</v>
      </c>
      <c r="K281" s="3"/>
      <c r="L281" s="3"/>
      <c r="M281" s="3"/>
      <c r="N281" s="22">
        <f t="shared" si="367"/>
        <v>34</v>
      </c>
      <c r="O281" s="22">
        <f t="shared" si="368"/>
        <v>34</v>
      </c>
      <c r="P281" s="22">
        <f t="shared" si="369"/>
        <v>34</v>
      </c>
      <c r="Q281" s="22">
        <f t="shared" si="370"/>
        <v>34</v>
      </c>
      <c r="R281" s="3"/>
      <c r="S281" s="40" t="str">
        <f>VLOOKUP(B281,Объем!A:F,6,0)</f>
        <v>13,092</v>
      </c>
      <c r="T281" s="40">
        <f>VLOOKUP(B281,Объем!A:G,7,0)</f>
        <v>14.99</v>
      </c>
      <c r="U281" s="40">
        <f t="shared" si="371"/>
        <v>1.8979999999999997</v>
      </c>
      <c r="V281" s="63">
        <f t="shared" si="392"/>
        <v>0.5732504147483688</v>
      </c>
      <c r="W281" s="63">
        <f t="shared" si="393"/>
        <v>0.54954117138218916</v>
      </c>
      <c r="X281" s="63">
        <f t="shared" si="394"/>
        <v>0.43928332432855499</v>
      </c>
      <c r="Y281" s="63">
        <f t="shared" si="395"/>
        <v>0.33592508954088685</v>
      </c>
      <c r="Z281" s="25">
        <f t="shared" si="355"/>
        <v>0.32169885957645084</v>
      </c>
      <c r="AA281" s="25">
        <f t="shared" si="356"/>
        <v>0.28961221541931986</v>
      </c>
      <c r="AB281" s="25">
        <f t="shared" si="357"/>
        <v>0.16805947207814367</v>
      </c>
      <c r="AC281" s="25">
        <f t="shared" si="358"/>
        <v>0.1010485514538579</v>
      </c>
      <c r="AD281" s="25">
        <f t="shared" si="359"/>
        <v>0.89494927432481963</v>
      </c>
      <c r="AE281" s="25">
        <f t="shared" si="360"/>
        <v>0.83915338680150908</v>
      </c>
      <c r="AF281" s="25">
        <f t="shared" si="361"/>
        <v>0.60734279640669864</v>
      </c>
      <c r="AG281" s="25">
        <f t="shared" si="362"/>
        <v>0.43697364099474473</v>
      </c>
      <c r="AH281" s="97">
        <f t="shared" si="363"/>
        <v>2433.21</v>
      </c>
      <c r="AI281" s="97">
        <f t="shared" si="364"/>
        <v>2281.5100000000002</v>
      </c>
      <c r="AJ281" s="97">
        <f t="shared" si="365"/>
        <v>1651.26</v>
      </c>
      <c r="AK281" s="97">
        <f t="shared" si="366"/>
        <v>1188.05</v>
      </c>
      <c r="AL281" s="3"/>
      <c r="AM281" s="97">
        <f t="shared" si="373"/>
        <v>7554.0300000000007</v>
      </c>
      <c r="AN281" s="25">
        <f t="shared" si="374"/>
        <v>0.88041909852777223</v>
      </c>
      <c r="AO281" s="3">
        <f>VLOOKUP(A281,Лист3!A:B,2,0)</f>
        <v>4870.2299999999996</v>
      </c>
      <c r="AP281" s="3"/>
      <c r="AQ281" s="97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</row>
    <row r="282" spans="1:61" x14ac:dyDescent="0.3">
      <c r="A282" s="125" t="s">
        <v>1017</v>
      </c>
      <c r="B282" s="125" t="s">
        <v>422</v>
      </c>
      <c r="C282" s="106"/>
      <c r="D282" s="3"/>
      <c r="E282" s="95">
        <f>VLOOKUP(B282,Площадь!A:B,2,0)</f>
        <v>28.6</v>
      </c>
      <c r="F282" s="3">
        <f t="shared" si="354"/>
        <v>120</v>
      </c>
      <c r="G282" s="95">
        <v>31</v>
      </c>
      <c r="H282" s="95">
        <v>28</v>
      </c>
      <c r="I282" s="95">
        <v>31</v>
      </c>
      <c r="J282" s="95">
        <v>30</v>
      </c>
      <c r="K282" s="3"/>
      <c r="L282" s="3"/>
      <c r="M282" s="3"/>
      <c r="N282" s="22">
        <f t="shared" si="367"/>
        <v>28.6</v>
      </c>
      <c r="O282" s="22">
        <f t="shared" si="368"/>
        <v>28.6</v>
      </c>
      <c r="P282" s="22">
        <f t="shared" si="369"/>
        <v>28.6</v>
      </c>
      <c r="Q282" s="22">
        <f t="shared" si="370"/>
        <v>28.6</v>
      </c>
      <c r="R282" s="3"/>
      <c r="S282" s="40" t="str">
        <f>VLOOKUP(B282,Объем!A:F,6,0)</f>
        <v>9,772</v>
      </c>
      <c r="T282" s="40">
        <f>VLOOKUP(B282,Объем!A:G,7,0)</f>
        <v>11.13</v>
      </c>
      <c r="U282" s="40">
        <f t="shared" si="371"/>
        <v>1.3580000000000005</v>
      </c>
      <c r="V282" s="63">
        <f t="shared" si="392"/>
        <v>0.41015493320773722</v>
      </c>
      <c r="W282" s="63">
        <f t="shared" si="393"/>
        <v>0.39319120692150333</v>
      </c>
      <c r="X282" s="63">
        <f t="shared" si="394"/>
        <v>0.31430282109493046</v>
      </c>
      <c r="Y282" s="63">
        <f t="shared" si="395"/>
        <v>0.24035103877582961</v>
      </c>
      <c r="Z282" s="25">
        <f t="shared" si="355"/>
        <v>0.27060551129077925</v>
      </c>
      <c r="AA282" s="25">
        <f t="shared" si="356"/>
        <v>0.24361498120566316</v>
      </c>
      <c r="AB282" s="25">
        <f t="shared" si="357"/>
        <v>0.14136767357161498</v>
      </c>
      <c r="AC282" s="25">
        <f t="shared" si="358"/>
        <v>8.4999663870009887E-2</v>
      </c>
      <c r="AD282" s="25">
        <f t="shared" si="359"/>
        <v>0.68076044449851647</v>
      </c>
      <c r="AE282" s="25">
        <f t="shared" si="360"/>
        <v>0.63680618812716649</v>
      </c>
      <c r="AF282" s="25">
        <f t="shared" si="361"/>
        <v>0.45567049466654541</v>
      </c>
      <c r="AG282" s="25">
        <f t="shared" si="362"/>
        <v>0.32535070264583948</v>
      </c>
      <c r="AH282" s="97">
        <f t="shared" si="363"/>
        <v>1850.87</v>
      </c>
      <c r="AI282" s="97">
        <f t="shared" si="364"/>
        <v>1731.36</v>
      </c>
      <c r="AJ282" s="97">
        <f t="shared" si="365"/>
        <v>1238.8900000000001</v>
      </c>
      <c r="AK282" s="97">
        <f t="shared" si="366"/>
        <v>884.57</v>
      </c>
      <c r="AL282" s="3"/>
      <c r="AM282" s="97">
        <f t="shared" si="373"/>
        <v>5705.69</v>
      </c>
      <c r="AN282" s="25">
        <f t="shared" si="374"/>
        <v>0.74058782993806727</v>
      </c>
      <c r="AO282" s="3">
        <f>VLOOKUP(A282,Лист3!A:B,2,0)</f>
        <v>3435.52</v>
      </c>
      <c r="AP282" s="3"/>
      <c r="AQ282" s="97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</row>
    <row r="283" spans="1:61" x14ac:dyDescent="0.3">
      <c r="A283" s="125" t="s">
        <v>1018</v>
      </c>
      <c r="B283" s="125" t="s">
        <v>423</v>
      </c>
      <c r="C283" s="106"/>
      <c r="D283" s="3"/>
      <c r="E283" s="95">
        <f>VLOOKUP(B283,Площадь!A:B,2,0)</f>
        <v>52.1</v>
      </c>
      <c r="F283" s="3">
        <f t="shared" si="354"/>
        <v>120</v>
      </c>
      <c r="G283" s="95">
        <v>31</v>
      </c>
      <c r="H283" s="95">
        <v>28</v>
      </c>
      <c r="I283" s="95">
        <v>31</v>
      </c>
      <c r="J283" s="95">
        <v>30</v>
      </c>
      <c r="K283" s="3"/>
      <c r="L283" s="3"/>
      <c r="M283" s="3"/>
      <c r="N283" s="22">
        <f t="shared" si="367"/>
        <v>52.1</v>
      </c>
      <c r="O283" s="22">
        <f t="shared" si="368"/>
        <v>52.1</v>
      </c>
      <c r="P283" s="22">
        <f t="shared" si="369"/>
        <v>52.1</v>
      </c>
      <c r="Q283" s="22">
        <f t="shared" si="370"/>
        <v>52.1</v>
      </c>
      <c r="R283" s="3"/>
      <c r="S283" s="40" t="str">
        <f>VLOOKUP(B283,Объем!A:F,6,0)</f>
        <v>15,569</v>
      </c>
      <c r="T283" s="40">
        <f>VLOOKUP(B283,Объем!A:G,7,0)</f>
        <v>19.643999999999998</v>
      </c>
      <c r="U283" s="40">
        <f t="shared" si="371"/>
        <v>4.0749999999999975</v>
      </c>
      <c r="V283" s="63">
        <f t="shared" si="392"/>
        <v>1.23076682829273</v>
      </c>
      <c r="W283" s="63">
        <f t="shared" si="393"/>
        <v>1.1798631577357324</v>
      </c>
      <c r="X283" s="63">
        <f t="shared" si="394"/>
        <v>0.94313990866114905</v>
      </c>
      <c r="Y283" s="63">
        <f t="shared" si="395"/>
        <v>0.72123010531038634</v>
      </c>
      <c r="Z283" s="25">
        <f t="shared" si="355"/>
        <v>0.49295619364509091</v>
      </c>
      <c r="AA283" s="25">
        <f t="shared" si="356"/>
        <v>0.44378813009842838</v>
      </c>
      <c r="AB283" s="25">
        <f t="shared" si="357"/>
        <v>0.25752642633150841</v>
      </c>
      <c r="AC283" s="25">
        <f t="shared" si="358"/>
        <v>0.15484204502194107</v>
      </c>
      <c r="AD283" s="25">
        <f t="shared" si="359"/>
        <v>1.723723021937821</v>
      </c>
      <c r="AE283" s="25">
        <f t="shared" si="360"/>
        <v>1.6236512878341607</v>
      </c>
      <c r="AF283" s="25">
        <f t="shared" si="361"/>
        <v>1.2006663349926574</v>
      </c>
      <c r="AG283" s="25">
        <f t="shared" si="362"/>
        <v>0.87607215033232744</v>
      </c>
      <c r="AH283" s="97">
        <f t="shared" si="363"/>
        <v>4686.49</v>
      </c>
      <c r="AI283" s="97">
        <f t="shared" si="364"/>
        <v>4414.42</v>
      </c>
      <c r="AJ283" s="97">
        <f t="shared" si="365"/>
        <v>3264.4</v>
      </c>
      <c r="AK283" s="97">
        <f t="shared" si="366"/>
        <v>2381.88</v>
      </c>
      <c r="AL283" s="3"/>
      <c r="AM283" s="97">
        <f t="shared" si="373"/>
        <v>14747.189999999999</v>
      </c>
      <c r="AN283" s="25">
        <f t="shared" si="374"/>
        <v>1.3491127950969688</v>
      </c>
      <c r="AO283" s="3">
        <f>VLOOKUP(A283,Лист3!A:B,2,0)</f>
        <v>8261.9599999999991</v>
      </c>
      <c r="AP283" s="3"/>
      <c r="AQ283" s="97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</row>
    <row r="284" spans="1:61" x14ac:dyDescent="0.3">
      <c r="A284" s="125" t="s">
        <v>1019</v>
      </c>
      <c r="B284" s="125" t="s">
        <v>83</v>
      </c>
      <c r="C284" s="106"/>
      <c r="D284" s="3"/>
      <c r="E284" s="95">
        <f>VLOOKUP(B284,Площадь!A:B,2,0)</f>
        <v>63.5</v>
      </c>
      <c r="F284" s="3">
        <f t="shared" si="354"/>
        <v>120</v>
      </c>
      <c r="G284" s="95">
        <v>31</v>
      </c>
      <c r="H284" s="95">
        <v>28</v>
      </c>
      <c r="I284" s="95">
        <v>31</v>
      </c>
      <c r="J284" s="95">
        <v>30</v>
      </c>
      <c r="K284" s="3"/>
      <c r="L284" s="3"/>
      <c r="M284" s="3"/>
      <c r="N284" s="22">
        <f t="shared" si="367"/>
        <v>63.5</v>
      </c>
      <c r="O284" s="22">
        <f t="shared" si="368"/>
        <v>63.5</v>
      </c>
      <c r="P284" s="22">
        <f t="shared" si="369"/>
        <v>63.5</v>
      </c>
      <c r="Q284" s="22">
        <f t="shared" si="370"/>
        <v>63.5</v>
      </c>
      <c r="R284" s="3"/>
      <c r="S284" s="40" t="str">
        <f>VLOOKUP(B284,Объем!A:F,6,0)</f>
        <v>17,129</v>
      </c>
      <c r="T284" s="40" t="str">
        <f>VLOOKUP(B284,Объем!A:G,7,0)</f>
        <v>не работает</v>
      </c>
      <c r="U284" s="40" t="e">
        <f t="shared" si="371"/>
        <v>#VALUE!</v>
      </c>
      <c r="V284" s="63">
        <f>$V$732*$E284*G284</f>
        <v>0.70268930590917122</v>
      </c>
      <c r="W284" s="63">
        <f>$W$732*$E284*H284</f>
        <v>0.63468711501473529</v>
      </c>
      <c r="X284" s="63">
        <f>$W$732*$E284*I284</f>
        <v>0.70268930590917122</v>
      </c>
      <c r="Y284" s="63">
        <f t="shared" ref="Y284" si="396">$W$732*$E284*J284</f>
        <v>0.68002190894435932</v>
      </c>
      <c r="Z284" s="25">
        <f t="shared" si="355"/>
        <v>0.60081992891484204</v>
      </c>
      <c r="AA284" s="25">
        <f t="shared" si="356"/>
        <v>0.54089340232725913</v>
      </c>
      <c r="AB284" s="25">
        <f t="shared" si="357"/>
        <v>0.3138757787341801</v>
      </c>
      <c r="AC284" s="25">
        <f t="shared" si="358"/>
        <v>0.18872302992117579</v>
      </c>
      <c r="AD284" s="25">
        <f t="shared" si="359"/>
        <v>1.3035092348240132</v>
      </c>
      <c r="AE284" s="25">
        <f t="shared" si="360"/>
        <v>1.1755805173419944</v>
      </c>
      <c r="AF284" s="25">
        <f t="shared" si="361"/>
        <v>1.0165650846433514</v>
      </c>
      <c r="AG284" s="25">
        <f t="shared" si="362"/>
        <v>0.86874493886553505</v>
      </c>
      <c r="AH284" s="97">
        <f t="shared" si="363"/>
        <v>3544.01</v>
      </c>
      <c r="AI284" s="97">
        <f t="shared" si="364"/>
        <v>3196.19</v>
      </c>
      <c r="AJ284" s="97">
        <f t="shared" si="365"/>
        <v>2763.86</v>
      </c>
      <c r="AK284" s="97">
        <f t="shared" si="366"/>
        <v>2361.96</v>
      </c>
      <c r="AL284" s="3"/>
      <c r="AM284" s="97">
        <f t="shared" si="373"/>
        <v>11866.02</v>
      </c>
      <c r="AN284" s="25">
        <f t="shared" si="374"/>
        <v>1.6443121398974569</v>
      </c>
      <c r="AO284" s="3">
        <f>VLOOKUP(A284,Лист3!A:B,2,0)</f>
        <v>8919.92</v>
      </c>
      <c r="AP284" s="3"/>
      <c r="AQ284" s="97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</row>
    <row r="285" spans="1:61" ht="15" thickBot="1" x14ac:dyDescent="0.35">
      <c r="A285" s="125" t="s">
        <v>1020</v>
      </c>
      <c r="B285" s="125" t="s">
        <v>424</v>
      </c>
      <c r="C285" s="106"/>
      <c r="D285" s="42"/>
      <c r="E285" s="95">
        <f>VLOOKUP(B285,Площадь!A:B,2,0)</f>
        <v>70.900000000000006</v>
      </c>
      <c r="F285" s="3">
        <f t="shared" si="354"/>
        <v>120</v>
      </c>
      <c r="G285" s="95">
        <v>31</v>
      </c>
      <c r="H285" s="95">
        <v>28</v>
      </c>
      <c r="I285" s="95">
        <v>31</v>
      </c>
      <c r="J285" s="95">
        <v>30</v>
      </c>
      <c r="K285" s="3"/>
      <c r="L285" s="3"/>
      <c r="M285" s="3"/>
      <c r="N285" s="22">
        <f t="shared" si="367"/>
        <v>70.900000000000006</v>
      </c>
      <c r="O285" s="22">
        <f t="shared" si="368"/>
        <v>70.900000000000006</v>
      </c>
      <c r="P285" s="22">
        <f t="shared" si="369"/>
        <v>70.900000000000006</v>
      </c>
      <c r="Q285" s="22">
        <f t="shared" si="370"/>
        <v>70.900000000000006</v>
      </c>
      <c r="R285" s="3"/>
      <c r="S285" s="40" t="str">
        <f>VLOOKUP(B285,Объем!A:F,6,0)</f>
        <v>24,811</v>
      </c>
      <c r="T285" s="40">
        <f>VLOOKUP(B285,Объем!A:G,7,0)</f>
        <v>27.965</v>
      </c>
      <c r="U285" s="40">
        <f t="shared" si="371"/>
        <v>3.1539999999999999</v>
      </c>
      <c r="V285" s="63">
        <f>$U285*V$728*G285/G$1</f>
        <v>0.95259842366509762</v>
      </c>
      <c r="W285" s="63">
        <f>$U285*W$728*H285/H$1</f>
        <v>0.91319960723889615</v>
      </c>
      <c r="X285" s="63">
        <f>$U285*X$728*I285/I$1</f>
        <v>0.72997871703491191</v>
      </c>
      <c r="Y285" s="63">
        <f>$U285*Y$728*J285/J$1</f>
        <v>0.55822325206109447</v>
      </c>
      <c r="Z285" s="25">
        <f t="shared" si="355"/>
        <v>0.67083673952854028</v>
      </c>
      <c r="AA285" s="25">
        <f t="shared" si="356"/>
        <v>0.6039266492126405</v>
      </c>
      <c r="AB285" s="25">
        <f t="shared" si="357"/>
        <v>0.35045342853942318</v>
      </c>
      <c r="AC285" s="25">
        <f t="shared" si="358"/>
        <v>0.21071594994348605</v>
      </c>
      <c r="AD285" s="25">
        <f t="shared" si="359"/>
        <v>1.6234351631936379</v>
      </c>
      <c r="AE285" s="25">
        <f t="shared" si="360"/>
        <v>1.5171262564515366</v>
      </c>
      <c r="AF285" s="25">
        <f t="shared" si="361"/>
        <v>1.0804321455743351</v>
      </c>
      <c r="AG285" s="25">
        <f t="shared" si="362"/>
        <v>0.76893920200458055</v>
      </c>
      <c r="AH285" s="97">
        <f t="shared" si="363"/>
        <v>4413.83</v>
      </c>
      <c r="AI285" s="97">
        <f t="shared" si="364"/>
        <v>4124.79</v>
      </c>
      <c r="AJ285" s="97">
        <f t="shared" si="365"/>
        <v>2937.5</v>
      </c>
      <c r="AK285" s="97">
        <f t="shared" si="366"/>
        <v>2090.61</v>
      </c>
      <c r="AL285" s="3"/>
      <c r="AM285" s="97">
        <f t="shared" si="373"/>
        <v>13566.73</v>
      </c>
      <c r="AN285" s="25">
        <f t="shared" si="374"/>
        <v>1.8359327672240899</v>
      </c>
      <c r="AO285" s="3">
        <f>VLOOKUP(A285,Лист3!A:B,2,0)</f>
        <v>9068.8799999999992</v>
      </c>
      <c r="AP285" s="3"/>
      <c r="AQ285" s="97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</row>
    <row r="286" spans="1:61" s="32" customFormat="1" x14ac:dyDescent="0.3">
      <c r="A286" s="125" t="s">
        <v>1021</v>
      </c>
      <c r="B286" s="125" t="s">
        <v>425</v>
      </c>
      <c r="C286" s="106"/>
      <c r="D286" s="3"/>
      <c r="E286" s="95">
        <f>VLOOKUP(B286,Площадь!A:B,2,0)</f>
        <v>50.7</v>
      </c>
      <c r="F286" s="3">
        <f t="shared" si="354"/>
        <v>120</v>
      </c>
      <c r="G286" s="95">
        <v>31</v>
      </c>
      <c r="H286" s="95">
        <v>28</v>
      </c>
      <c r="I286" s="95">
        <v>31</v>
      </c>
      <c r="J286" s="95">
        <v>30</v>
      </c>
      <c r="K286" s="3"/>
      <c r="L286" s="3"/>
      <c r="M286" s="3"/>
      <c r="N286" s="22">
        <f t="shared" si="367"/>
        <v>50.7</v>
      </c>
      <c r="O286" s="22">
        <f t="shared" si="368"/>
        <v>50.7</v>
      </c>
      <c r="P286" s="22">
        <f t="shared" si="369"/>
        <v>50.7</v>
      </c>
      <c r="Q286" s="22">
        <f t="shared" si="370"/>
        <v>50.7</v>
      </c>
      <c r="R286" s="98"/>
      <c r="S286" s="40" t="str">
        <f>VLOOKUP(B286,Объем!A:F,6,0)</f>
        <v>6,946</v>
      </c>
      <c r="T286" s="40" t="str">
        <f>VLOOKUP(B286,Объем!A:G,7,0)</f>
        <v>нет</v>
      </c>
      <c r="U286" s="40" t="e">
        <f t="shared" si="371"/>
        <v>#VALUE!</v>
      </c>
      <c r="V286" s="63">
        <f>$V$732*$E286*G286</f>
        <v>0.56104484739519656</v>
      </c>
      <c r="W286" s="63">
        <f>$W$732*$E286*H286</f>
        <v>0.50675018474404854</v>
      </c>
      <c r="X286" s="63">
        <f>$W$732*$E286*I286</f>
        <v>0.56104484739519656</v>
      </c>
      <c r="Y286" s="63">
        <f t="shared" ref="Y286" si="397">$W$732*$E286*J286</f>
        <v>0.54294662651148051</v>
      </c>
      <c r="Z286" s="25">
        <f t="shared" si="355"/>
        <v>0.47970977001547233</v>
      </c>
      <c r="AA286" s="25">
        <f t="shared" si="356"/>
        <v>0.43186292122822106</v>
      </c>
      <c r="AB286" s="25">
        <f t="shared" si="357"/>
        <v>0.25060633042240837</v>
      </c>
      <c r="AC286" s="25">
        <f t="shared" si="358"/>
        <v>0.15068122231501752</v>
      </c>
      <c r="AD286" s="25">
        <f t="shared" si="359"/>
        <v>1.040754617410669</v>
      </c>
      <c r="AE286" s="25">
        <f t="shared" si="360"/>
        <v>0.93861310597226955</v>
      </c>
      <c r="AF286" s="25">
        <f t="shared" si="361"/>
        <v>0.81165117781760499</v>
      </c>
      <c r="AG286" s="25">
        <f t="shared" si="362"/>
        <v>0.69362784882649797</v>
      </c>
      <c r="AH286" s="97">
        <f t="shared" si="363"/>
        <v>2829.62</v>
      </c>
      <c r="AI286" s="97">
        <f t="shared" si="364"/>
        <v>2551.92</v>
      </c>
      <c r="AJ286" s="97">
        <f t="shared" si="365"/>
        <v>2206.73</v>
      </c>
      <c r="AK286" s="97">
        <f t="shared" si="366"/>
        <v>1885.85</v>
      </c>
      <c r="AL286" s="3"/>
      <c r="AM286" s="97">
        <f t="shared" si="373"/>
        <v>9474.1200000000008</v>
      </c>
      <c r="AN286" s="25">
        <f t="shared" si="374"/>
        <v>1.3128602439811194</v>
      </c>
      <c r="AO286" s="3">
        <f>VLOOKUP(A286,Лист3!A:B,2,0)</f>
        <v>4183.72</v>
      </c>
      <c r="AP286" s="3"/>
      <c r="AQ286" s="97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</row>
    <row r="287" spans="1:61" x14ac:dyDescent="0.3">
      <c r="A287" s="125" t="s">
        <v>1022</v>
      </c>
      <c r="B287" s="125" t="s">
        <v>426</v>
      </c>
      <c r="C287" s="106"/>
      <c r="D287" s="3"/>
      <c r="E287" s="95">
        <f>VLOOKUP(B287,Площадь!A:B,2,0)</f>
        <v>49.8</v>
      </c>
      <c r="F287" s="3">
        <f t="shared" si="354"/>
        <v>120</v>
      </c>
      <c r="G287" s="95">
        <v>31</v>
      </c>
      <c r="H287" s="95">
        <v>28</v>
      </c>
      <c r="I287" s="95">
        <v>31</v>
      </c>
      <c r="J287" s="95">
        <v>30</v>
      </c>
      <c r="K287" s="3"/>
      <c r="L287" s="3"/>
      <c r="M287" s="3"/>
      <c r="N287" s="22">
        <f t="shared" si="367"/>
        <v>49.8</v>
      </c>
      <c r="O287" s="22">
        <f t="shared" si="368"/>
        <v>49.8</v>
      </c>
      <c r="P287" s="22">
        <f t="shared" si="369"/>
        <v>49.8</v>
      </c>
      <c r="Q287" s="22">
        <f t="shared" si="370"/>
        <v>49.8</v>
      </c>
      <c r="R287" s="3"/>
      <c r="S287" s="40" t="str">
        <f>VLOOKUP(B287,Объем!A:F,6,0)</f>
        <v>22,956</v>
      </c>
      <c r="T287" s="40">
        <f>VLOOKUP(B287,Объем!A:G,7,0)</f>
        <v>25.812999999999999</v>
      </c>
      <c r="U287" s="40">
        <f t="shared" si="371"/>
        <v>2.8569999999999993</v>
      </c>
      <c r="V287" s="63">
        <f t="shared" ref="V287:V291" si="398">$U287*V$728*G287/G$1</f>
        <v>0.86289590881775002</v>
      </c>
      <c r="W287" s="63">
        <f t="shared" ref="W287:W291" si="399">$U287*W$728*H287/H$1</f>
        <v>0.82720712678551855</v>
      </c>
      <c r="X287" s="63">
        <f t="shared" ref="X287:X291" si="400">$U287*X$728*I287/I$1</f>
        <v>0.66123944025641823</v>
      </c>
      <c r="Y287" s="63">
        <f t="shared" ref="Y287:Y291" si="401">$U287*Y$728*J287/J$1</f>
        <v>0.50565752414031284</v>
      </c>
      <c r="Z287" s="25">
        <f t="shared" si="355"/>
        <v>0.47119421196786038</v>
      </c>
      <c r="AA287" s="25">
        <f t="shared" si="356"/>
        <v>0.4241967155259449</v>
      </c>
      <c r="AB287" s="25">
        <f t="shared" si="357"/>
        <v>0.2461576973379869</v>
      </c>
      <c r="AC287" s="25">
        <f t="shared" si="358"/>
        <v>0.14800640771770951</v>
      </c>
      <c r="AD287" s="25">
        <f t="shared" si="359"/>
        <v>1.3340901207856104</v>
      </c>
      <c r="AE287" s="25">
        <f t="shared" si="360"/>
        <v>1.2514038423114635</v>
      </c>
      <c r="AF287" s="25">
        <f t="shared" si="361"/>
        <v>0.9073971375944051</v>
      </c>
      <c r="AG287" s="25">
        <f t="shared" si="362"/>
        <v>0.65366393185802241</v>
      </c>
      <c r="AH287" s="97">
        <f t="shared" si="363"/>
        <v>3627.15</v>
      </c>
      <c r="AI287" s="97">
        <f t="shared" si="364"/>
        <v>3402.34</v>
      </c>
      <c r="AJ287" s="97">
        <f t="shared" si="365"/>
        <v>2467.0500000000002</v>
      </c>
      <c r="AK287" s="97">
        <f t="shared" si="366"/>
        <v>1777.19</v>
      </c>
      <c r="AL287" s="3"/>
      <c r="AM287" s="97">
        <f t="shared" si="373"/>
        <v>11273.730000000001</v>
      </c>
      <c r="AN287" s="25">
        <f t="shared" si="374"/>
        <v>1.2895550325495015</v>
      </c>
      <c r="AO287" s="3">
        <f>VLOOKUP(A287,Лист3!A:B,2,0)</f>
        <v>7808.44</v>
      </c>
      <c r="AP287" s="3"/>
      <c r="AQ287" s="97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</row>
    <row r="288" spans="1:61" x14ac:dyDescent="0.3">
      <c r="A288" s="125" t="s">
        <v>1023</v>
      </c>
      <c r="B288" s="125" t="s">
        <v>427</v>
      </c>
      <c r="C288" s="106"/>
      <c r="D288" s="3"/>
      <c r="E288" s="95">
        <f>VLOOKUP(B288,Площадь!A:B,2,0)</f>
        <v>68.5</v>
      </c>
      <c r="F288" s="3">
        <f t="shared" si="354"/>
        <v>120</v>
      </c>
      <c r="G288" s="95">
        <v>31</v>
      </c>
      <c r="H288" s="95">
        <v>28</v>
      </c>
      <c r="I288" s="95">
        <v>31</v>
      </c>
      <c r="J288" s="95">
        <v>30</v>
      </c>
      <c r="K288" s="3"/>
      <c r="L288" s="3"/>
      <c r="M288" s="3"/>
      <c r="N288" s="22">
        <f t="shared" si="367"/>
        <v>68.5</v>
      </c>
      <c r="O288" s="22">
        <f t="shared" si="368"/>
        <v>68.5</v>
      </c>
      <c r="P288" s="22">
        <f t="shared" si="369"/>
        <v>68.5</v>
      </c>
      <c r="Q288" s="22">
        <f t="shared" si="370"/>
        <v>68.5</v>
      </c>
      <c r="R288" s="3"/>
      <c r="S288" s="40" t="str">
        <f>VLOOKUP(B288,Объем!A:F,6,0)</f>
        <v>12,479</v>
      </c>
      <c r="T288" s="40">
        <f>VLOOKUP(B288,Объем!A:G,7,0)</f>
        <v>15.397</v>
      </c>
      <c r="U288" s="40">
        <f t="shared" si="371"/>
        <v>2.918000000000001</v>
      </c>
      <c r="V288" s="63">
        <f t="shared" si="398"/>
        <v>0.88131965765845144</v>
      </c>
      <c r="W288" s="63">
        <f t="shared" si="399"/>
        <v>0.8448688820301522</v>
      </c>
      <c r="X288" s="63">
        <f t="shared" si="400"/>
        <v>0.67535760821429092</v>
      </c>
      <c r="Y288" s="63">
        <f t="shared" si="401"/>
        <v>0.51645385209710659</v>
      </c>
      <c r="Z288" s="25">
        <f t="shared" si="355"/>
        <v>0.64812858473490831</v>
      </c>
      <c r="AA288" s="25">
        <f t="shared" si="356"/>
        <v>0.58348343400657088</v>
      </c>
      <c r="AB288" s="25">
        <f t="shared" si="357"/>
        <v>0.33859040698096593</v>
      </c>
      <c r="AC288" s="25">
        <f t="shared" si="358"/>
        <v>0.20358311101733134</v>
      </c>
      <c r="AD288" s="25">
        <f t="shared" si="359"/>
        <v>1.5294482423933597</v>
      </c>
      <c r="AE288" s="25">
        <f t="shared" si="360"/>
        <v>1.4283523160367231</v>
      </c>
      <c r="AF288" s="25">
        <f t="shared" si="361"/>
        <v>1.0139480151952569</v>
      </c>
      <c r="AG288" s="25">
        <f t="shared" si="362"/>
        <v>0.72003696311443788</v>
      </c>
      <c r="AH288" s="97">
        <f t="shared" si="363"/>
        <v>4158.29</v>
      </c>
      <c r="AI288" s="97">
        <f t="shared" si="364"/>
        <v>3883.43</v>
      </c>
      <c r="AJ288" s="97">
        <f t="shared" si="365"/>
        <v>2756.74</v>
      </c>
      <c r="AK288" s="97">
        <f t="shared" si="366"/>
        <v>1957.65</v>
      </c>
      <c r="AL288" s="3"/>
      <c r="AM288" s="97">
        <f t="shared" si="373"/>
        <v>12756.109999999999</v>
      </c>
      <c r="AN288" s="25">
        <f t="shared" si="374"/>
        <v>1.7737855367397766</v>
      </c>
      <c r="AO288" s="3">
        <f>VLOOKUP(A288,Лист3!A:B,2,0)</f>
        <v>8209.76</v>
      </c>
      <c r="AP288" s="3"/>
      <c r="AQ288" s="97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</row>
    <row r="289" spans="1:61" x14ac:dyDescent="0.3">
      <c r="A289" s="125" t="s">
        <v>1024</v>
      </c>
      <c r="B289" s="125" t="s">
        <v>428</v>
      </c>
      <c r="C289" s="106"/>
      <c r="D289" s="3"/>
      <c r="E289" s="95">
        <f>VLOOKUP(B289,Площадь!A:B,2,0)</f>
        <v>30.4</v>
      </c>
      <c r="F289" s="3">
        <f t="shared" si="354"/>
        <v>120</v>
      </c>
      <c r="G289" s="95">
        <v>31</v>
      </c>
      <c r="H289" s="95">
        <v>28</v>
      </c>
      <c r="I289" s="95">
        <v>31</v>
      </c>
      <c r="J289" s="95">
        <v>30</v>
      </c>
      <c r="K289" s="3"/>
      <c r="L289" s="3"/>
      <c r="M289" s="3"/>
      <c r="N289" s="22">
        <f t="shared" si="367"/>
        <v>30.4</v>
      </c>
      <c r="O289" s="22">
        <f t="shared" si="368"/>
        <v>30.4</v>
      </c>
      <c r="P289" s="22">
        <f t="shared" si="369"/>
        <v>30.4</v>
      </c>
      <c r="Q289" s="22">
        <f t="shared" si="370"/>
        <v>30.4</v>
      </c>
      <c r="R289" s="3"/>
      <c r="S289" s="40" t="str">
        <f>VLOOKUP(B289,Объем!A:F,6,0)</f>
        <v>3,575</v>
      </c>
      <c r="T289" s="40">
        <f>VLOOKUP(B289,Объем!A:G,7,0)</f>
        <v>4.5819999999999999</v>
      </c>
      <c r="U289" s="40">
        <f t="shared" si="371"/>
        <v>1.0069999999999997</v>
      </c>
      <c r="V289" s="63">
        <f t="shared" si="398"/>
        <v>0.30414287020632619</v>
      </c>
      <c r="W289" s="63">
        <f t="shared" si="399"/>
        <v>0.2915637300220571</v>
      </c>
      <c r="X289" s="63">
        <f t="shared" si="400"/>
        <v>0.23306549399307419</v>
      </c>
      <c r="Y289" s="63">
        <f t="shared" si="401"/>
        <v>0.17822790577854217</v>
      </c>
      <c r="Z289" s="25">
        <f t="shared" si="355"/>
        <v>0.2876366273860031</v>
      </c>
      <c r="AA289" s="25">
        <f t="shared" si="356"/>
        <v>0.25894739261021538</v>
      </c>
      <c r="AB289" s="25">
        <f t="shared" si="357"/>
        <v>0.15026493974045788</v>
      </c>
      <c r="AC289" s="25">
        <f t="shared" si="358"/>
        <v>9.0349293064625885E-2</v>
      </c>
      <c r="AD289" s="25">
        <f t="shared" si="359"/>
        <v>0.59177949759232928</v>
      </c>
      <c r="AE289" s="25">
        <f t="shared" si="360"/>
        <v>0.55051112263227253</v>
      </c>
      <c r="AF289" s="25">
        <f t="shared" si="361"/>
        <v>0.38333043373353204</v>
      </c>
      <c r="AG289" s="25">
        <f t="shared" si="362"/>
        <v>0.26857719884316805</v>
      </c>
      <c r="AH289" s="97">
        <f t="shared" si="363"/>
        <v>1608.94</v>
      </c>
      <c r="AI289" s="97">
        <f t="shared" si="364"/>
        <v>1496.74</v>
      </c>
      <c r="AJ289" s="97">
        <f t="shared" si="365"/>
        <v>1042.21</v>
      </c>
      <c r="AK289" s="97">
        <f t="shared" si="366"/>
        <v>730.21</v>
      </c>
      <c r="AL289" s="3"/>
      <c r="AM289" s="97">
        <f t="shared" si="373"/>
        <v>4878.1000000000004</v>
      </c>
      <c r="AN289" s="25">
        <f t="shared" si="374"/>
        <v>0.78719825280130218</v>
      </c>
      <c r="AO289" s="3">
        <f>VLOOKUP(A289,Лист3!A:B,2,0)</f>
        <v>3452.92</v>
      </c>
      <c r="AP289" s="3"/>
      <c r="AQ289" s="97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</row>
    <row r="290" spans="1:61" x14ac:dyDescent="0.3">
      <c r="A290" s="125" t="s">
        <v>1025</v>
      </c>
      <c r="B290" s="125" t="s">
        <v>429</v>
      </c>
      <c r="C290" s="106"/>
      <c r="D290" s="3"/>
      <c r="E290" s="95">
        <f>VLOOKUP(B290,Площадь!A:B,2,0)</f>
        <v>33.6</v>
      </c>
      <c r="F290" s="3">
        <f t="shared" si="354"/>
        <v>120</v>
      </c>
      <c r="G290" s="95">
        <v>31</v>
      </c>
      <c r="H290" s="95">
        <v>28</v>
      </c>
      <c r="I290" s="95">
        <v>31</v>
      </c>
      <c r="J290" s="95">
        <v>30</v>
      </c>
      <c r="K290" s="3"/>
      <c r="L290" s="3"/>
      <c r="M290" s="3"/>
      <c r="N290" s="22">
        <f t="shared" si="367"/>
        <v>33.6</v>
      </c>
      <c r="O290" s="22">
        <f t="shared" si="368"/>
        <v>33.6</v>
      </c>
      <c r="P290" s="22">
        <f t="shared" si="369"/>
        <v>33.6</v>
      </c>
      <c r="Q290" s="22">
        <f t="shared" si="370"/>
        <v>33.6</v>
      </c>
      <c r="R290" s="3"/>
      <c r="S290" s="40" t="str">
        <f>VLOOKUP(B290,Объем!A:F,6,0)</f>
        <v>11,247</v>
      </c>
      <c r="T290" s="40">
        <f>VLOOKUP(B290,Объем!A:G,7,0)</f>
        <v>13.3</v>
      </c>
      <c r="U290" s="40">
        <f t="shared" si="371"/>
        <v>2.0530000000000008</v>
      </c>
      <c r="V290" s="63">
        <f t="shared" si="398"/>
        <v>0.62006485852392079</v>
      </c>
      <c r="W290" s="63">
        <f t="shared" si="399"/>
        <v>0.59441940192183085</v>
      </c>
      <c r="X290" s="63">
        <f t="shared" si="400"/>
        <v>0.47515735766413275</v>
      </c>
      <c r="Y290" s="63">
        <f t="shared" si="401"/>
        <v>0.36335838189011649</v>
      </c>
      <c r="Z290" s="25">
        <f t="shared" si="355"/>
        <v>0.31791416711084558</v>
      </c>
      <c r="AA290" s="25">
        <f t="shared" si="356"/>
        <v>0.28620501288497491</v>
      </c>
      <c r="AB290" s="25">
        <f t="shared" si="357"/>
        <v>0.16608230181840081</v>
      </c>
      <c r="AC290" s="25">
        <f t="shared" si="358"/>
        <v>9.9859744966165453E-2</v>
      </c>
      <c r="AD290" s="25">
        <f t="shared" si="359"/>
        <v>0.93797902563476643</v>
      </c>
      <c r="AE290" s="25">
        <f t="shared" si="360"/>
        <v>0.88062441480680576</v>
      </c>
      <c r="AF290" s="25">
        <f t="shared" si="361"/>
        <v>0.64123965948253359</v>
      </c>
      <c r="AG290" s="25">
        <f t="shared" si="362"/>
        <v>0.46321812685628194</v>
      </c>
      <c r="AH290" s="97">
        <f t="shared" si="363"/>
        <v>2550.1999999999998</v>
      </c>
      <c r="AI290" s="97">
        <f t="shared" si="364"/>
        <v>2394.2600000000002</v>
      </c>
      <c r="AJ290" s="97">
        <f t="shared" si="365"/>
        <v>1743.42</v>
      </c>
      <c r="AK290" s="97">
        <f t="shared" si="366"/>
        <v>1259.4100000000001</v>
      </c>
      <c r="AL290" s="3"/>
      <c r="AM290" s="97">
        <f t="shared" si="373"/>
        <v>7947.29</v>
      </c>
      <c r="AN290" s="25">
        <f t="shared" si="374"/>
        <v>0.87006122678038678</v>
      </c>
      <c r="AO290" s="3">
        <f>VLOOKUP(A290,Лист3!A:B,2,0)</f>
        <v>3823.76</v>
      </c>
      <c r="AP290" s="3"/>
      <c r="AQ290" s="97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</row>
    <row r="291" spans="1:61" x14ac:dyDescent="0.3">
      <c r="A291" s="125" t="s">
        <v>1026</v>
      </c>
      <c r="B291" s="125" t="s">
        <v>430</v>
      </c>
      <c r="C291" s="106"/>
      <c r="D291" s="3"/>
      <c r="E291" s="95">
        <f>VLOOKUP(B291,Площадь!A:B,2,0)</f>
        <v>33.5</v>
      </c>
      <c r="F291" s="3">
        <f t="shared" si="354"/>
        <v>120</v>
      </c>
      <c r="G291" s="95">
        <v>31</v>
      </c>
      <c r="H291" s="95">
        <v>28</v>
      </c>
      <c r="I291" s="95">
        <v>31</v>
      </c>
      <c r="J291" s="95">
        <v>30</v>
      </c>
      <c r="K291" s="3"/>
      <c r="L291" s="3"/>
      <c r="M291" s="3"/>
      <c r="N291" s="22">
        <f t="shared" si="367"/>
        <v>33.5</v>
      </c>
      <c r="O291" s="22">
        <f t="shared" si="368"/>
        <v>33.5</v>
      </c>
      <c r="P291" s="22">
        <f t="shared" si="369"/>
        <v>33.5</v>
      </c>
      <c r="Q291" s="22">
        <f t="shared" si="370"/>
        <v>33.5</v>
      </c>
      <c r="R291" s="3"/>
      <c r="S291" s="40" t="str">
        <f>VLOOKUP(B291,Объем!A:F,6,0)</f>
        <v>6,875</v>
      </c>
      <c r="T291" s="40">
        <f>VLOOKUP(B291,Объем!A:G,7,0)</f>
        <v>6.875</v>
      </c>
      <c r="U291" s="40">
        <f t="shared" si="371"/>
        <v>0</v>
      </c>
      <c r="V291" s="63">
        <f t="shared" si="398"/>
        <v>0</v>
      </c>
      <c r="W291" s="63">
        <f t="shared" si="399"/>
        <v>0</v>
      </c>
      <c r="X291" s="63">
        <f t="shared" si="400"/>
        <v>0</v>
      </c>
      <c r="Y291" s="63">
        <f t="shared" si="401"/>
        <v>0</v>
      </c>
      <c r="Z291" s="25">
        <f t="shared" si="355"/>
        <v>0.31696799399444425</v>
      </c>
      <c r="AA291" s="25">
        <f t="shared" si="356"/>
        <v>0.28535321225138865</v>
      </c>
      <c r="AB291" s="25">
        <f t="shared" si="357"/>
        <v>0.16558800925346509</v>
      </c>
      <c r="AC291" s="25">
        <f t="shared" si="358"/>
        <v>9.9562543344242346E-2</v>
      </c>
      <c r="AD291" s="25">
        <f t="shared" si="359"/>
        <v>0.31696799399444425</v>
      </c>
      <c r="AE291" s="25">
        <f t="shared" si="360"/>
        <v>0.28535321225138865</v>
      </c>
      <c r="AF291" s="25">
        <f t="shared" si="361"/>
        <v>0.16558800925346509</v>
      </c>
      <c r="AG291" s="25">
        <f t="shared" si="362"/>
        <v>9.9562543344242346E-2</v>
      </c>
      <c r="AH291" s="97">
        <f t="shared" si="363"/>
        <v>861.78</v>
      </c>
      <c r="AI291" s="97">
        <f t="shared" si="364"/>
        <v>775.82</v>
      </c>
      <c r="AJ291" s="97">
        <f t="shared" si="365"/>
        <v>450.2</v>
      </c>
      <c r="AK291" s="97">
        <f t="shared" si="366"/>
        <v>270.69</v>
      </c>
      <c r="AL291" s="3"/>
      <c r="AM291" s="97">
        <f t="shared" si="373"/>
        <v>2358.4899999999998</v>
      </c>
      <c r="AN291" s="25">
        <f t="shared" si="374"/>
        <v>0.86747175884354033</v>
      </c>
      <c r="AO291" s="3">
        <f>VLOOKUP(A291,Лист3!A:B,2,0)</f>
        <v>1359.4</v>
      </c>
      <c r="AP291" s="3"/>
      <c r="AQ291" s="97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</row>
    <row r="292" spans="1:61" x14ac:dyDescent="0.3">
      <c r="A292" s="125" t="s">
        <v>1027</v>
      </c>
      <c r="B292" s="125" t="s">
        <v>431</v>
      </c>
      <c r="C292" s="106"/>
      <c r="D292" s="3"/>
      <c r="E292" s="95">
        <f>VLOOKUP(B292,Площадь!A:B,2,0)</f>
        <v>34.5</v>
      </c>
      <c r="F292" s="3">
        <f t="shared" si="354"/>
        <v>120</v>
      </c>
      <c r="G292" s="95">
        <v>31</v>
      </c>
      <c r="H292" s="95">
        <v>28</v>
      </c>
      <c r="I292" s="95">
        <v>31</v>
      </c>
      <c r="J292" s="95">
        <v>30</v>
      </c>
      <c r="K292" s="3"/>
      <c r="L292" s="3"/>
      <c r="M292" s="3"/>
      <c r="N292" s="22">
        <f t="shared" si="367"/>
        <v>34.5</v>
      </c>
      <c r="O292" s="22">
        <f t="shared" si="368"/>
        <v>34.5</v>
      </c>
      <c r="P292" s="22">
        <f t="shared" si="369"/>
        <v>34.5</v>
      </c>
      <c r="Q292" s="22">
        <f t="shared" si="370"/>
        <v>34.5</v>
      </c>
      <c r="R292" s="3"/>
      <c r="S292" s="40" t="str">
        <f>VLOOKUP(B292,Объем!A:F,6,0)</f>
        <v>8,904</v>
      </c>
      <c r="T292" s="40" t="str">
        <f>VLOOKUP(B292,Объем!A:G,7,0)</f>
        <v>нет</v>
      </c>
      <c r="U292" s="40" t="e">
        <f t="shared" si="371"/>
        <v>#VALUE!</v>
      </c>
      <c r="V292" s="63">
        <f t="shared" ref="V292:V294" si="402">$V$732*$E292*G292</f>
        <v>0.38177607958844739</v>
      </c>
      <c r="W292" s="63">
        <f t="shared" ref="W292:W294" si="403">$W$732*$E292*H292</f>
        <v>0.34483000737021052</v>
      </c>
      <c r="X292" s="63">
        <f t="shared" ref="X292:X294" si="404">$W$732*$E292*I292</f>
        <v>0.38177607958844739</v>
      </c>
      <c r="Y292" s="63">
        <f t="shared" ref="Y292:Y294" si="405">$W$732*$E292*J292</f>
        <v>0.36946072218236842</v>
      </c>
      <c r="Z292" s="25">
        <f t="shared" si="355"/>
        <v>0.32642972515845747</v>
      </c>
      <c r="AA292" s="25">
        <f t="shared" si="356"/>
        <v>0.29387121858725102</v>
      </c>
      <c r="AB292" s="25">
        <f t="shared" si="357"/>
        <v>0.17053093490282226</v>
      </c>
      <c r="AC292" s="25">
        <f t="shared" si="358"/>
        <v>0.10253455956347346</v>
      </c>
      <c r="AD292" s="25">
        <f t="shared" si="359"/>
        <v>0.70820580474690487</v>
      </c>
      <c r="AE292" s="25">
        <f t="shared" si="360"/>
        <v>0.63870122595746159</v>
      </c>
      <c r="AF292" s="25">
        <f t="shared" si="361"/>
        <v>0.55230701449126962</v>
      </c>
      <c r="AG292" s="25">
        <f t="shared" si="362"/>
        <v>0.47199528174584188</v>
      </c>
      <c r="AH292" s="97">
        <f t="shared" si="363"/>
        <v>1925.48</v>
      </c>
      <c r="AI292" s="97">
        <f t="shared" si="364"/>
        <v>1736.51</v>
      </c>
      <c r="AJ292" s="97">
        <f t="shared" si="365"/>
        <v>1501.62</v>
      </c>
      <c r="AK292" s="97">
        <f t="shared" si="366"/>
        <v>1283.27</v>
      </c>
      <c r="AL292" s="3"/>
      <c r="AM292" s="97">
        <f t="shared" si="373"/>
        <v>6446.8799999999992</v>
      </c>
      <c r="AN292" s="25">
        <f t="shared" si="374"/>
        <v>0.89336643821200423</v>
      </c>
      <c r="AO292" s="3">
        <f>VLOOKUP(A292,Лист3!A:B,2,0)</f>
        <v>4109.76</v>
      </c>
      <c r="AP292" s="3"/>
      <c r="AQ292" s="97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</row>
    <row r="293" spans="1:61" x14ac:dyDescent="0.3">
      <c r="A293" s="125" t="s">
        <v>1028</v>
      </c>
      <c r="B293" s="125" t="s">
        <v>432</v>
      </c>
      <c r="C293" s="106"/>
      <c r="D293" s="3"/>
      <c r="E293" s="95">
        <f>VLOOKUP(B293,Площадь!A:B,2,0)</f>
        <v>33.799999999999997</v>
      </c>
      <c r="F293" s="3">
        <f t="shared" si="354"/>
        <v>120</v>
      </c>
      <c r="G293" s="95">
        <v>31</v>
      </c>
      <c r="H293" s="95">
        <v>28</v>
      </c>
      <c r="I293" s="95">
        <v>31</v>
      </c>
      <c r="J293" s="95">
        <v>30</v>
      </c>
      <c r="K293" s="3"/>
      <c r="L293" s="3"/>
      <c r="M293" s="3"/>
      <c r="N293" s="22">
        <f t="shared" si="367"/>
        <v>33.799999999999997</v>
      </c>
      <c r="O293" s="22">
        <f t="shared" si="368"/>
        <v>33.799999999999997</v>
      </c>
      <c r="P293" s="22">
        <f t="shared" si="369"/>
        <v>33.799999999999997</v>
      </c>
      <c r="Q293" s="22">
        <f t="shared" si="370"/>
        <v>33.799999999999997</v>
      </c>
      <c r="R293" s="3"/>
      <c r="S293" s="40" t="str">
        <f>VLOOKUP(B293,Объем!A:F,6,0)</f>
        <v>12,647</v>
      </c>
      <c r="T293" s="40" t="str">
        <f>VLOOKUP(B293,Объем!A:G,7,0)</f>
        <v>нет</v>
      </c>
      <c r="U293" s="40" t="e">
        <f t="shared" si="371"/>
        <v>#VALUE!</v>
      </c>
      <c r="V293" s="63">
        <f t="shared" si="402"/>
        <v>0.37402989826346433</v>
      </c>
      <c r="W293" s="63">
        <f t="shared" si="403"/>
        <v>0.3378334564960323</v>
      </c>
      <c r="X293" s="63">
        <f t="shared" si="404"/>
        <v>0.37402989826346433</v>
      </c>
      <c r="Y293" s="63">
        <f t="shared" si="405"/>
        <v>0.36196441767432036</v>
      </c>
      <c r="Z293" s="25">
        <f t="shared" si="355"/>
        <v>0.31980651334364818</v>
      </c>
      <c r="AA293" s="25">
        <f t="shared" si="356"/>
        <v>0.28790861415214736</v>
      </c>
      <c r="AB293" s="25">
        <f t="shared" si="357"/>
        <v>0.16707088694827224</v>
      </c>
      <c r="AC293" s="25">
        <f t="shared" si="358"/>
        <v>0.10045414821001167</v>
      </c>
      <c r="AD293" s="25">
        <f t="shared" si="359"/>
        <v>0.69383641160711251</v>
      </c>
      <c r="AE293" s="25">
        <f t="shared" si="360"/>
        <v>0.62574207064817966</v>
      </c>
      <c r="AF293" s="25">
        <f t="shared" si="361"/>
        <v>0.54110078521173655</v>
      </c>
      <c r="AG293" s="25">
        <f t="shared" si="362"/>
        <v>0.46241856588433206</v>
      </c>
      <c r="AH293" s="97">
        <f t="shared" si="363"/>
        <v>1886.42</v>
      </c>
      <c r="AI293" s="97">
        <f t="shared" si="364"/>
        <v>1701.28</v>
      </c>
      <c r="AJ293" s="97">
        <f t="shared" si="365"/>
        <v>1471.16</v>
      </c>
      <c r="AK293" s="97">
        <f t="shared" si="366"/>
        <v>1257.23</v>
      </c>
      <c r="AL293" s="3"/>
      <c r="AM293" s="97">
        <f t="shared" si="373"/>
        <v>6316.09</v>
      </c>
      <c r="AN293" s="25">
        <f t="shared" si="374"/>
        <v>0.87524016265407933</v>
      </c>
      <c r="AO293" s="3">
        <f>VLOOKUP(A293,Лист3!A:B,2,0)</f>
        <v>5550.76</v>
      </c>
      <c r="AP293" s="3"/>
      <c r="AQ293" s="97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</row>
    <row r="294" spans="1:61" x14ac:dyDescent="0.3">
      <c r="A294" s="125" t="s">
        <v>1029</v>
      </c>
      <c r="B294" s="125" t="s">
        <v>433</v>
      </c>
      <c r="C294" s="106"/>
      <c r="D294" s="3"/>
      <c r="E294" s="95">
        <f>VLOOKUP(B294,Площадь!A:B,2,0)</f>
        <v>28.6</v>
      </c>
      <c r="F294" s="3">
        <f t="shared" si="354"/>
        <v>120</v>
      </c>
      <c r="G294" s="95">
        <v>31</v>
      </c>
      <c r="H294" s="95">
        <v>28</v>
      </c>
      <c r="I294" s="95">
        <v>31</v>
      </c>
      <c r="J294" s="95">
        <v>30</v>
      </c>
      <c r="K294" s="3"/>
      <c r="L294" s="3"/>
      <c r="M294" s="3"/>
      <c r="N294" s="22">
        <f t="shared" si="367"/>
        <v>28.6</v>
      </c>
      <c r="O294" s="22">
        <f t="shared" si="368"/>
        <v>28.6</v>
      </c>
      <c r="P294" s="22">
        <f t="shared" si="369"/>
        <v>28.6</v>
      </c>
      <c r="Q294" s="22">
        <f t="shared" si="370"/>
        <v>28.6</v>
      </c>
      <c r="R294" s="3"/>
      <c r="S294" s="40" t="str">
        <f>VLOOKUP(B294,Объем!A:F,6,0)</f>
        <v>5,520</v>
      </c>
      <c r="T294" s="40" t="str">
        <f>VLOOKUP(B294,Объем!A:G,7,0)</f>
        <v>нет</v>
      </c>
      <c r="U294" s="40" t="e">
        <f t="shared" si="371"/>
        <v>#VALUE!</v>
      </c>
      <c r="V294" s="63">
        <f t="shared" si="402"/>
        <v>0.31648683699216218</v>
      </c>
      <c r="W294" s="63">
        <f t="shared" si="403"/>
        <v>0.28585907857356585</v>
      </c>
      <c r="X294" s="63">
        <f t="shared" si="404"/>
        <v>0.31648683699216218</v>
      </c>
      <c r="Y294" s="63">
        <f t="shared" si="405"/>
        <v>0.3062775841859634</v>
      </c>
      <c r="Z294" s="25">
        <f t="shared" si="355"/>
        <v>0.27060551129077925</v>
      </c>
      <c r="AA294" s="25">
        <f t="shared" si="356"/>
        <v>0.24361498120566316</v>
      </c>
      <c r="AB294" s="25">
        <f t="shared" si="357"/>
        <v>0.14136767357161498</v>
      </c>
      <c r="AC294" s="25">
        <f t="shared" si="358"/>
        <v>8.4999663870009887E-2</v>
      </c>
      <c r="AD294" s="25">
        <f t="shared" si="359"/>
        <v>0.58709234828294143</v>
      </c>
      <c r="AE294" s="25">
        <f t="shared" si="360"/>
        <v>0.52947405977922901</v>
      </c>
      <c r="AF294" s="25">
        <f t="shared" si="361"/>
        <v>0.45785451056377713</v>
      </c>
      <c r="AG294" s="25">
        <f t="shared" si="362"/>
        <v>0.3912772480559733</v>
      </c>
      <c r="AH294" s="97">
        <f t="shared" si="363"/>
        <v>1596.2</v>
      </c>
      <c r="AI294" s="97">
        <f t="shared" si="364"/>
        <v>1439.54</v>
      </c>
      <c r="AJ294" s="97">
        <f t="shared" si="365"/>
        <v>1244.82</v>
      </c>
      <c r="AK294" s="97">
        <f t="shared" si="366"/>
        <v>1063.81</v>
      </c>
      <c r="AL294" s="3"/>
      <c r="AM294" s="97">
        <f t="shared" si="373"/>
        <v>5344.369999999999</v>
      </c>
      <c r="AN294" s="25">
        <f t="shared" si="374"/>
        <v>0.74058782993806727</v>
      </c>
      <c r="AO294" s="3">
        <f>VLOOKUP(A294,Лист3!A:B,2,0)</f>
        <v>3268.04</v>
      </c>
      <c r="AP294" s="3"/>
      <c r="AQ294" s="97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</row>
    <row r="295" spans="1:61" x14ac:dyDescent="0.3">
      <c r="A295" s="125" t="s">
        <v>1030</v>
      </c>
      <c r="B295" s="125" t="s">
        <v>84</v>
      </c>
      <c r="C295" s="106"/>
      <c r="D295" s="3"/>
      <c r="E295" s="95">
        <f>VLOOKUP(B295,Площадь!A:B,2,0)</f>
        <v>56.8</v>
      </c>
      <c r="F295" s="3">
        <f t="shared" si="354"/>
        <v>120</v>
      </c>
      <c r="G295" s="95">
        <v>31</v>
      </c>
      <c r="H295" s="95">
        <v>28</v>
      </c>
      <c r="I295" s="95">
        <v>31</v>
      </c>
      <c r="J295" s="95">
        <v>30</v>
      </c>
      <c r="K295" s="3"/>
      <c r="L295" s="3"/>
      <c r="M295" s="3"/>
      <c r="N295" s="22">
        <f t="shared" si="367"/>
        <v>56.8</v>
      </c>
      <c r="O295" s="22">
        <f t="shared" si="368"/>
        <v>56.8</v>
      </c>
      <c r="P295" s="22">
        <f t="shared" si="369"/>
        <v>56.8</v>
      </c>
      <c r="Q295" s="22">
        <f t="shared" si="370"/>
        <v>56.8</v>
      </c>
      <c r="R295" s="3"/>
      <c r="S295" s="40" t="str">
        <f>VLOOKUP(B295,Объем!A:F,6,0)</f>
        <v>24,129</v>
      </c>
      <c r="T295" s="40">
        <f>VLOOKUP(B295,Объем!A:G,7,0)</f>
        <v>26.907</v>
      </c>
      <c r="U295" s="40">
        <f t="shared" si="371"/>
        <v>2.7779999999999987</v>
      </c>
      <c r="V295" s="63">
        <f>$U295*V$728*G295/G$1</f>
        <v>0.83903564392569441</v>
      </c>
      <c r="W295" s="63">
        <f>$U295*W$728*H295/H$1</f>
        <v>0.80433370605886245</v>
      </c>
      <c r="X295" s="63">
        <f>$U295*X$728*I295/I$1</f>
        <v>0.64295525552409127</v>
      </c>
      <c r="Y295" s="63">
        <f>$U295*Y$728*J295/J$1</f>
        <v>0.49167539449135056</v>
      </c>
      <c r="Z295" s="25">
        <f t="shared" si="355"/>
        <v>0.5374263301159532</v>
      </c>
      <c r="AA295" s="25">
        <f t="shared" si="356"/>
        <v>0.48382275987698137</v>
      </c>
      <c r="AB295" s="25">
        <f t="shared" si="357"/>
        <v>0.28075817688348709</v>
      </c>
      <c r="AC295" s="25">
        <f t="shared" si="358"/>
        <v>0.16881052125232732</v>
      </c>
      <c r="AD295" s="25">
        <f t="shared" si="359"/>
        <v>1.3764619740416477</v>
      </c>
      <c r="AE295" s="25">
        <f t="shared" si="360"/>
        <v>1.2881564659358438</v>
      </c>
      <c r="AF295" s="25">
        <f t="shared" si="361"/>
        <v>0.92371343240757842</v>
      </c>
      <c r="AG295" s="25">
        <f t="shared" si="362"/>
        <v>0.66048591574367788</v>
      </c>
      <c r="AH295" s="97">
        <f t="shared" si="363"/>
        <v>3742.35</v>
      </c>
      <c r="AI295" s="97">
        <f t="shared" si="364"/>
        <v>3502.27</v>
      </c>
      <c r="AJ295" s="97">
        <f t="shared" si="365"/>
        <v>2511.41</v>
      </c>
      <c r="AK295" s="97">
        <f t="shared" si="366"/>
        <v>1795.74</v>
      </c>
      <c r="AL295" s="3"/>
      <c r="AM295" s="97">
        <f t="shared" si="373"/>
        <v>11551.769999999999</v>
      </c>
      <c r="AN295" s="25">
        <f t="shared" si="374"/>
        <v>1.4708177881287487</v>
      </c>
      <c r="AO295" s="3">
        <f>VLOOKUP(A295,Лист3!A:B,2,0)</f>
        <v>8415.2800000000007</v>
      </c>
      <c r="AP295" s="3"/>
      <c r="AQ295" s="97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</row>
    <row r="296" spans="1:61" x14ac:dyDescent="0.3">
      <c r="A296" s="125" t="s">
        <v>1031</v>
      </c>
      <c r="B296" s="125" t="s">
        <v>434</v>
      </c>
      <c r="C296" s="106"/>
      <c r="D296" s="3"/>
      <c r="E296" s="95">
        <f>VLOOKUP(B296,Площадь!A:B,2,0)</f>
        <v>52.2</v>
      </c>
      <c r="F296" s="3">
        <f t="shared" si="354"/>
        <v>120</v>
      </c>
      <c r="G296" s="95">
        <v>31</v>
      </c>
      <c r="H296" s="95">
        <v>28</v>
      </c>
      <c r="I296" s="95">
        <v>31</v>
      </c>
      <c r="J296" s="95">
        <v>30</v>
      </c>
      <c r="K296" s="3"/>
      <c r="L296" s="3"/>
      <c r="M296" s="3"/>
      <c r="N296" s="22">
        <f t="shared" si="367"/>
        <v>52.2</v>
      </c>
      <c r="O296" s="22">
        <f t="shared" si="368"/>
        <v>52.2</v>
      </c>
      <c r="P296" s="22">
        <f t="shared" si="369"/>
        <v>52.2</v>
      </c>
      <c r="Q296" s="22">
        <f t="shared" si="370"/>
        <v>52.2</v>
      </c>
      <c r="R296" s="3"/>
      <c r="S296" s="40">
        <f>VLOOKUP(B296,Объем!A:F,6,0)</f>
        <v>2.696527961349322</v>
      </c>
      <c r="T296" s="40" t="str">
        <f>VLOOKUP(B296,Объем!A:G,7,0)</f>
        <v>нет</v>
      </c>
      <c r="U296" s="40" t="e">
        <f t="shared" si="371"/>
        <v>#VALUE!</v>
      </c>
      <c r="V296" s="63">
        <f t="shared" ref="V296:V297" si="406">$V$732*$E296*G296</f>
        <v>0.57764380737730303</v>
      </c>
      <c r="W296" s="63">
        <f t="shared" ref="W296:W297" si="407">$W$732*$E296*H296</f>
        <v>0.52174279376014465</v>
      </c>
      <c r="X296" s="63">
        <f t="shared" ref="X296:X297" si="408">$W$732*$E296*I296</f>
        <v>0.57764380737730303</v>
      </c>
      <c r="Y296" s="63">
        <f t="shared" ref="Y296:Y297" si="409">$W$732*$E296*J296</f>
        <v>0.55901013617158357</v>
      </c>
      <c r="Z296" s="25">
        <f t="shared" si="355"/>
        <v>0.49390236676149224</v>
      </c>
      <c r="AA296" s="25">
        <f t="shared" si="356"/>
        <v>0.44463993073201458</v>
      </c>
      <c r="AB296" s="25">
        <f t="shared" si="357"/>
        <v>0.25802071889644412</v>
      </c>
      <c r="AC296" s="25">
        <f t="shared" si="358"/>
        <v>0.15513924664386419</v>
      </c>
      <c r="AD296" s="25">
        <f t="shared" si="359"/>
        <v>1.0715461741387953</v>
      </c>
      <c r="AE296" s="25">
        <f t="shared" si="360"/>
        <v>0.96638272449215923</v>
      </c>
      <c r="AF296" s="25">
        <f t="shared" si="361"/>
        <v>0.83566452627374721</v>
      </c>
      <c r="AG296" s="25">
        <f t="shared" si="362"/>
        <v>0.71414938281544771</v>
      </c>
      <c r="AH296" s="97">
        <f t="shared" si="363"/>
        <v>2913.34</v>
      </c>
      <c r="AI296" s="97">
        <f t="shared" si="364"/>
        <v>2627.42</v>
      </c>
      <c r="AJ296" s="97">
        <f t="shared" si="365"/>
        <v>2272.02</v>
      </c>
      <c r="AK296" s="97">
        <f t="shared" si="366"/>
        <v>1941.64</v>
      </c>
      <c r="AL296" s="3"/>
      <c r="AM296" s="97">
        <f t="shared" si="373"/>
        <v>9754.42</v>
      </c>
      <c r="AN296" s="25">
        <f t="shared" si="374"/>
        <v>1.3517022630338151</v>
      </c>
      <c r="AO296" s="3">
        <f>VLOOKUP(A296,Лист3!A:B,2,0)</f>
        <v>4561.08</v>
      </c>
      <c r="AP296" s="3"/>
      <c r="AQ296" s="97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</row>
    <row r="297" spans="1:61" x14ac:dyDescent="0.3">
      <c r="A297" s="125" t="s">
        <v>1032</v>
      </c>
      <c r="B297" s="125" t="s">
        <v>435</v>
      </c>
      <c r="C297" s="106"/>
      <c r="D297" s="3"/>
      <c r="E297" s="95">
        <f>VLOOKUP(B297,Площадь!A:B,2,0)</f>
        <v>70.400000000000006</v>
      </c>
      <c r="F297" s="3">
        <f t="shared" si="354"/>
        <v>120</v>
      </c>
      <c r="G297" s="95">
        <v>31</v>
      </c>
      <c r="H297" s="95">
        <v>28</v>
      </c>
      <c r="I297" s="95">
        <v>31</v>
      </c>
      <c r="J297" s="95">
        <v>30</v>
      </c>
      <c r="K297" s="3"/>
      <c r="L297" s="3"/>
      <c r="M297" s="3"/>
      <c r="N297" s="22">
        <f t="shared" si="367"/>
        <v>70.400000000000006</v>
      </c>
      <c r="O297" s="22">
        <f t="shared" si="368"/>
        <v>70.400000000000006</v>
      </c>
      <c r="P297" s="22">
        <f t="shared" si="369"/>
        <v>70.400000000000006</v>
      </c>
      <c r="Q297" s="22">
        <f t="shared" si="370"/>
        <v>70.400000000000006</v>
      </c>
      <c r="R297" s="3"/>
      <c r="S297" s="40">
        <f>VLOOKUP(B297,Объем!A:F,6,0)</f>
        <v>18.223892566095259</v>
      </c>
      <c r="T297" s="40" t="str">
        <f>VLOOKUP(B297,Объем!A:G,7,0)</f>
        <v>нет</v>
      </c>
      <c r="U297" s="40" t="e">
        <f t="shared" si="371"/>
        <v>#VALUE!</v>
      </c>
      <c r="V297" s="63">
        <f t="shared" si="406"/>
        <v>0.7790445218268609</v>
      </c>
      <c r="W297" s="63">
        <f t="shared" si="407"/>
        <v>0.7036531164887776</v>
      </c>
      <c r="X297" s="63">
        <f t="shared" si="408"/>
        <v>0.7790445218268609</v>
      </c>
      <c r="Y297" s="63">
        <f t="shared" si="409"/>
        <v>0.75391405338083306</v>
      </c>
      <c r="Z297" s="25">
        <f t="shared" si="355"/>
        <v>0.66610587394653364</v>
      </c>
      <c r="AA297" s="25">
        <f t="shared" si="356"/>
        <v>0.59966764604470935</v>
      </c>
      <c r="AB297" s="25">
        <f t="shared" si="357"/>
        <v>0.3479819657147446</v>
      </c>
      <c r="AC297" s="25">
        <f t="shared" si="358"/>
        <v>0.2092299418338705</v>
      </c>
      <c r="AD297" s="25">
        <f t="shared" si="359"/>
        <v>1.4451503957733944</v>
      </c>
      <c r="AE297" s="25">
        <f t="shared" si="360"/>
        <v>1.3033207625334868</v>
      </c>
      <c r="AF297" s="25">
        <f t="shared" si="361"/>
        <v>1.1270264875416056</v>
      </c>
      <c r="AG297" s="25">
        <f t="shared" si="362"/>
        <v>0.96314399521470362</v>
      </c>
      <c r="AH297" s="97">
        <f t="shared" si="363"/>
        <v>3929.1</v>
      </c>
      <c r="AI297" s="97">
        <f t="shared" si="364"/>
        <v>3543.49</v>
      </c>
      <c r="AJ297" s="97">
        <f t="shared" si="365"/>
        <v>3064.18</v>
      </c>
      <c r="AK297" s="97">
        <f t="shared" si="366"/>
        <v>2618.62</v>
      </c>
      <c r="AL297" s="3"/>
      <c r="AM297" s="97">
        <f t="shared" si="373"/>
        <v>13155.39</v>
      </c>
      <c r="AN297" s="25">
        <f t="shared" si="374"/>
        <v>1.8229854275398583</v>
      </c>
      <c r="AO297" s="3">
        <f>VLOOKUP(A297,Лист3!A:B,2,0)</f>
        <v>8389.2000000000007</v>
      </c>
      <c r="AP297" s="3"/>
      <c r="AQ297" s="97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</row>
    <row r="298" spans="1:61" x14ac:dyDescent="0.3">
      <c r="A298" s="125" t="s">
        <v>1033</v>
      </c>
      <c r="B298" s="125" t="s">
        <v>436</v>
      </c>
      <c r="C298" s="106"/>
      <c r="D298" s="42"/>
      <c r="E298" s="95">
        <f>VLOOKUP(B298,Площадь!A:B,2,0)</f>
        <v>50.8</v>
      </c>
      <c r="F298" s="3">
        <f t="shared" si="354"/>
        <v>120</v>
      </c>
      <c r="G298" s="95">
        <v>31</v>
      </c>
      <c r="H298" s="95">
        <v>28</v>
      </c>
      <c r="I298" s="95">
        <v>31</v>
      </c>
      <c r="J298" s="95">
        <v>30</v>
      </c>
      <c r="K298" s="3"/>
      <c r="L298" s="3"/>
      <c r="M298" s="3"/>
      <c r="N298" s="22">
        <f t="shared" si="367"/>
        <v>50.8</v>
      </c>
      <c r="O298" s="22">
        <f t="shared" si="368"/>
        <v>50.8</v>
      </c>
      <c r="P298" s="22">
        <f t="shared" si="369"/>
        <v>50.8</v>
      </c>
      <c r="Q298" s="22">
        <f t="shared" si="370"/>
        <v>50.8</v>
      </c>
      <c r="R298" s="3"/>
      <c r="S298" s="40" t="str">
        <f>VLOOKUP(B298,Объем!A:F,6,0)</f>
        <v>18,430</v>
      </c>
      <c r="T298" s="40">
        <f>VLOOKUP(B298,Объем!A:G,7,0)</f>
        <v>22.007999999999999</v>
      </c>
      <c r="U298" s="40">
        <f t="shared" si="371"/>
        <v>3.5779999999999994</v>
      </c>
      <c r="V298" s="63">
        <f t="shared" ref="V298:V303" si="410">$U298*V$728*G298/G$1</f>
        <v>1.0806585795414454</v>
      </c>
      <c r="W298" s="63">
        <f t="shared" ref="W298:W303" si="411">$U298*W$728*H298/H$1</f>
        <v>1.0359632830376568</v>
      </c>
      <c r="X298" s="63">
        <f t="shared" ref="X298:X303" si="412">$U298*X$728*I298/I$1</f>
        <v>0.82811155661094304</v>
      </c>
      <c r="Y298" s="63">
        <f t="shared" ref="Y298:Y303" si="413">$U298*Y$728*J298/J$1</f>
        <v>0.63326658080995424</v>
      </c>
      <c r="Z298" s="25">
        <f t="shared" si="355"/>
        <v>0.4806559431318736</v>
      </c>
      <c r="AA298" s="25">
        <f t="shared" si="356"/>
        <v>0.43271472186180726</v>
      </c>
      <c r="AB298" s="25">
        <f t="shared" si="357"/>
        <v>0.25110062298734409</v>
      </c>
      <c r="AC298" s="25">
        <f t="shared" si="358"/>
        <v>0.15097842393694061</v>
      </c>
      <c r="AD298" s="25">
        <f t="shared" si="359"/>
        <v>1.5613145226733189</v>
      </c>
      <c r="AE298" s="25">
        <f t="shared" si="360"/>
        <v>1.4686780048994641</v>
      </c>
      <c r="AF298" s="25">
        <f t="shared" si="361"/>
        <v>1.0792121795982872</v>
      </c>
      <c r="AG298" s="25">
        <f t="shared" si="362"/>
        <v>0.78424500474689485</v>
      </c>
      <c r="AH298" s="97">
        <f t="shared" si="363"/>
        <v>4244.93</v>
      </c>
      <c r="AI298" s="97">
        <f t="shared" si="364"/>
        <v>3993.07</v>
      </c>
      <c r="AJ298" s="97">
        <f t="shared" si="365"/>
        <v>2934.18</v>
      </c>
      <c r="AK298" s="97">
        <f t="shared" si="366"/>
        <v>2132.2199999999998</v>
      </c>
      <c r="AL298" s="3"/>
      <c r="AM298" s="97">
        <f t="shared" si="373"/>
        <v>13304.4</v>
      </c>
      <c r="AN298" s="25">
        <f t="shared" si="374"/>
        <v>1.3154497119179656</v>
      </c>
      <c r="AO298" s="3">
        <f>VLOOKUP(A298,Лист3!A:B,2,0)</f>
        <v>8941.64</v>
      </c>
      <c r="AP298" s="3"/>
      <c r="AQ298" s="97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</row>
    <row r="299" spans="1:61" x14ac:dyDescent="0.3">
      <c r="A299" s="125" t="s">
        <v>1034</v>
      </c>
      <c r="B299" s="125" t="s">
        <v>437</v>
      </c>
      <c r="C299" s="106"/>
      <c r="D299" s="3"/>
      <c r="E299" s="95">
        <f>VLOOKUP(B299,Площадь!A:B,2,0)</f>
        <v>50.1</v>
      </c>
      <c r="F299" s="3">
        <f t="shared" si="354"/>
        <v>120</v>
      </c>
      <c r="G299" s="95">
        <v>31</v>
      </c>
      <c r="H299" s="95">
        <v>28</v>
      </c>
      <c r="I299" s="95">
        <v>31</v>
      </c>
      <c r="J299" s="95">
        <v>30</v>
      </c>
      <c r="K299" s="3"/>
      <c r="L299" s="99"/>
      <c r="M299" s="3"/>
      <c r="N299" s="22">
        <f t="shared" si="367"/>
        <v>50.1</v>
      </c>
      <c r="O299" s="22">
        <f t="shared" si="368"/>
        <v>50.1</v>
      </c>
      <c r="P299" s="22">
        <f t="shared" si="369"/>
        <v>50.1</v>
      </c>
      <c r="Q299" s="22">
        <f t="shared" si="370"/>
        <v>50.1</v>
      </c>
      <c r="R299" s="3"/>
      <c r="S299" s="40" t="str">
        <f>VLOOKUP(B299,Объем!A:F,6,0)</f>
        <v>8,425</v>
      </c>
      <c r="T299" s="40">
        <f>VLOOKUP(B299,Объем!A:G,7,0)</f>
        <v>9.6229999999999993</v>
      </c>
      <c r="U299" s="40">
        <f t="shared" si="371"/>
        <v>1.1979999999999986</v>
      </c>
      <c r="V299" s="63">
        <f t="shared" si="410"/>
        <v>0.36183034608458647</v>
      </c>
      <c r="W299" s="63">
        <f t="shared" si="411"/>
        <v>0.34686529152574391</v>
      </c>
      <c r="X299" s="63">
        <f t="shared" si="412"/>
        <v>0.27727156087755972</v>
      </c>
      <c r="Y299" s="63">
        <f t="shared" si="413"/>
        <v>0.21203280151210857</v>
      </c>
      <c r="Z299" s="25">
        <f t="shared" si="355"/>
        <v>0.47403273131706436</v>
      </c>
      <c r="AA299" s="25">
        <f t="shared" si="356"/>
        <v>0.42675211742670366</v>
      </c>
      <c r="AB299" s="25">
        <f t="shared" si="357"/>
        <v>0.24764057503279407</v>
      </c>
      <c r="AC299" s="25">
        <f t="shared" si="358"/>
        <v>0.14889801258347884</v>
      </c>
      <c r="AD299" s="25">
        <f t="shared" si="359"/>
        <v>0.83586307740165089</v>
      </c>
      <c r="AE299" s="25">
        <f t="shared" si="360"/>
        <v>0.77361740895244757</v>
      </c>
      <c r="AF299" s="25">
        <f t="shared" si="361"/>
        <v>0.52491213591035379</v>
      </c>
      <c r="AG299" s="25">
        <f t="shared" si="362"/>
        <v>0.36093081409558742</v>
      </c>
      <c r="AH299" s="97">
        <f t="shared" si="363"/>
        <v>2272.56</v>
      </c>
      <c r="AI299" s="97">
        <f t="shared" si="364"/>
        <v>2103.33</v>
      </c>
      <c r="AJ299" s="97">
        <f t="shared" si="365"/>
        <v>1427.14</v>
      </c>
      <c r="AK299" s="97">
        <f t="shared" si="366"/>
        <v>981.31</v>
      </c>
      <c r="AL299" s="3"/>
      <c r="AM299" s="97">
        <f t="shared" si="373"/>
        <v>6784.34</v>
      </c>
      <c r="AN299" s="25">
        <f t="shared" si="374"/>
        <v>1.297323436360041</v>
      </c>
      <c r="AO299" s="3">
        <f>VLOOKUP(A299,Лист3!A:B,2,0)</f>
        <v>4835.16</v>
      </c>
      <c r="AP299" s="3"/>
      <c r="AQ299" s="97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</row>
    <row r="300" spans="1:61" ht="15" thickBot="1" x14ac:dyDescent="0.35">
      <c r="A300" s="125" t="s">
        <v>1035</v>
      </c>
      <c r="B300" s="125" t="s">
        <v>438</v>
      </c>
      <c r="C300" s="106"/>
      <c r="D300" s="3"/>
      <c r="E300" s="95">
        <f>VLOOKUP(B300,Площадь!A:B,2,0)</f>
        <v>68.5</v>
      </c>
      <c r="F300" s="3">
        <f t="shared" si="354"/>
        <v>120</v>
      </c>
      <c r="G300" s="95">
        <v>31</v>
      </c>
      <c r="H300" s="95">
        <v>28</v>
      </c>
      <c r="I300" s="95">
        <v>31</v>
      </c>
      <c r="J300" s="95">
        <v>30</v>
      </c>
      <c r="K300" s="3"/>
      <c r="L300" s="3"/>
      <c r="M300" s="3"/>
      <c r="N300" s="22">
        <f t="shared" si="367"/>
        <v>68.5</v>
      </c>
      <c r="O300" s="22">
        <f t="shared" si="368"/>
        <v>68.5</v>
      </c>
      <c r="P300" s="22">
        <f t="shared" si="369"/>
        <v>68.5</v>
      </c>
      <c r="Q300" s="22">
        <f t="shared" si="370"/>
        <v>68.5</v>
      </c>
      <c r="R300" s="3"/>
      <c r="S300" s="40" t="str">
        <f>VLOOKUP(B300,Объем!A:F,6,0)</f>
        <v>21,699</v>
      </c>
      <c r="T300" s="40">
        <f>VLOOKUP(B300,Объем!A:G,7,0)</f>
        <v>24.695</v>
      </c>
      <c r="U300" s="40">
        <f t="shared" si="371"/>
        <v>2.9959999999999987</v>
      </c>
      <c r="V300" s="63">
        <f t="shared" si="410"/>
        <v>0.90487789388098649</v>
      </c>
      <c r="W300" s="63">
        <f t="shared" si="411"/>
        <v>0.86745276578558383</v>
      </c>
      <c r="X300" s="63">
        <f t="shared" si="412"/>
        <v>0.69341034757025843</v>
      </c>
      <c r="Y300" s="63">
        <f t="shared" si="413"/>
        <v>0.53025899276317001</v>
      </c>
      <c r="Z300" s="25">
        <f t="shared" si="355"/>
        <v>0.64812858473490831</v>
      </c>
      <c r="AA300" s="25">
        <f t="shared" si="356"/>
        <v>0.58348343400657088</v>
      </c>
      <c r="AB300" s="25">
        <f t="shared" si="357"/>
        <v>0.33859040698096593</v>
      </c>
      <c r="AC300" s="25">
        <f t="shared" si="358"/>
        <v>0.20358311101733134</v>
      </c>
      <c r="AD300" s="25">
        <f t="shared" si="359"/>
        <v>1.5530064786158948</v>
      </c>
      <c r="AE300" s="25">
        <f t="shared" si="360"/>
        <v>1.4509361997921548</v>
      </c>
      <c r="AF300" s="25">
        <f t="shared" si="361"/>
        <v>1.0320007545512244</v>
      </c>
      <c r="AG300" s="25">
        <f t="shared" si="362"/>
        <v>0.73384210378050141</v>
      </c>
      <c r="AH300" s="97">
        <f t="shared" si="363"/>
        <v>4222.3500000000004</v>
      </c>
      <c r="AI300" s="97">
        <f t="shared" si="364"/>
        <v>3944.83</v>
      </c>
      <c r="AJ300" s="97">
        <f t="shared" si="365"/>
        <v>2805.82</v>
      </c>
      <c r="AK300" s="97">
        <f t="shared" si="366"/>
        <v>1995.18</v>
      </c>
      <c r="AL300" s="3"/>
      <c r="AM300" s="97">
        <f t="shared" si="373"/>
        <v>12968.18</v>
      </c>
      <c r="AN300" s="25">
        <f t="shared" si="374"/>
        <v>1.7737855367397766</v>
      </c>
      <c r="AO300" s="3">
        <f>VLOOKUP(A300,Лист3!A:B,2,0)</f>
        <v>7614.88</v>
      </c>
      <c r="AP300" s="3"/>
      <c r="AQ300" s="97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</row>
    <row r="301" spans="1:61" x14ac:dyDescent="0.3">
      <c r="A301" s="125" t="s">
        <v>1036</v>
      </c>
      <c r="B301" s="125" t="s">
        <v>439</v>
      </c>
      <c r="C301" s="106"/>
      <c r="D301" s="42"/>
      <c r="E301" s="95">
        <f>VLOOKUP(B301,Площадь!A:B,2,0)</f>
        <v>30.6</v>
      </c>
      <c r="F301" s="3">
        <f t="shared" si="354"/>
        <v>120</v>
      </c>
      <c r="G301" s="95">
        <v>31</v>
      </c>
      <c r="H301" s="95">
        <v>28</v>
      </c>
      <c r="I301" s="95">
        <v>31</v>
      </c>
      <c r="J301" s="95">
        <v>30</v>
      </c>
      <c r="K301" s="3"/>
      <c r="L301" s="3"/>
      <c r="M301" s="3"/>
      <c r="N301" s="22">
        <f t="shared" si="367"/>
        <v>30.6</v>
      </c>
      <c r="O301" s="22">
        <f t="shared" si="368"/>
        <v>30.6</v>
      </c>
      <c r="P301" s="22">
        <f t="shared" si="369"/>
        <v>30.6</v>
      </c>
      <c r="Q301" s="22">
        <f t="shared" si="370"/>
        <v>30.6</v>
      </c>
      <c r="R301" s="98"/>
      <c r="S301" s="40" t="str">
        <f>VLOOKUP(B301,Объем!A:F,6,0)</f>
        <v>10,740</v>
      </c>
      <c r="T301" s="40">
        <f>VLOOKUP(B301,Объем!A:G,7,0)</f>
        <v>12.779</v>
      </c>
      <c r="U301" s="40">
        <f t="shared" si="371"/>
        <v>2.0389999999999997</v>
      </c>
      <c r="V301" s="63">
        <f t="shared" si="410"/>
        <v>0.61583645715064483</v>
      </c>
      <c r="W301" s="63">
        <f t="shared" si="411"/>
        <v>0.59036588432470161</v>
      </c>
      <c r="X301" s="63">
        <f t="shared" si="412"/>
        <v>0.47191712239511258</v>
      </c>
      <c r="Y301" s="63">
        <f t="shared" si="413"/>
        <v>0.36088053612954074</v>
      </c>
      <c r="Z301" s="25">
        <f t="shared" si="355"/>
        <v>0.28952897361880581</v>
      </c>
      <c r="AA301" s="25">
        <f t="shared" si="356"/>
        <v>0.26065099387738788</v>
      </c>
      <c r="AB301" s="25">
        <f t="shared" si="357"/>
        <v>0.15125352487032931</v>
      </c>
      <c r="AC301" s="25">
        <f t="shared" si="358"/>
        <v>9.0943696308472113E-2</v>
      </c>
      <c r="AD301" s="25">
        <f t="shared" si="359"/>
        <v>0.90536543076945064</v>
      </c>
      <c r="AE301" s="25">
        <f t="shared" si="360"/>
        <v>0.85101687820208949</v>
      </c>
      <c r="AF301" s="25">
        <f t="shared" si="361"/>
        <v>0.62317064726544191</v>
      </c>
      <c r="AG301" s="25">
        <f t="shared" si="362"/>
        <v>0.45182423243801284</v>
      </c>
      <c r="AH301" s="97">
        <f t="shared" si="363"/>
        <v>2461.5300000000002</v>
      </c>
      <c r="AI301" s="97">
        <f t="shared" si="364"/>
        <v>2313.7600000000002</v>
      </c>
      <c r="AJ301" s="97">
        <f t="shared" si="365"/>
        <v>1694.29</v>
      </c>
      <c r="AK301" s="97">
        <f t="shared" si="366"/>
        <v>1228.43</v>
      </c>
      <c r="AL301" s="3"/>
      <c r="AM301" s="97">
        <f t="shared" si="373"/>
        <v>7698.0100000000011</v>
      </c>
      <c r="AN301" s="25">
        <f t="shared" si="374"/>
        <v>0.79237718867499507</v>
      </c>
      <c r="AO301" s="3">
        <f>VLOOKUP(A301,Лист3!A:B,2,0)</f>
        <v>2824.32</v>
      </c>
      <c r="AP301" s="3"/>
      <c r="AQ301" s="97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</row>
    <row r="302" spans="1:61" x14ac:dyDescent="0.3">
      <c r="A302" s="125" t="s">
        <v>1037</v>
      </c>
      <c r="B302" s="125" t="s">
        <v>440</v>
      </c>
      <c r="C302" s="106"/>
      <c r="D302" s="42"/>
      <c r="E302" s="95">
        <f>VLOOKUP(B302,Площадь!A:B,2,0)</f>
        <v>33.700000000000003</v>
      </c>
      <c r="F302" s="3">
        <f t="shared" si="354"/>
        <v>120</v>
      </c>
      <c r="G302" s="95">
        <v>31</v>
      </c>
      <c r="H302" s="95">
        <v>28</v>
      </c>
      <c r="I302" s="95">
        <v>31</v>
      </c>
      <c r="J302" s="95">
        <v>30</v>
      </c>
      <c r="K302" s="3"/>
      <c r="L302" s="3"/>
      <c r="M302" s="3"/>
      <c r="N302" s="22">
        <f t="shared" si="367"/>
        <v>33.700000000000003</v>
      </c>
      <c r="O302" s="22">
        <f t="shared" si="368"/>
        <v>33.700000000000003</v>
      </c>
      <c r="P302" s="22">
        <f t="shared" si="369"/>
        <v>33.700000000000003</v>
      </c>
      <c r="Q302" s="22">
        <f t="shared" si="370"/>
        <v>33.700000000000003</v>
      </c>
      <c r="R302" s="3"/>
      <c r="S302" s="40" t="str">
        <f>VLOOKUP(B302,Объем!A:F,6,0)</f>
        <v>13,222</v>
      </c>
      <c r="T302" s="40">
        <f>VLOOKUP(B302,Объем!A:G,7,0)</f>
        <v>15.558999999999999</v>
      </c>
      <c r="U302" s="40">
        <f t="shared" si="371"/>
        <v>2.3369999999999997</v>
      </c>
      <c r="V302" s="63">
        <f t="shared" si="410"/>
        <v>0.7058410006675121</v>
      </c>
      <c r="W302" s="63">
        <f t="shared" si="411"/>
        <v>0.67664790174930245</v>
      </c>
      <c r="X302" s="63">
        <f t="shared" si="412"/>
        <v>0.54088784454996475</v>
      </c>
      <c r="Y302" s="63">
        <f t="shared" si="413"/>
        <v>0.41362325303322056</v>
      </c>
      <c r="Z302" s="25">
        <f t="shared" si="355"/>
        <v>0.31886034022724691</v>
      </c>
      <c r="AA302" s="25">
        <f t="shared" si="356"/>
        <v>0.28705681351856116</v>
      </c>
      <c r="AB302" s="25">
        <f t="shared" si="357"/>
        <v>0.16657659438333655</v>
      </c>
      <c r="AC302" s="25">
        <f t="shared" si="358"/>
        <v>0.10015694658808857</v>
      </c>
      <c r="AD302" s="25">
        <f t="shared" si="359"/>
        <v>1.0247013408947589</v>
      </c>
      <c r="AE302" s="25">
        <f t="shared" si="360"/>
        <v>0.96370471526786361</v>
      </c>
      <c r="AF302" s="25">
        <f t="shared" si="361"/>
        <v>0.70746443893330135</v>
      </c>
      <c r="AG302" s="25">
        <f t="shared" si="362"/>
        <v>0.51378019962130916</v>
      </c>
      <c r="AH302" s="97">
        <f t="shared" si="363"/>
        <v>2785.98</v>
      </c>
      <c r="AI302" s="97">
        <f t="shared" si="364"/>
        <v>2620.14</v>
      </c>
      <c r="AJ302" s="97">
        <f t="shared" si="365"/>
        <v>1923.47</v>
      </c>
      <c r="AK302" s="97">
        <f t="shared" si="366"/>
        <v>1396.88</v>
      </c>
      <c r="AL302" s="3"/>
      <c r="AM302" s="97">
        <f t="shared" si="373"/>
        <v>8726.4700000000012</v>
      </c>
      <c r="AN302" s="25">
        <f t="shared" si="374"/>
        <v>0.87265069471723333</v>
      </c>
      <c r="AO302" s="3">
        <f>VLOOKUP(A302,Лист3!A:B,2,0)</f>
        <v>5385.44</v>
      </c>
      <c r="AP302" s="3"/>
      <c r="AQ302" s="97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</row>
    <row r="303" spans="1:61" x14ac:dyDescent="0.3">
      <c r="A303" s="125" t="s">
        <v>1529</v>
      </c>
      <c r="B303" s="125" t="s">
        <v>441</v>
      </c>
      <c r="C303" s="106"/>
      <c r="D303" s="3"/>
      <c r="E303" s="95">
        <f>VLOOKUP(B303,Площадь!A:B,2,0)</f>
        <v>33.700000000000003</v>
      </c>
      <c r="F303" s="3">
        <f t="shared" si="354"/>
        <v>120</v>
      </c>
      <c r="G303" s="95">
        <v>31</v>
      </c>
      <c r="H303" s="95">
        <v>28</v>
      </c>
      <c r="I303" s="95">
        <v>31</v>
      </c>
      <c r="J303" s="95">
        <v>30</v>
      </c>
      <c r="K303" s="3"/>
      <c r="L303" s="3"/>
      <c r="M303" s="3"/>
      <c r="N303" s="22">
        <f t="shared" si="367"/>
        <v>33.700000000000003</v>
      </c>
      <c r="O303" s="22">
        <f t="shared" si="368"/>
        <v>33.700000000000003</v>
      </c>
      <c r="P303" s="22">
        <f t="shared" si="369"/>
        <v>33.700000000000003</v>
      </c>
      <c r="Q303" s="22">
        <f t="shared" si="370"/>
        <v>33.700000000000003</v>
      </c>
      <c r="R303" s="3"/>
      <c r="S303" s="40" t="str">
        <f>VLOOKUP(B303,Объем!A:F,6,0)</f>
        <v>10,168</v>
      </c>
      <c r="T303" s="40">
        <f>VLOOKUP(B303,Объем!A:G,7,0)</f>
        <v>12.116</v>
      </c>
      <c r="U303" s="40">
        <f t="shared" si="371"/>
        <v>1.9480000000000004</v>
      </c>
      <c r="V303" s="63">
        <f t="shared" si="410"/>
        <v>0.58835184822435338</v>
      </c>
      <c r="W303" s="63">
        <f t="shared" si="411"/>
        <v>0.56401801994336398</v>
      </c>
      <c r="X303" s="63">
        <f t="shared" si="412"/>
        <v>0.45085559314648338</v>
      </c>
      <c r="Y303" s="63">
        <f t="shared" si="413"/>
        <v>0.34477453868579971</v>
      </c>
      <c r="Z303" s="25">
        <f t="shared" si="355"/>
        <v>0.31886034022724691</v>
      </c>
      <c r="AA303" s="25">
        <f t="shared" si="356"/>
        <v>0.28705681351856116</v>
      </c>
      <c r="AB303" s="25">
        <f t="shared" si="357"/>
        <v>0.16657659438333655</v>
      </c>
      <c r="AC303" s="25">
        <f t="shared" si="358"/>
        <v>0.10015694658808857</v>
      </c>
      <c r="AD303" s="25">
        <f t="shared" si="359"/>
        <v>0.90721218845160023</v>
      </c>
      <c r="AE303" s="25">
        <f t="shared" si="360"/>
        <v>0.85107483346192514</v>
      </c>
      <c r="AF303" s="25">
        <f t="shared" si="361"/>
        <v>0.61743218752981988</v>
      </c>
      <c r="AG303" s="25">
        <f t="shared" si="362"/>
        <v>0.44493148527388826</v>
      </c>
      <c r="AH303" s="97">
        <f t="shared" si="363"/>
        <v>2466.5500000000002</v>
      </c>
      <c r="AI303" s="97">
        <f t="shared" si="364"/>
        <v>2313.92</v>
      </c>
      <c r="AJ303" s="97">
        <f t="shared" si="365"/>
        <v>1678.69</v>
      </c>
      <c r="AK303" s="97">
        <f t="shared" si="366"/>
        <v>1209.69</v>
      </c>
      <c r="AL303" s="3"/>
      <c r="AM303" s="97">
        <f t="shared" si="373"/>
        <v>7668.85</v>
      </c>
      <c r="AN303" s="25">
        <f t="shared" si="374"/>
        <v>0.87265069471723333</v>
      </c>
      <c r="AO303" s="3">
        <f>VLOOKUP(A303,Лист3!A:B,2,0)</f>
        <v>2728.6</v>
      </c>
      <c r="AP303" s="3"/>
      <c r="AQ303" s="97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</row>
    <row r="304" spans="1:61" x14ac:dyDescent="0.3">
      <c r="A304" s="125" t="s">
        <v>1038</v>
      </c>
      <c r="B304" s="125" t="s">
        <v>442</v>
      </c>
      <c r="C304" s="106"/>
      <c r="D304" s="3"/>
      <c r="E304" s="95">
        <f>VLOOKUP(B304,Площадь!A:B,2,0)</f>
        <v>34.200000000000003</v>
      </c>
      <c r="F304" s="3">
        <f t="shared" si="354"/>
        <v>120</v>
      </c>
      <c r="G304" s="95">
        <v>31</v>
      </c>
      <c r="H304" s="95">
        <v>28</v>
      </c>
      <c r="I304" s="95">
        <v>31</v>
      </c>
      <c r="J304" s="95">
        <v>30</v>
      </c>
      <c r="K304" s="3"/>
      <c r="L304" s="3"/>
      <c r="M304" s="3"/>
      <c r="N304" s="22">
        <f t="shared" si="367"/>
        <v>34.200000000000003</v>
      </c>
      <c r="O304" s="22">
        <f t="shared" si="368"/>
        <v>34.200000000000003</v>
      </c>
      <c r="P304" s="22">
        <f t="shared" si="369"/>
        <v>34.200000000000003</v>
      </c>
      <c r="Q304" s="22">
        <f t="shared" si="370"/>
        <v>34.200000000000003</v>
      </c>
      <c r="R304" s="3"/>
      <c r="S304" s="40" t="str">
        <f>VLOOKUP(B304,Объем!A:F,6,0)</f>
        <v>нет</v>
      </c>
      <c r="T304" s="40" t="str">
        <f>VLOOKUP(B304,Объем!A:G,7,0)</f>
        <v>нет</v>
      </c>
      <c r="U304" s="40" t="e">
        <f t="shared" si="371"/>
        <v>#VALUE!</v>
      </c>
      <c r="V304" s="63">
        <f t="shared" ref="V304:V305" si="414">$V$732*$E304*G304</f>
        <v>0.37845628759202615</v>
      </c>
      <c r="W304" s="63">
        <f t="shared" ref="W304:W305" si="415">$W$732*$E304*H304</f>
        <v>0.34183148556699133</v>
      </c>
      <c r="X304" s="63">
        <f t="shared" ref="X304:X305" si="416">$W$732*$E304*I304</f>
        <v>0.37845628759202615</v>
      </c>
      <c r="Y304" s="63">
        <f t="shared" ref="Y304:Y305" si="417">$W$732*$E304*J304</f>
        <v>0.36624802025034786</v>
      </c>
      <c r="Z304" s="25">
        <f t="shared" si="355"/>
        <v>0.32359120580925355</v>
      </c>
      <c r="AA304" s="25">
        <f t="shared" si="356"/>
        <v>0.29131581668649231</v>
      </c>
      <c r="AB304" s="25">
        <f t="shared" si="357"/>
        <v>0.16904805720801513</v>
      </c>
      <c r="AC304" s="25">
        <f t="shared" si="358"/>
        <v>0.10164295469770412</v>
      </c>
      <c r="AD304" s="25">
        <f t="shared" si="359"/>
        <v>0.7020474934012797</v>
      </c>
      <c r="AE304" s="25">
        <f t="shared" si="360"/>
        <v>0.6331473022534837</v>
      </c>
      <c r="AF304" s="25">
        <f t="shared" si="361"/>
        <v>0.54750434480004129</v>
      </c>
      <c r="AG304" s="25">
        <f t="shared" si="362"/>
        <v>0.46789097494805199</v>
      </c>
      <c r="AH304" s="97">
        <f t="shared" si="363"/>
        <v>1908.74</v>
      </c>
      <c r="AI304" s="97">
        <f t="shared" si="364"/>
        <v>1721.41</v>
      </c>
      <c r="AJ304" s="97">
        <f t="shared" si="365"/>
        <v>1488.57</v>
      </c>
      <c r="AK304" s="97">
        <f t="shared" si="366"/>
        <v>1272.1099999999999</v>
      </c>
      <c r="AL304" s="3"/>
      <c r="AM304" s="97">
        <f t="shared" si="373"/>
        <v>6390.83</v>
      </c>
      <c r="AN304" s="25">
        <f t="shared" si="374"/>
        <v>0.88559803440146501</v>
      </c>
      <c r="AO304" s="3">
        <f>VLOOKUP(A304,Лист3!A:B,2,0)</f>
        <v>4074.96</v>
      </c>
      <c r="AP304" s="3"/>
      <c r="AQ304" s="97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</row>
    <row r="305" spans="1:61" ht="15" thickBot="1" x14ac:dyDescent="0.35">
      <c r="A305" s="125" t="s">
        <v>1039</v>
      </c>
      <c r="B305" s="125" t="s">
        <v>443</v>
      </c>
      <c r="C305" s="106"/>
      <c r="D305" s="3"/>
      <c r="E305" s="95">
        <f>VLOOKUP(B305,Площадь!A:B,2,0)</f>
        <v>33.9</v>
      </c>
      <c r="F305" s="3">
        <f t="shared" si="354"/>
        <v>120</v>
      </c>
      <c r="G305" s="95">
        <v>31</v>
      </c>
      <c r="H305" s="95">
        <v>28</v>
      </c>
      <c r="I305" s="95">
        <v>31</v>
      </c>
      <c r="J305" s="95">
        <v>30</v>
      </c>
      <c r="K305" s="3"/>
      <c r="L305" s="3"/>
      <c r="M305" s="3"/>
      <c r="N305" s="22">
        <f t="shared" si="367"/>
        <v>33.9</v>
      </c>
      <c r="O305" s="22">
        <f t="shared" si="368"/>
        <v>33.9</v>
      </c>
      <c r="P305" s="22">
        <f t="shared" si="369"/>
        <v>33.9</v>
      </c>
      <c r="Q305" s="22">
        <f t="shared" si="370"/>
        <v>33.9</v>
      </c>
      <c r="R305" s="3"/>
      <c r="S305" s="40" t="str">
        <f>VLOOKUP(B305,Объем!A:F,6,0)</f>
        <v>6,78</v>
      </c>
      <c r="T305" s="40" t="str">
        <f>VLOOKUP(B305,Объем!A:G,7,0)</f>
        <v>нет</v>
      </c>
      <c r="U305" s="40" t="e">
        <f t="shared" si="371"/>
        <v>#VALUE!</v>
      </c>
      <c r="V305" s="63">
        <f t="shared" si="414"/>
        <v>0.37513649559560486</v>
      </c>
      <c r="W305" s="63">
        <f t="shared" si="415"/>
        <v>0.33883296376377209</v>
      </c>
      <c r="X305" s="63">
        <f t="shared" si="416"/>
        <v>0.37513649559560486</v>
      </c>
      <c r="Y305" s="63">
        <f t="shared" si="417"/>
        <v>0.36303531831832725</v>
      </c>
      <c r="Z305" s="25">
        <f t="shared" si="355"/>
        <v>0.32075268646004951</v>
      </c>
      <c r="AA305" s="25">
        <f t="shared" si="356"/>
        <v>0.28876041478573361</v>
      </c>
      <c r="AB305" s="25">
        <f t="shared" si="357"/>
        <v>0.16756517951320796</v>
      </c>
      <c r="AC305" s="25">
        <f t="shared" si="358"/>
        <v>0.10075134983193479</v>
      </c>
      <c r="AD305" s="25">
        <f t="shared" si="359"/>
        <v>0.69588918205565431</v>
      </c>
      <c r="AE305" s="25">
        <f t="shared" si="360"/>
        <v>0.6275933785495057</v>
      </c>
      <c r="AF305" s="25">
        <f t="shared" si="361"/>
        <v>0.54270167510881284</v>
      </c>
      <c r="AG305" s="25">
        <f t="shared" si="362"/>
        <v>0.46378666815026204</v>
      </c>
      <c r="AH305" s="97">
        <f t="shared" si="363"/>
        <v>1892</v>
      </c>
      <c r="AI305" s="97">
        <f t="shared" si="364"/>
        <v>1706.31</v>
      </c>
      <c r="AJ305" s="97">
        <f t="shared" si="365"/>
        <v>1475.51</v>
      </c>
      <c r="AK305" s="97">
        <f t="shared" si="366"/>
        <v>1260.95</v>
      </c>
      <c r="AL305" s="3"/>
      <c r="AM305" s="97">
        <f t="shared" si="373"/>
        <v>6334.7699999999995</v>
      </c>
      <c r="AN305" s="25">
        <f t="shared" si="374"/>
        <v>0.87782963059092578</v>
      </c>
      <c r="AO305" s="3">
        <f>VLOOKUP(A305,Лист3!A:B,2,0)</f>
        <v>2488.2800000000002</v>
      </c>
      <c r="AP305" s="3"/>
      <c r="AQ305" s="97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</row>
    <row r="306" spans="1:61" x14ac:dyDescent="0.3">
      <c r="A306" s="125" t="s">
        <v>1040</v>
      </c>
      <c r="B306" s="125" t="s">
        <v>85</v>
      </c>
      <c r="C306" s="106"/>
      <c r="D306" s="3"/>
      <c r="E306" s="95">
        <f>VLOOKUP(B306,Площадь!A:B,2,0)</f>
        <v>48.5</v>
      </c>
      <c r="F306" s="3">
        <f t="shared" si="354"/>
        <v>120</v>
      </c>
      <c r="G306" s="95">
        <v>31</v>
      </c>
      <c r="H306" s="95">
        <v>28</v>
      </c>
      <c r="I306" s="95">
        <v>31</v>
      </c>
      <c r="J306" s="95">
        <v>30</v>
      </c>
      <c r="K306" s="3"/>
      <c r="L306" s="3"/>
      <c r="M306" s="3"/>
      <c r="N306" s="22">
        <f t="shared" si="367"/>
        <v>48.5</v>
      </c>
      <c r="O306" s="22">
        <f t="shared" si="368"/>
        <v>48.5</v>
      </c>
      <c r="P306" s="22">
        <f t="shared" si="369"/>
        <v>48.5</v>
      </c>
      <c r="Q306" s="22">
        <f t="shared" si="370"/>
        <v>48.5</v>
      </c>
      <c r="R306" s="98"/>
      <c r="S306" s="40" t="str">
        <f>VLOOKUP(B306,Объем!A:F,6,0)</f>
        <v>10,400</v>
      </c>
      <c r="T306" s="40">
        <f>VLOOKUP(B306,Объем!A:G,7,0)</f>
        <v>11.89</v>
      </c>
      <c r="U306" s="40">
        <f t="shared" si="371"/>
        <v>1.4900000000000002</v>
      </c>
      <c r="V306" s="63">
        <f>$U306*V$728*G306/G$1</f>
        <v>0.45002271758433599</v>
      </c>
      <c r="W306" s="63">
        <f>$U306*W$728*H306/H$1</f>
        <v>0.43141008712300427</v>
      </c>
      <c r="X306" s="63">
        <f>$U306*X$728*I306/I$1</f>
        <v>0.34485361077426091</v>
      </c>
      <c r="Y306" s="63">
        <f>$U306*Y$728*J306/J$1</f>
        <v>0.26371358451839916</v>
      </c>
      <c r="Z306" s="25">
        <f t="shared" si="355"/>
        <v>0.45889396145464312</v>
      </c>
      <c r="AA306" s="25">
        <f t="shared" si="356"/>
        <v>0.41312330728932389</v>
      </c>
      <c r="AB306" s="25">
        <f t="shared" si="357"/>
        <v>0.23973189399382261</v>
      </c>
      <c r="AC306" s="25">
        <f t="shared" si="358"/>
        <v>0.14414278663270907</v>
      </c>
      <c r="AD306" s="25">
        <f t="shared" si="359"/>
        <v>0.9089166790389791</v>
      </c>
      <c r="AE306" s="25">
        <f t="shared" si="360"/>
        <v>0.84453339441232811</v>
      </c>
      <c r="AF306" s="25">
        <f t="shared" si="361"/>
        <v>0.58458550476808346</v>
      </c>
      <c r="AG306" s="25">
        <f t="shared" si="362"/>
        <v>0.40785637115110823</v>
      </c>
      <c r="AH306" s="97">
        <f t="shared" si="363"/>
        <v>2471.1799999999998</v>
      </c>
      <c r="AI306" s="97">
        <f t="shared" si="364"/>
        <v>2296.13</v>
      </c>
      <c r="AJ306" s="97">
        <f t="shared" si="365"/>
        <v>1589.38</v>
      </c>
      <c r="AK306" s="97">
        <f t="shared" si="366"/>
        <v>1108.8900000000001</v>
      </c>
      <c r="AL306" s="3"/>
      <c r="AM306" s="97">
        <f t="shared" si="373"/>
        <v>7465.58</v>
      </c>
      <c r="AN306" s="25">
        <f t="shared" si="374"/>
        <v>1.2558919493704988</v>
      </c>
      <c r="AO306" s="3">
        <f>VLOOKUP(A306,Лист3!A:B,2,0)</f>
        <v>4563.28</v>
      </c>
      <c r="AP306" s="3"/>
      <c r="AQ306" s="97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</row>
    <row r="307" spans="1:61" x14ac:dyDescent="0.3">
      <c r="A307" s="125" t="s">
        <v>1041</v>
      </c>
      <c r="B307" s="125" t="s">
        <v>444</v>
      </c>
      <c r="C307" s="106"/>
      <c r="D307" s="42"/>
      <c r="E307" s="95">
        <f>VLOOKUP(B307,Площадь!A:B,2,0)</f>
        <v>28.6</v>
      </c>
      <c r="F307" s="3">
        <f t="shared" si="354"/>
        <v>120</v>
      </c>
      <c r="G307" s="95">
        <v>31</v>
      </c>
      <c r="H307" s="95">
        <v>28</v>
      </c>
      <c r="I307" s="95">
        <v>31</v>
      </c>
      <c r="J307" s="95">
        <v>30</v>
      </c>
      <c r="K307" s="3"/>
      <c r="L307" s="3"/>
      <c r="M307" s="3"/>
      <c r="N307" s="22">
        <f t="shared" si="367"/>
        <v>28.6</v>
      </c>
      <c r="O307" s="22">
        <f t="shared" si="368"/>
        <v>28.6</v>
      </c>
      <c r="P307" s="22">
        <f t="shared" si="369"/>
        <v>28.6</v>
      </c>
      <c r="Q307" s="22">
        <f t="shared" si="370"/>
        <v>28.6</v>
      </c>
      <c r="R307" s="3"/>
      <c r="S307" s="40" t="str">
        <f>VLOOKUP(B307,Объем!A:F,6,0)</f>
        <v>7,93</v>
      </c>
      <c r="T307" s="40" t="str">
        <f>VLOOKUP(B307,Объем!A:G,7,0)</f>
        <v>нет</v>
      </c>
      <c r="U307" s="40" t="e">
        <f t="shared" si="371"/>
        <v>#VALUE!</v>
      </c>
      <c r="V307" s="63">
        <f>$V$732*$E307*G307</f>
        <v>0.31648683699216218</v>
      </c>
      <c r="W307" s="63">
        <f>$W$732*$E307*H307</f>
        <v>0.28585907857356585</v>
      </c>
      <c r="X307" s="63">
        <f>$W$732*$E307*I307</f>
        <v>0.31648683699216218</v>
      </c>
      <c r="Y307" s="63">
        <f t="shared" ref="Y307" si="418">$W$732*$E307*J307</f>
        <v>0.3062775841859634</v>
      </c>
      <c r="Z307" s="25">
        <f t="shared" si="355"/>
        <v>0.27060551129077925</v>
      </c>
      <c r="AA307" s="25">
        <f t="shared" si="356"/>
        <v>0.24361498120566316</v>
      </c>
      <c r="AB307" s="25">
        <f t="shared" si="357"/>
        <v>0.14136767357161498</v>
      </c>
      <c r="AC307" s="25">
        <f t="shared" si="358"/>
        <v>8.4999663870009887E-2</v>
      </c>
      <c r="AD307" s="25">
        <f t="shared" si="359"/>
        <v>0.58709234828294143</v>
      </c>
      <c r="AE307" s="25">
        <f t="shared" si="360"/>
        <v>0.52947405977922901</v>
      </c>
      <c r="AF307" s="25">
        <f t="shared" si="361"/>
        <v>0.45785451056377713</v>
      </c>
      <c r="AG307" s="25">
        <f t="shared" si="362"/>
        <v>0.3912772480559733</v>
      </c>
      <c r="AH307" s="97">
        <f t="shared" si="363"/>
        <v>1596.2</v>
      </c>
      <c r="AI307" s="97">
        <f t="shared" si="364"/>
        <v>1439.54</v>
      </c>
      <c r="AJ307" s="97">
        <f t="shared" si="365"/>
        <v>1244.82</v>
      </c>
      <c r="AK307" s="97">
        <f t="shared" si="366"/>
        <v>1063.81</v>
      </c>
      <c r="AL307" s="3"/>
      <c r="AM307" s="97">
        <f t="shared" si="373"/>
        <v>5344.369999999999</v>
      </c>
      <c r="AN307" s="25">
        <f t="shared" si="374"/>
        <v>0.74058782993806727</v>
      </c>
      <c r="AO307" s="3">
        <f>VLOOKUP(A307,Лист3!A:B,2,0)</f>
        <v>4194.6000000000004</v>
      </c>
      <c r="AP307" s="3"/>
      <c r="AQ307" s="97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</row>
    <row r="308" spans="1:61" x14ac:dyDescent="0.3">
      <c r="A308" s="125" t="s">
        <v>1042</v>
      </c>
      <c r="B308" s="125" t="s">
        <v>445</v>
      </c>
      <c r="C308" s="106"/>
      <c r="D308" s="3"/>
      <c r="E308" s="95">
        <f>VLOOKUP(B308,Площадь!A:B,2,0)</f>
        <v>52.2</v>
      </c>
      <c r="F308" s="3">
        <f t="shared" si="354"/>
        <v>120</v>
      </c>
      <c r="G308" s="95">
        <v>31</v>
      </c>
      <c r="H308" s="95">
        <v>28</v>
      </c>
      <c r="I308" s="95">
        <v>31</v>
      </c>
      <c r="J308" s="95">
        <v>30</v>
      </c>
      <c r="K308" s="3"/>
      <c r="L308" s="3"/>
      <c r="M308" s="3"/>
      <c r="N308" s="22">
        <f t="shared" si="367"/>
        <v>52.2</v>
      </c>
      <c r="O308" s="22">
        <f t="shared" si="368"/>
        <v>52.2</v>
      </c>
      <c r="P308" s="22">
        <f t="shared" si="369"/>
        <v>52.2</v>
      </c>
      <c r="Q308" s="22">
        <f t="shared" si="370"/>
        <v>52.2</v>
      </c>
      <c r="R308" s="3"/>
      <c r="S308" s="40" t="str">
        <f>VLOOKUP(B308,Объем!A:F,6,0)</f>
        <v>28,047</v>
      </c>
      <c r="T308" s="40">
        <f>VLOOKUP(B308,Объем!A:G,7,0)</f>
        <v>31.469000000000001</v>
      </c>
      <c r="U308" s="40">
        <f t="shared" si="371"/>
        <v>3.4220000000000006</v>
      </c>
      <c r="V308" s="63">
        <f t="shared" ref="V308:V312" si="419">$U308*V$728*G308/G$1</f>
        <v>1.0335421070963744</v>
      </c>
      <c r="W308" s="63">
        <f t="shared" ref="W308:W312" si="420">$U308*W$728*H308/H$1</f>
        <v>0.99079551552679235</v>
      </c>
      <c r="X308" s="63">
        <f t="shared" ref="X308:X312" si="421">$U308*X$728*I308/I$1</f>
        <v>0.79200607789900723</v>
      </c>
      <c r="Y308" s="63">
        <f t="shared" ref="Y308:Y312" si="422">$U308*Y$728*J308/J$1</f>
        <v>0.60565629947782673</v>
      </c>
      <c r="Z308" s="25">
        <f t="shared" si="355"/>
        <v>0.49390236676149224</v>
      </c>
      <c r="AA308" s="25">
        <f t="shared" si="356"/>
        <v>0.44463993073201458</v>
      </c>
      <c r="AB308" s="25">
        <f t="shared" si="357"/>
        <v>0.25802071889644412</v>
      </c>
      <c r="AC308" s="25">
        <f t="shared" si="358"/>
        <v>0.15513924664386419</v>
      </c>
      <c r="AD308" s="25">
        <f t="shared" si="359"/>
        <v>1.5274444738578667</v>
      </c>
      <c r="AE308" s="25">
        <f t="shared" si="360"/>
        <v>1.4354354462588068</v>
      </c>
      <c r="AF308" s="25">
        <f t="shared" si="361"/>
        <v>1.0500267967954513</v>
      </c>
      <c r="AG308" s="25">
        <f t="shared" si="362"/>
        <v>0.76079554612169087</v>
      </c>
      <c r="AH308" s="97">
        <f t="shared" si="363"/>
        <v>4152.8500000000004</v>
      </c>
      <c r="AI308" s="97">
        <f t="shared" si="364"/>
        <v>3902.69</v>
      </c>
      <c r="AJ308" s="97">
        <f t="shared" si="365"/>
        <v>2854.83</v>
      </c>
      <c r="AK308" s="97">
        <f t="shared" si="366"/>
        <v>2068.4699999999998</v>
      </c>
      <c r="AL308" s="3"/>
      <c r="AM308" s="97">
        <f t="shared" si="373"/>
        <v>12978.84</v>
      </c>
      <c r="AN308" s="25">
        <f t="shared" si="374"/>
        <v>1.3517022630338151</v>
      </c>
      <c r="AO308" s="3">
        <f>VLOOKUP(A308,Лист3!A:B,2,0)</f>
        <v>9337.52</v>
      </c>
      <c r="AP308" s="3"/>
      <c r="AQ308" s="97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</row>
    <row r="309" spans="1:61" x14ac:dyDescent="0.3">
      <c r="A309" s="125" t="s">
        <v>1043</v>
      </c>
      <c r="B309" s="125" t="s">
        <v>446</v>
      </c>
      <c r="C309" s="106"/>
      <c r="D309" s="3"/>
      <c r="E309" s="95">
        <f>VLOOKUP(B309,Площадь!A:B,2,0)</f>
        <v>70.8</v>
      </c>
      <c r="F309" s="3">
        <f t="shared" si="354"/>
        <v>120</v>
      </c>
      <c r="G309" s="95">
        <v>31</v>
      </c>
      <c r="H309" s="95">
        <v>28</v>
      </c>
      <c r="I309" s="95">
        <v>31</v>
      </c>
      <c r="J309" s="95">
        <v>30</v>
      </c>
      <c r="K309" s="3"/>
      <c r="L309" s="3"/>
      <c r="M309" s="3"/>
      <c r="N309" s="22">
        <f t="shared" si="367"/>
        <v>70.8</v>
      </c>
      <c r="O309" s="22">
        <f t="shared" si="368"/>
        <v>70.8</v>
      </c>
      <c r="P309" s="22">
        <f t="shared" si="369"/>
        <v>70.8</v>
      </c>
      <c r="Q309" s="22">
        <f t="shared" si="370"/>
        <v>70.8</v>
      </c>
      <c r="R309" s="3"/>
      <c r="S309" s="40" t="str">
        <f>VLOOKUP(B309,Объем!A:F,6,0)</f>
        <v>10,654</v>
      </c>
      <c r="T309" s="40">
        <f>VLOOKUP(B309,Объем!A:G,7,0)</f>
        <v>10.837</v>
      </c>
      <c r="U309" s="40">
        <f t="shared" si="371"/>
        <v>0.18299999999999983</v>
      </c>
      <c r="V309" s="63">
        <f t="shared" si="419"/>
        <v>5.5271246522102954E-2</v>
      </c>
      <c r="W309" s="63">
        <f t="shared" si="420"/>
        <v>5.2985265733899126E-2</v>
      </c>
      <c r="X309" s="63">
        <f t="shared" si="421"/>
        <v>4.2354503873617229E-2</v>
      </c>
      <c r="Y309" s="63">
        <f t="shared" si="422"/>
        <v>3.2388983870380528E-2</v>
      </c>
      <c r="Z309" s="25">
        <f t="shared" si="355"/>
        <v>0.66989056641213884</v>
      </c>
      <c r="AA309" s="25">
        <f t="shared" si="356"/>
        <v>0.60307484857905425</v>
      </c>
      <c r="AB309" s="25">
        <f t="shared" si="357"/>
        <v>0.34995913597448741</v>
      </c>
      <c r="AC309" s="25">
        <f t="shared" si="358"/>
        <v>0.2104187483215629</v>
      </c>
      <c r="AD309" s="25">
        <f t="shared" si="359"/>
        <v>0.72516181293424176</v>
      </c>
      <c r="AE309" s="25">
        <f t="shared" si="360"/>
        <v>0.65606011431295341</v>
      </c>
      <c r="AF309" s="25">
        <f t="shared" si="361"/>
        <v>0.39231363984810463</v>
      </c>
      <c r="AG309" s="25">
        <f t="shared" si="362"/>
        <v>0.24280773219194343</v>
      </c>
      <c r="AH309" s="97">
        <f t="shared" si="363"/>
        <v>1971.58</v>
      </c>
      <c r="AI309" s="97">
        <f t="shared" si="364"/>
        <v>1783.71</v>
      </c>
      <c r="AJ309" s="97">
        <f t="shared" si="365"/>
        <v>1066.6300000000001</v>
      </c>
      <c r="AK309" s="97">
        <f t="shared" si="366"/>
        <v>660.15</v>
      </c>
      <c r="AL309" s="3"/>
      <c r="AM309" s="97">
        <f t="shared" si="373"/>
        <v>5482.07</v>
      </c>
      <c r="AN309" s="25">
        <f t="shared" si="374"/>
        <v>1.8333432992872434</v>
      </c>
      <c r="AO309" s="3">
        <f>VLOOKUP(A309,Лист3!A:B,2,0)</f>
        <v>3226.68</v>
      </c>
      <c r="AP309" s="3"/>
      <c r="AQ309" s="97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</row>
    <row r="310" spans="1:61" x14ac:dyDescent="0.3">
      <c r="A310" s="125" t="s">
        <v>1044</v>
      </c>
      <c r="B310" s="125" t="s">
        <v>447</v>
      </c>
      <c r="C310" s="106"/>
      <c r="D310" s="3"/>
      <c r="E310" s="95">
        <f>VLOOKUP(B310,Площадь!A:B,2,0)</f>
        <v>51.1</v>
      </c>
      <c r="F310" s="3">
        <f t="shared" si="354"/>
        <v>120</v>
      </c>
      <c r="G310" s="95">
        <v>31</v>
      </c>
      <c r="H310" s="95">
        <v>28</v>
      </c>
      <c r="I310" s="95">
        <v>31</v>
      </c>
      <c r="J310" s="95">
        <v>30</v>
      </c>
      <c r="K310" s="3"/>
      <c r="L310" s="3"/>
      <c r="M310" s="3"/>
      <c r="N310" s="22">
        <f t="shared" si="367"/>
        <v>51.1</v>
      </c>
      <c r="O310" s="22">
        <f t="shared" si="368"/>
        <v>51.1</v>
      </c>
      <c r="P310" s="22">
        <f t="shared" si="369"/>
        <v>51.1</v>
      </c>
      <c r="Q310" s="22">
        <f t="shared" si="370"/>
        <v>51.1</v>
      </c>
      <c r="R310" s="3"/>
      <c r="S310" s="40" t="str">
        <f>VLOOKUP(B310,Объем!A:F,6,0)</f>
        <v>19,335</v>
      </c>
      <c r="T310" s="40">
        <f>VLOOKUP(B310,Объем!A:G,7,0)</f>
        <v>22.92</v>
      </c>
      <c r="U310" s="40">
        <f t="shared" si="371"/>
        <v>3.5850000000000009</v>
      </c>
      <c r="V310" s="63">
        <f t="shared" si="419"/>
        <v>1.0827727802280838</v>
      </c>
      <c r="W310" s="63">
        <f t="shared" si="420"/>
        <v>1.0379900418362218</v>
      </c>
      <c r="X310" s="63">
        <f t="shared" si="421"/>
        <v>0.82973167424545335</v>
      </c>
      <c r="Y310" s="63">
        <f t="shared" si="422"/>
        <v>0.63450550369024228</v>
      </c>
      <c r="Z310" s="25">
        <f t="shared" si="355"/>
        <v>0.48349446248107764</v>
      </c>
      <c r="AA310" s="25">
        <f t="shared" si="356"/>
        <v>0.43527012376256602</v>
      </c>
      <c r="AB310" s="25">
        <f t="shared" si="357"/>
        <v>0.25258350068215124</v>
      </c>
      <c r="AC310" s="25">
        <f t="shared" si="358"/>
        <v>0.15187002880270997</v>
      </c>
      <c r="AD310" s="25">
        <f t="shared" si="359"/>
        <v>1.5662672427091615</v>
      </c>
      <c r="AE310" s="25">
        <f t="shared" si="360"/>
        <v>1.4732601655987878</v>
      </c>
      <c r="AF310" s="25">
        <f t="shared" si="361"/>
        <v>1.0823151749276045</v>
      </c>
      <c r="AG310" s="25">
        <f t="shared" si="362"/>
        <v>0.78637553249295222</v>
      </c>
      <c r="AH310" s="97">
        <f t="shared" si="363"/>
        <v>4258.3999999999996</v>
      </c>
      <c r="AI310" s="97">
        <f t="shared" si="364"/>
        <v>4005.53</v>
      </c>
      <c r="AJ310" s="97">
        <f t="shared" si="365"/>
        <v>2942.62</v>
      </c>
      <c r="AK310" s="97">
        <f t="shared" si="366"/>
        <v>2138.0100000000002</v>
      </c>
      <c r="AL310" s="3"/>
      <c r="AM310" s="97">
        <f t="shared" si="373"/>
        <v>13344.56</v>
      </c>
      <c r="AN310" s="25">
        <f t="shared" si="374"/>
        <v>1.3232181157285048</v>
      </c>
      <c r="AO310" s="3">
        <f>VLOOKUP(A310,Лист3!A:B,2,0)</f>
        <v>6933</v>
      </c>
      <c r="AP310" s="3"/>
      <c r="AQ310" s="97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</row>
    <row r="311" spans="1:61" x14ac:dyDescent="0.3">
      <c r="A311" s="125" t="s">
        <v>1045</v>
      </c>
      <c r="B311" s="125" t="s">
        <v>448</v>
      </c>
      <c r="C311" s="106"/>
      <c r="D311" s="3"/>
      <c r="E311" s="95">
        <f>VLOOKUP(B311,Площадь!A:B,2,0)</f>
        <v>50</v>
      </c>
      <c r="F311" s="3">
        <f t="shared" si="354"/>
        <v>120</v>
      </c>
      <c r="G311" s="95">
        <v>31</v>
      </c>
      <c r="H311" s="95">
        <v>28</v>
      </c>
      <c r="I311" s="95">
        <v>31</v>
      </c>
      <c r="J311" s="95">
        <v>30</v>
      </c>
      <c r="K311" s="3"/>
      <c r="L311" s="3"/>
      <c r="M311" s="3"/>
      <c r="N311" s="22">
        <f t="shared" si="367"/>
        <v>50</v>
      </c>
      <c r="O311" s="22">
        <f t="shared" si="368"/>
        <v>50</v>
      </c>
      <c r="P311" s="22">
        <f t="shared" si="369"/>
        <v>50</v>
      </c>
      <c r="Q311" s="22">
        <f t="shared" si="370"/>
        <v>50</v>
      </c>
      <c r="R311" s="3"/>
      <c r="S311" s="40" t="str">
        <f>VLOOKUP(B311,Объем!A:F,6,0)</f>
        <v>16,164</v>
      </c>
      <c r="T311" s="40">
        <f>VLOOKUP(B311,Объем!A:G,7,0)</f>
        <v>19</v>
      </c>
      <c r="U311" s="40">
        <f t="shared" si="371"/>
        <v>2.8359999999999985</v>
      </c>
      <c r="V311" s="63">
        <f t="shared" si="419"/>
        <v>0.85655330675783625</v>
      </c>
      <c r="W311" s="63">
        <f t="shared" si="420"/>
        <v>0.82112685038982502</v>
      </c>
      <c r="X311" s="63">
        <f t="shared" si="421"/>
        <v>0.65637908735288808</v>
      </c>
      <c r="Y311" s="63">
        <f t="shared" si="422"/>
        <v>0.50194075549944928</v>
      </c>
      <c r="Z311" s="25">
        <f t="shared" si="355"/>
        <v>0.47308655820066303</v>
      </c>
      <c r="AA311" s="25">
        <f t="shared" si="356"/>
        <v>0.42590031679311741</v>
      </c>
      <c r="AB311" s="25">
        <f t="shared" si="357"/>
        <v>0.24714628246785836</v>
      </c>
      <c r="AC311" s="25">
        <f t="shared" si="358"/>
        <v>0.14860081096155572</v>
      </c>
      <c r="AD311" s="25">
        <f t="shared" si="359"/>
        <v>1.3296398649584993</v>
      </c>
      <c r="AE311" s="25">
        <f t="shared" si="360"/>
        <v>1.2470271671829425</v>
      </c>
      <c r="AF311" s="25">
        <f t="shared" si="361"/>
        <v>0.90352536982074638</v>
      </c>
      <c r="AG311" s="25">
        <f t="shared" si="362"/>
        <v>0.65054156646100503</v>
      </c>
      <c r="AH311" s="97">
        <f t="shared" si="363"/>
        <v>3615.05</v>
      </c>
      <c r="AI311" s="97">
        <f t="shared" si="364"/>
        <v>3390.44</v>
      </c>
      <c r="AJ311" s="97">
        <f t="shared" si="365"/>
        <v>2456.52</v>
      </c>
      <c r="AK311" s="97">
        <f t="shared" si="366"/>
        <v>1768.71</v>
      </c>
      <c r="AL311" s="3"/>
      <c r="AM311" s="97">
        <f t="shared" si="373"/>
        <v>11230.720000000001</v>
      </c>
      <c r="AN311" s="25">
        <f t="shared" si="374"/>
        <v>1.2947339684231944</v>
      </c>
      <c r="AO311" s="3">
        <f>VLOOKUP(A311,Лист3!A:B,2,0)</f>
        <v>6302.24</v>
      </c>
      <c r="AP311" s="3"/>
      <c r="AQ311" s="97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</row>
    <row r="312" spans="1:61" x14ac:dyDescent="0.3">
      <c r="A312" s="125" t="s">
        <v>1046</v>
      </c>
      <c r="B312" s="125" t="s">
        <v>449</v>
      </c>
      <c r="C312" s="106"/>
      <c r="D312" s="3"/>
      <c r="E312" s="95">
        <f>VLOOKUP(B312,Площадь!A:B,2,0)</f>
        <v>68.5</v>
      </c>
      <c r="F312" s="3">
        <f t="shared" si="354"/>
        <v>120</v>
      </c>
      <c r="G312" s="95">
        <v>31</v>
      </c>
      <c r="H312" s="95">
        <v>28</v>
      </c>
      <c r="I312" s="95">
        <v>31</v>
      </c>
      <c r="J312" s="95">
        <v>30</v>
      </c>
      <c r="K312" s="3"/>
      <c r="L312" s="3"/>
      <c r="M312" s="3"/>
      <c r="N312" s="22">
        <f t="shared" si="367"/>
        <v>68.5</v>
      </c>
      <c r="O312" s="22">
        <f t="shared" si="368"/>
        <v>68.5</v>
      </c>
      <c r="P312" s="22">
        <f t="shared" si="369"/>
        <v>68.5</v>
      </c>
      <c r="Q312" s="22">
        <f t="shared" si="370"/>
        <v>68.5</v>
      </c>
      <c r="R312" s="3"/>
      <c r="S312" s="40" t="str">
        <f>VLOOKUP(B312,Объем!A:F,6,0)</f>
        <v>23,079</v>
      </c>
      <c r="T312" s="40">
        <f>VLOOKUP(B312,Объем!A:G,7,0)</f>
        <v>26.5</v>
      </c>
      <c r="U312" s="40">
        <f t="shared" si="371"/>
        <v>3.4209999999999994</v>
      </c>
      <c r="V312" s="63">
        <f t="shared" si="419"/>
        <v>1.0332400784268543</v>
      </c>
      <c r="W312" s="63">
        <f t="shared" si="420"/>
        <v>0.99050597855556854</v>
      </c>
      <c r="X312" s="63">
        <f t="shared" si="421"/>
        <v>0.79177463252264846</v>
      </c>
      <c r="Y312" s="63">
        <f t="shared" si="422"/>
        <v>0.60547931049492831</v>
      </c>
      <c r="Z312" s="25">
        <f t="shared" si="355"/>
        <v>0.64812858473490831</v>
      </c>
      <c r="AA312" s="25">
        <f t="shared" si="356"/>
        <v>0.58348343400657088</v>
      </c>
      <c r="AB312" s="25">
        <f t="shared" si="357"/>
        <v>0.33859040698096593</v>
      </c>
      <c r="AC312" s="25">
        <f t="shared" si="358"/>
        <v>0.20358311101733134</v>
      </c>
      <c r="AD312" s="25">
        <f t="shared" si="359"/>
        <v>1.6813686631617626</v>
      </c>
      <c r="AE312" s="25">
        <f t="shared" si="360"/>
        <v>1.5739894125621394</v>
      </c>
      <c r="AF312" s="25">
        <f t="shared" si="361"/>
        <v>1.1303650395036144</v>
      </c>
      <c r="AG312" s="25">
        <f t="shared" si="362"/>
        <v>0.80906242151225971</v>
      </c>
      <c r="AH312" s="97">
        <f t="shared" si="363"/>
        <v>4571.34</v>
      </c>
      <c r="AI312" s="97">
        <f t="shared" si="364"/>
        <v>4279.3900000000003</v>
      </c>
      <c r="AJ312" s="97">
        <f t="shared" si="365"/>
        <v>3073.26</v>
      </c>
      <c r="AK312" s="97">
        <f t="shared" si="366"/>
        <v>2199.6999999999998</v>
      </c>
      <c r="AL312" s="3"/>
      <c r="AM312" s="97">
        <f t="shared" si="373"/>
        <v>14123.689999999999</v>
      </c>
      <c r="AN312" s="25">
        <f t="shared" si="374"/>
        <v>1.7737855367397766</v>
      </c>
      <c r="AO312" s="3">
        <f>VLOOKUP(A312,Лист3!A:B,2,0)</f>
        <v>9217.8799999999992</v>
      </c>
      <c r="AP312" s="3"/>
      <c r="AQ312" s="97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</row>
    <row r="313" spans="1:61" x14ac:dyDescent="0.3">
      <c r="A313" s="125" t="s">
        <v>1047</v>
      </c>
      <c r="B313" s="125" t="s">
        <v>450</v>
      </c>
      <c r="C313" s="106"/>
      <c r="D313" s="3"/>
      <c r="E313" s="95">
        <f>VLOOKUP(B313,Площадь!A:B,2,0)</f>
        <v>30.4</v>
      </c>
      <c r="F313" s="3">
        <f t="shared" si="354"/>
        <v>120</v>
      </c>
      <c r="G313" s="95">
        <v>31</v>
      </c>
      <c r="H313" s="95">
        <v>28</v>
      </c>
      <c r="I313" s="95">
        <v>31</v>
      </c>
      <c r="J313" s="95">
        <v>30</v>
      </c>
      <c r="K313" s="3"/>
      <c r="L313" s="3"/>
      <c r="M313" s="3"/>
      <c r="N313" s="22">
        <f t="shared" si="367"/>
        <v>30.4</v>
      </c>
      <c r="O313" s="22">
        <f t="shared" si="368"/>
        <v>30.4</v>
      </c>
      <c r="P313" s="22">
        <f t="shared" si="369"/>
        <v>30.4</v>
      </c>
      <c r="Q313" s="22">
        <f t="shared" si="370"/>
        <v>30.4</v>
      </c>
      <c r="R313" s="3"/>
      <c r="S313" s="40">
        <f>VLOOKUP(B313,Объем!A:F,6,0)</f>
        <v>11.633203608086585</v>
      </c>
      <c r="T313" s="40" t="str">
        <f>VLOOKUP(B313,Объем!A:G,7,0)</f>
        <v xml:space="preserve">нет </v>
      </c>
      <c r="U313" s="40" t="e">
        <f t="shared" si="371"/>
        <v>#VALUE!</v>
      </c>
      <c r="V313" s="63">
        <f>$V$732*$E313*G313</f>
        <v>0.33640558897068989</v>
      </c>
      <c r="W313" s="63">
        <f>$W$732*$E313*H313</f>
        <v>0.30385020939288115</v>
      </c>
      <c r="X313" s="63">
        <f>$W$732*$E313*I313</f>
        <v>0.33640558897068989</v>
      </c>
      <c r="Y313" s="63">
        <f t="shared" ref="Y313" si="423">$W$732*$E313*J313</f>
        <v>0.32555379577808696</v>
      </c>
      <c r="Z313" s="25">
        <f t="shared" si="355"/>
        <v>0.2876366273860031</v>
      </c>
      <c r="AA313" s="25">
        <f t="shared" si="356"/>
        <v>0.25894739261021538</v>
      </c>
      <c r="AB313" s="25">
        <f t="shared" si="357"/>
        <v>0.15026493974045788</v>
      </c>
      <c r="AC313" s="25">
        <f t="shared" si="358"/>
        <v>9.0349293064625885E-2</v>
      </c>
      <c r="AD313" s="25">
        <f t="shared" si="359"/>
        <v>0.62404221635669299</v>
      </c>
      <c r="AE313" s="25">
        <f t="shared" si="360"/>
        <v>0.56279760200309648</v>
      </c>
      <c r="AF313" s="25">
        <f t="shared" si="361"/>
        <v>0.4866705287111478</v>
      </c>
      <c r="AG313" s="25">
        <f t="shared" si="362"/>
        <v>0.41590308884271288</v>
      </c>
      <c r="AH313" s="97">
        <f t="shared" si="363"/>
        <v>1696.66</v>
      </c>
      <c r="AI313" s="97">
        <f t="shared" si="364"/>
        <v>1530.15</v>
      </c>
      <c r="AJ313" s="97">
        <f t="shared" si="365"/>
        <v>1323.17</v>
      </c>
      <c r="AK313" s="97">
        <f t="shared" si="366"/>
        <v>1130.77</v>
      </c>
      <c r="AL313" s="3"/>
      <c r="AM313" s="97">
        <f t="shared" si="373"/>
        <v>5680.75</v>
      </c>
      <c r="AN313" s="25">
        <f t="shared" si="374"/>
        <v>0.78719825280130218</v>
      </c>
      <c r="AO313" s="3">
        <f>VLOOKUP(A313,Лист3!A:B,2,0)</f>
        <v>3622.56</v>
      </c>
      <c r="AP313" s="3"/>
      <c r="AQ313" s="97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</row>
    <row r="314" spans="1:61" x14ac:dyDescent="0.3">
      <c r="A314" s="125" t="s">
        <v>1048</v>
      </c>
      <c r="B314" s="125" t="s">
        <v>451</v>
      </c>
      <c r="C314" s="106"/>
      <c r="D314" s="3"/>
      <c r="E314" s="95">
        <f>VLOOKUP(B314,Площадь!A:B,2,0)</f>
        <v>33.5</v>
      </c>
      <c r="F314" s="3">
        <f t="shared" si="354"/>
        <v>120</v>
      </c>
      <c r="G314" s="95">
        <v>31</v>
      </c>
      <c r="H314" s="95">
        <v>28</v>
      </c>
      <c r="I314" s="95">
        <v>31</v>
      </c>
      <c r="J314" s="95">
        <v>30</v>
      </c>
      <c r="K314" s="3"/>
      <c r="L314" s="3"/>
      <c r="M314" s="3"/>
      <c r="N314" s="22">
        <f t="shared" si="367"/>
        <v>33.5</v>
      </c>
      <c r="O314" s="22">
        <f t="shared" si="368"/>
        <v>33.5</v>
      </c>
      <c r="P314" s="22">
        <f t="shared" si="369"/>
        <v>33.5</v>
      </c>
      <c r="Q314" s="22">
        <f t="shared" si="370"/>
        <v>33.5</v>
      </c>
      <c r="R314" s="3"/>
      <c r="S314" s="40" t="str">
        <f>VLOOKUP(B314,Объем!A:F,6,0)</f>
        <v>10,963</v>
      </c>
      <c r="T314" s="40">
        <f>VLOOKUP(B314,Объем!A:G,7,0)</f>
        <v>12.9</v>
      </c>
      <c r="U314" s="40">
        <f t="shared" si="371"/>
        <v>1.9370000000000012</v>
      </c>
      <c r="V314" s="63">
        <f t="shared" ref="V314:V318" si="424">$U314*V$728*G314/G$1</f>
        <v>0.5850295328596371</v>
      </c>
      <c r="W314" s="63">
        <f t="shared" ref="W314:W318" si="425">$U314*W$728*H314/H$1</f>
        <v>0.56083311325990581</v>
      </c>
      <c r="X314" s="63">
        <f t="shared" ref="X314:X318" si="426">$U314*X$728*I314/I$1</f>
        <v>0.44830969400653936</v>
      </c>
      <c r="Y314" s="63">
        <f t="shared" ref="Y314:Y318" si="427">$U314*Y$728*J314/J$1</f>
        <v>0.34282765987391906</v>
      </c>
      <c r="Z314" s="25">
        <f t="shared" si="355"/>
        <v>0.31696799399444425</v>
      </c>
      <c r="AA314" s="25">
        <f t="shared" si="356"/>
        <v>0.28535321225138865</v>
      </c>
      <c r="AB314" s="25">
        <f t="shared" si="357"/>
        <v>0.16558800925346509</v>
      </c>
      <c r="AC314" s="25">
        <f t="shared" si="358"/>
        <v>9.9562543344242346E-2</v>
      </c>
      <c r="AD314" s="25">
        <f t="shared" si="359"/>
        <v>0.90199752685408141</v>
      </c>
      <c r="AE314" s="25">
        <f t="shared" si="360"/>
        <v>0.84618632551129447</v>
      </c>
      <c r="AF314" s="25">
        <f t="shared" si="361"/>
        <v>0.61389770326000448</v>
      </c>
      <c r="AG314" s="25">
        <f t="shared" si="362"/>
        <v>0.44239020321816142</v>
      </c>
      <c r="AH314" s="97">
        <f t="shared" si="363"/>
        <v>2452.37</v>
      </c>
      <c r="AI314" s="97">
        <f t="shared" si="364"/>
        <v>2300.63</v>
      </c>
      <c r="AJ314" s="97">
        <f t="shared" si="365"/>
        <v>1669.08</v>
      </c>
      <c r="AK314" s="97">
        <f t="shared" si="366"/>
        <v>1202.78</v>
      </c>
      <c r="AL314" s="3"/>
      <c r="AM314" s="97">
        <f t="shared" si="373"/>
        <v>7624.86</v>
      </c>
      <c r="AN314" s="25">
        <f t="shared" si="374"/>
        <v>0.86747175884354033</v>
      </c>
      <c r="AO314" s="3">
        <f>VLOOKUP(A314,Лист3!A:B,2,0)</f>
        <v>4954.76</v>
      </c>
      <c r="AP314" s="3"/>
      <c r="AQ314" s="97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</row>
    <row r="315" spans="1:61" x14ac:dyDescent="0.3">
      <c r="A315" s="125" t="s">
        <v>1049</v>
      </c>
      <c r="B315" s="125" t="s">
        <v>452</v>
      </c>
      <c r="C315" s="106"/>
      <c r="D315" s="3"/>
      <c r="E315" s="95">
        <f>VLOOKUP(B315,Площадь!A:B,2,0)</f>
        <v>33.5</v>
      </c>
      <c r="F315" s="3">
        <f t="shared" si="354"/>
        <v>120</v>
      </c>
      <c r="G315" s="95">
        <v>31</v>
      </c>
      <c r="H315" s="95">
        <v>28</v>
      </c>
      <c r="I315" s="95">
        <v>31</v>
      </c>
      <c r="J315" s="95">
        <v>30</v>
      </c>
      <c r="K315" s="3"/>
      <c r="L315" s="3"/>
      <c r="M315" s="3"/>
      <c r="N315" s="22">
        <f t="shared" si="367"/>
        <v>33.5</v>
      </c>
      <c r="O315" s="22">
        <f t="shared" si="368"/>
        <v>33.5</v>
      </c>
      <c r="P315" s="22">
        <f t="shared" si="369"/>
        <v>33.5</v>
      </c>
      <c r="Q315" s="22">
        <f t="shared" si="370"/>
        <v>33.5</v>
      </c>
      <c r="R315" s="3"/>
      <c r="S315" s="40" t="str">
        <f>VLOOKUP(B315,Объем!A:F,6,0)</f>
        <v>12,73</v>
      </c>
      <c r="T315" s="40">
        <f>VLOOKUP(B315,Объем!A:G,7,0)</f>
        <v>14.77</v>
      </c>
      <c r="U315" s="40">
        <f t="shared" si="371"/>
        <v>2.0399999999999991</v>
      </c>
      <c r="V315" s="63">
        <f t="shared" si="424"/>
        <v>0.61613848582016439</v>
      </c>
      <c r="W315" s="63">
        <f t="shared" si="425"/>
        <v>0.59065542129592497</v>
      </c>
      <c r="X315" s="63">
        <f t="shared" si="426"/>
        <v>0.47214856777147102</v>
      </c>
      <c r="Y315" s="63">
        <f t="shared" si="427"/>
        <v>0.36105752511243888</v>
      </c>
      <c r="Z315" s="25">
        <f t="shared" si="355"/>
        <v>0.31696799399444425</v>
      </c>
      <c r="AA315" s="25">
        <f t="shared" si="356"/>
        <v>0.28535321225138865</v>
      </c>
      <c r="AB315" s="25">
        <f t="shared" si="357"/>
        <v>0.16558800925346509</v>
      </c>
      <c r="AC315" s="25">
        <f t="shared" si="358"/>
        <v>9.9562543344242346E-2</v>
      </c>
      <c r="AD315" s="25">
        <f t="shared" si="359"/>
        <v>0.9331064798146087</v>
      </c>
      <c r="AE315" s="25">
        <f t="shared" si="360"/>
        <v>0.87600863354731362</v>
      </c>
      <c r="AF315" s="25">
        <f t="shared" si="361"/>
        <v>0.63773657702493614</v>
      </c>
      <c r="AG315" s="25">
        <f t="shared" si="362"/>
        <v>0.46062006845668124</v>
      </c>
      <c r="AH315" s="97">
        <f t="shared" si="363"/>
        <v>2536.9499999999998</v>
      </c>
      <c r="AI315" s="97">
        <f t="shared" si="364"/>
        <v>2381.71</v>
      </c>
      <c r="AJ315" s="97">
        <f t="shared" si="365"/>
        <v>1733.89</v>
      </c>
      <c r="AK315" s="97">
        <f t="shared" si="366"/>
        <v>1252.3399999999999</v>
      </c>
      <c r="AL315" s="3"/>
      <c r="AM315" s="97">
        <f t="shared" si="373"/>
        <v>7904.89</v>
      </c>
      <c r="AN315" s="25">
        <f t="shared" si="374"/>
        <v>0.86747175884354033</v>
      </c>
      <c r="AO315" s="3">
        <f>VLOOKUP(A315,Лист3!A:B,2,0)</f>
        <v>3794.4</v>
      </c>
      <c r="AP315" s="3"/>
      <c r="AQ315" s="97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</row>
    <row r="316" spans="1:61" x14ac:dyDescent="0.3">
      <c r="A316" s="125" t="s">
        <v>1390</v>
      </c>
      <c r="B316" s="125" t="s">
        <v>453</v>
      </c>
      <c r="C316" s="106"/>
      <c r="D316" s="3"/>
      <c r="E316" s="95">
        <f>VLOOKUP(B316,Площадь!A:B,2,0)</f>
        <v>33.9</v>
      </c>
      <c r="F316" s="3">
        <f t="shared" si="354"/>
        <v>120</v>
      </c>
      <c r="G316" s="95">
        <v>31</v>
      </c>
      <c r="H316" s="95">
        <v>28</v>
      </c>
      <c r="I316" s="95">
        <v>31</v>
      </c>
      <c r="J316" s="95">
        <v>30</v>
      </c>
      <c r="K316" s="3"/>
      <c r="L316" s="3"/>
      <c r="M316" s="3"/>
      <c r="N316" s="22">
        <f t="shared" si="367"/>
        <v>33.9</v>
      </c>
      <c r="O316" s="22">
        <f t="shared" si="368"/>
        <v>33.9</v>
      </c>
      <c r="P316" s="22">
        <f t="shared" si="369"/>
        <v>33.9</v>
      </c>
      <c r="Q316" s="22">
        <f t="shared" si="370"/>
        <v>33.9</v>
      </c>
      <c r="R316" s="3"/>
      <c r="S316" s="40" t="str">
        <f>VLOOKUP(B316,Объем!A:F,6,0)</f>
        <v>1,116</v>
      </c>
      <c r="T316" s="40">
        <f>VLOOKUP(B316,Объем!A:G,7,0)</f>
        <v>2</v>
      </c>
      <c r="U316" s="40">
        <f t="shared" si="371"/>
        <v>0.8839999999999999</v>
      </c>
      <c r="V316" s="63">
        <f t="shared" si="424"/>
        <v>0.26699334385540463</v>
      </c>
      <c r="W316" s="63">
        <f t="shared" si="425"/>
        <v>0.25595068256156756</v>
      </c>
      <c r="X316" s="63">
        <f t="shared" si="426"/>
        <v>0.20459771270097085</v>
      </c>
      <c r="Y316" s="63">
        <f t="shared" si="427"/>
        <v>0.15645826088205689</v>
      </c>
      <c r="Z316" s="25">
        <f t="shared" si="355"/>
        <v>0.32075268646004951</v>
      </c>
      <c r="AA316" s="25">
        <f t="shared" si="356"/>
        <v>0.28876041478573361</v>
      </c>
      <c r="AB316" s="25">
        <f t="shared" si="357"/>
        <v>0.16756517951320796</v>
      </c>
      <c r="AC316" s="25">
        <f t="shared" si="358"/>
        <v>0.10075134983193479</v>
      </c>
      <c r="AD316" s="25">
        <f t="shared" si="359"/>
        <v>0.58774603031545414</v>
      </c>
      <c r="AE316" s="25">
        <f t="shared" si="360"/>
        <v>0.54471109734730117</v>
      </c>
      <c r="AF316" s="25">
        <f t="shared" si="361"/>
        <v>0.37216289221417881</v>
      </c>
      <c r="AG316" s="25">
        <f t="shared" si="362"/>
        <v>0.25720961071399168</v>
      </c>
      <c r="AH316" s="97">
        <f t="shared" si="363"/>
        <v>1597.98</v>
      </c>
      <c r="AI316" s="97">
        <f t="shared" si="364"/>
        <v>1480.97</v>
      </c>
      <c r="AJ316" s="97">
        <f t="shared" si="365"/>
        <v>1011.84</v>
      </c>
      <c r="AK316" s="97">
        <f t="shared" si="366"/>
        <v>699.31</v>
      </c>
      <c r="AL316" s="3"/>
      <c r="AM316" s="97">
        <f t="shared" si="373"/>
        <v>4790.1000000000004</v>
      </c>
      <c r="AN316" s="25">
        <f t="shared" si="374"/>
        <v>0.87782963059092578</v>
      </c>
      <c r="AO316" s="3">
        <f>VLOOKUP(A316,Лист3!A:B,2,0)</f>
        <v>1889.04</v>
      </c>
      <c r="AP316" s="3"/>
      <c r="AQ316" s="97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</row>
    <row r="317" spans="1:61" x14ac:dyDescent="0.3">
      <c r="A317" s="125" t="s">
        <v>1050</v>
      </c>
      <c r="B317" s="125" t="s">
        <v>86</v>
      </c>
      <c r="C317" s="106"/>
      <c r="D317" s="3"/>
      <c r="E317" s="95">
        <f>VLOOKUP(B317,Площадь!A:B,2,0)</f>
        <v>33.799999999999997</v>
      </c>
      <c r="F317" s="3">
        <f t="shared" si="354"/>
        <v>120</v>
      </c>
      <c r="G317" s="95">
        <v>31</v>
      </c>
      <c r="H317" s="95">
        <v>28</v>
      </c>
      <c r="I317" s="95">
        <v>31</v>
      </c>
      <c r="J317" s="95">
        <v>30</v>
      </c>
      <c r="K317" s="3"/>
      <c r="L317" s="3"/>
      <c r="M317" s="3"/>
      <c r="N317" s="22">
        <f t="shared" si="367"/>
        <v>33.799999999999997</v>
      </c>
      <c r="O317" s="22">
        <f t="shared" si="368"/>
        <v>33.799999999999997</v>
      </c>
      <c r="P317" s="22">
        <f t="shared" si="369"/>
        <v>33.799999999999997</v>
      </c>
      <c r="Q317" s="22">
        <f t="shared" si="370"/>
        <v>33.799999999999997</v>
      </c>
      <c r="R317" s="3"/>
      <c r="S317" s="40" t="str">
        <f>VLOOKUP(B317,Объем!A:F,6,0)</f>
        <v>11,980</v>
      </c>
      <c r="T317" s="40">
        <f>VLOOKUP(B317,Объем!A:G,7,0)</f>
        <v>12.874000000000001</v>
      </c>
      <c r="U317" s="40">
        <f t="shared" si="371"/>
        <v>0.89400000000000013</v>
      </c>
      <c r="V317" s="63">
        <f t="shared" si="424"/>
        <v>0.27001363055060162</v>
      </c>
      <c r="W317" s="63">
        <f t="shared" si="425"/>
        <v>0.25884605227380258</v>
      </c>
      <c r="X317" s="63">
        <f t="shared" si="426"/>
        <v>0.20691216646455654</v>
      </c>
      <c r="Y317" s="63">
        <f t="shared" si="427"/>
        <v>0.15822815071103949</v>
      </c>
      <c r="Z317" s="25">
        <f t="shared" si="355"/>
        <v>0.31980651334364818</v>
      </c>
      <c r="AA317" s="25">
        <f t="shared" si="356"/>
        <v>0.28790861415214736</v>
      </c>
      <c r="AB317" s="25">
        <f t="shared" si="357"/>
        <v>0.16707088694827224</v>
      </c>
      <c r="AC317" s="25">
        <f t="shared" si="358"/>
        <v>0.10045414821001167</v>
      </c>
      <c r="AD317" s="25">
        <f t="shared" si="359"/>
        <v>0.58982014389424986</v>
      </c>
      <c r="AE317" s="25">
        <f t="shared" si="360"/>
        <v>0.54675466642594994</v>
      </c>
      <c r="AF317" s="25">
        <f t="shared" si="361"/>
        <v>0.37398305341282878</v>
      </c>
      <c r="AG317" s="25">
        <f t="shared" si="362"/>
        <v>0.25868229892105116</v>
      </c>
      <c r="AH317" s="97">
        <f t="shared" si="363"/>
        <v>1603.61</v>
      </c>
      <c r="AI317" s="97">
        <f t="shared" si="364"/>
        <v>1486.53</v>
      </c>
      <c r="AJ317" s="97">
        <f t="shared" si="365"/>
        <v>1016.79</v>
      </c>
      <c r="AK317" s="97">
        <f t="shared" si="366"/>
        <v>703.31</v>
      </c>
      <c r="AL317" s="3"/>
      <c r="AM317" s="97">
        <f t="shared" si="373"/>
        <v>4810.24</v>
      </c>
      <c r="AN317" s="25">
        <f t="shared" si="374"/>
        <v>0.87524016265407933</v>
      </c>
      <c r="AO317" s="3">
        <f>VLOOKUP(A317,Лист3!A:B,2,0)</f>
        <v>4930.84</v>
      </c>
      <c r="AP317" s="3"/>
      <c r="AQ317" s="97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</row>
    <row r="318" spans="1:61" x14ac:dyDescent="0.3">
      <c r="A318" s="125" t="s">
        <v>1051</v>
      </c>
      <c r="B318" s="125" t="s">
        <v>454</v>
      </c>
      <c r="C318" s="106"/>
      <c r="D318" s="3"/>
      <c r="E318" s="95">
        <f>VLOOKUP(B318,Площадь!A:B,2,0)</f>
        <v>33.9</v>
      </c>
      <c r="F318" s="3">
        <f t="shared" si="354"/>
        <v>120</v>
      </c>
      <c r="G318" s="95">
        <v>31</v>
      </c>
      <c r="H318" s="95">
        <v>28</v>
      </c>
      <c r="I318" s="95">
        <v>31</v>
      </c>
      <c r="J318" s="95">
        <v>30</v>
      </c>
      <c r="K318" s="3"/>
      <c r="L318" s="3"/>
      <c r="M318" s="3"/>
      <c r="N318" s="22">
        <f t="shared" si="367"/>
        <v>33.9</v>
      </c>
      <c r="O318" s="22">
        <f t="shared" si="368"/>
        <v>33.9</v>
      </c>
      <c r="P318" s="22">
        <f t="shared" si="369"/>
        <v>33.9</v>
      </c>
      <c r="Q318" s="22">
        <f t="shared" si="370"/>
        <v>33.9</v>
      </c>
      <c r="R318" s="3"/>
      <c r="S318" s="40" t="str">
        <f>VLOOKUP(B318,Объем!A:F,6,0)</f>
        <v>13,207</v>
      </c>
      <c r="T318" s="40">
        <f>VLOOKUP(B318,Объем!A:G,7,0)</f>
        <v>16.48</v>
      </c>
      <c r="U318" s="40">
        <f t="shared" si="371"/>
        <v>3.2729999999999997</v>
      </c>
      <c r="V318" s="63">
        <f t="shared" si="424"/>
        <v>0.98853983533794054</v>
      </c>
      <c r="W318" s="63">
        <f t="shared" si="425"/>
        <v>0.9476545068144917</v>
      </c>
      <c r="X318" s="63">
        <f t="shared" si="426"/>
        <v>0.75752071682158095</v>
      </c>
      <c r="Y318" s="63">
        <f t="shared" si="427"/>
        <v>0.57928494102598671</v>
      </c>
      <c r="Z318" s="25">
        <f t="shared" si="355"/>
        <v>0.32075268646004951</v>
      </c>
      <c r="AA318" s="25">
        <f t="shared" si="356"/>
        <v>0.28876041478573361</v>
      </c>
      <c r="AB318" s="25">
        <f t="shared" si="357"/>
        <v>0.16756517951320796</v>
      </c>
      <c r="AC318" s="25">
        <f t="shared" si="358"/>
        <v>0.10075134983193479</v>
      </c>
      <c r="AD318" s="25">
        <f t="shared" si="359"/>
        <v>1.30929252179799</v>
      </c>
      <c r="AE318" s="25">
        <f t="shared" si="360"/>
        <v>1.2364149216002254</v>
      </c>
      <c r="AF318" s="25">
        <f t="shared" si="361"/>
        <v>0.92508589633478888</v>
      </c>
      <c r="AG318" s="25">
        <f t="shared" si="362"/>
        <v>0.6800362908579215</v>
      </c>
      <c r="AH318" s="97">
        <f t="shared" si="363"/>
        <v>3559.73</v>
      </c>
      <c r="AI318" s="97">
        <f t="shared" si="364"/>
        <v>3361.59</v>
      </c>
      <c r="AJ318" s="97">
        <f t="shared" si="365"/>
        <v>2515.14</v>
      </c>
      <c r="AK318" s="97">
        <f t="shared" si="366"/>
        <v>1848.9</v>
      </c>
      <c r="AL318" s="3"/>
      <c r="AM318" s="97">
        <f t="shared" si="373"/>
        <v>11285.359999999999</v>
      </c>
      <c r="AN318" s="25">
        <f t="shared" si="374"/>
        <v>0.87782963059092578</v>
      </c>
      <c r="AO318" s="3">
        <f>VLOOKUP(A318,Лист3!A:B,2,0)</f>
        <v>5210.3599999999997</v>
      </c>
      <c r="AP318" s="3"/>
      <c r="AQ318" s="97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</row>
    <row r="319" spans="1:61" x14ac:dyDescent="0.3">
      <c r="A319" s="125" t="s">
        <v>1052</v>
      </c>
      <c r="B319" s="125" t="s">
        <v>455</v>
      </c>
      <c r="C319" s="106"/>
      <c r="D319" s="3"/>
      <c r="E319" s="95">
        <f>VLOOKUP(B319,Площадь!A:B,2,0)</f>
        <v>28.6</v>
      </c>
      <c r="F319" s="3">
        <f t="shared" si="354"/>
        <v>120</v>
      </c>
      <c r="G319" s="95">
        <v>31</v>
      </c>
      <c r="H319" s="95">
        <v>28</v>
      </c>
      <c r="I319" s="95">
        <v>31</v>
      </c>
      <c r="J319" s="95">
        <v>30</v>
      </c>
      <c r="K319" s="3"/>
      <c r="L319" s="3"/>
      <c r="M319" s="3"/>
      <c r="N319" s="22">
        <f t="shared" si="367"/>
        <v>28.6</v>
      </c>
      <c r="O319" s="22">
        <f t="shared" si="368"/>
        <v>28.6</v>
      </c>
      <c r="P319" s="22">
        <f t="shared" si="369"/>
        <v>28.6</v>
      </c>
      <c r="Q319" s="22">
        <f t="shared" si="370"/>
        <v>28.6</v>
      </c>
      <c r="R319" s="3"/>
      <c r="S319" s="40">
        <f>VLOOKUP(B319,Объем!A:F,6,0)</f>
        <v>9.4441126049761976</v>
      </c>
      <c r="T319" s="40" t="str">
        <f>VLOOKUP(B319,Объем!A:G,7,0)</f>
        <v xml:space="preserve">нет </v>
      </c>
      <c r="U319" s="40" t="e">
        <f t="shared" si="371"/>
        <v>#VALUE!</v>
      </c>
      <c r="V319" s="63">
        <f t="shared" ref="V319:V322" si="428">$V$732*$E319*G319</f>
        <v>0.31648683699216218</v>
      </c>
      <c r="W319" s="63">
        <f t="shared" ref="W319:W322" si="429">$W$732*$E319*H319</f>
        <v>0.28585907857356585</v>
      </c>
      <c r="X319" s="63">
        <f t="shared" ref="X319:X322" si="430">$W$732*$E319*I319</f>
        <v>0.31648683699216218</v>
      </c>
      <c r="Y319" s="63">
        <f t="shared" ref="Y319:Y322" si="431">$W$732*$E319*J319</f>
        <v>0.3062775841859634</v>
      </c>
      <c r="Z319" s="25">
        <f t="shared" si="355"/>
        <v>0.27060551129077925</v>
      </c>
      <c r="AA319" s="25">
        <f t="shared" si="356"/>
        <v>0.24361498120566316</v>
      </c>
      <c r="AB319" s="25">
        <f t="shared" si="357"/>
        <v>0.14136767357161498</v>
      </c>
      <c r="AC319" s="25">
        <f t="shared" si="358"/>
        <v>8.4999663870009887E-2</v>
      </c>
      <c r="AD319" s="25">
        <f t="shared" si="359"/>
        <v>0.58709234828294143</v>
      </c>
      <c r="AE319" s="25">
        <f t="shared" si="360"/>
        <v>0.52947405977922901</v>
      </c>
      <c r="AF319" s="25">
        <f t="shared" si="361"/>
        <v>0.45785451056377713</v>
      </c>
      <c r="AG319" s="25">
        <f t="shared" si="362"/>
        <v>0.3912772480559733</v>
      </c>
      <c r="AH319" s="97">
        <f t="shared" si="363"/>
        <v>1596.2</v>
      </c>
      <c r="AI319" s="97">
        <f t="shared" si="364"/>
        <v>1439.54</v>
      </c>
      <c r="AJ319" s="97">
        <f t="shared" si="365"/>
        <v>1244.82</v>
      </c>
      <c r="AK319" s="97">
        <f t="shared" si="366"/>
        <v>1063.81</v>
      </c>
      <c r="AL319" s="3"/>
      <c r="AM319" s="97">
        <f t="shared" si="373"/>
        <v>5344.369999999999</v>
      </c>
      <c r="AN319" s="25">
        <f t="shared" si="374"/>
        <v>0.74058782993806727</v>
      </c>
      <c r="AO319" s="3">
        <f>VLOOKUP(A319,Лист3!A:B,2,0)</f>
        <v>3408.32</v>
      </c>
      <c r="AP319" s="3"/>
      <c r="AQ319" s="97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</row>
    <row r="320" spans="1:61" x14ac:dyDescent="0.3">
      <c r="A320" s="125" t="s">
        <v>1053</v>
      </c>
      <c r="B320" s="125" t="s">
        <v>456</v>
      </c>
      <c r="C320" s="106"/>
      <c r="D320" s="3"/>
      <c r="E320" s="95">
        <f>VLOOKUP(B320,Площадь!A:B,2,0)</f>
        <v>52.2</v>
      </c>
      <c r="F320" s="3">
        <f t="shared" si="354"/>
        <v>120</v>
      </c>
      <c r="G320" s="95">
        <v>31</v>
      </c>
      <c r="H320" s="95">
        <v>28</v>
      </c>
      <c r="I320" s="95">
        <v>31</v>
      </c>
      <c r="J320" s="95">
        <v>30</v>
      </c>
      <c r="K320" s="3"/>
      <c r="L320" s="3"/>
      <c r="M320" s="3"/>
      <c r="N320" s="22">
        <f t="shared" si="367"/>
        <v>52.2</v>
      </c>
      <c r="O320" s="22">
        <f t="shared" si="368"/>
        <v>52.2</v>
      </c>
      <c r="P320" s="22">
        <f t="shared" si="369"/>
        <v>52.2</v>
      </c>
      <c r="Q320" s="22">
        <f t="shared" si="370"/>
        <v>52.2</v>
      </c>
      <c r="R320" s="3"/>
      <c r="S320" s="40">
        <f>VLOOKUP(B320,Объем!A:F,6,0)</f>
        <v>19.944639090201314</v>
      </c>
      <c r="T320" s="40" t="str">
        <f>VLOOKUP(B320,Объем!A:G,7,0)</f>
        <v xml:space="preserve">нет </v>
      </c>
      <c r="U320" s="40" t="e">
        <f t="shared" si="371"/>
        <v>#VALUE!</v>
      </c>
      <c r="V320" s="63">
        <f t="shared" si="428"/>
        <v>0.57764380737730303</v>
      </c>
      <c r="W320" s="63">
        <f t="shared" si="429"/>
        <v>0.52174279376014465</v>
      </c>
      <c r="X320" s="63">
        <f t="shared" si="430"/>
        <v>0.57764380737730303</v>
      </c>
      <c r="Y320" s="63">
        <f t="shared" si="431"/>
        <v>0.55901013617158357</v>
      </c>
      <c r="Z320" s="25">
        <f t="shared" si="355"/>
        <v>0.49390236676149224</v>
      </c>
      <c r="AA320" s="25">
        <f t="shared" si="356"/>
        <v>0.44463993073201458</v>
      </c>
      <c r="AB320" s="25">
        <f t="shared" si="357"/>
        <v>0.25802071889644412</v>
      </c>
      <c r="AC320" s="25">
        <f t="shared" si="358"/>
        <v>0.15513924664386419</v>
      </c>
      <c r="AD320" s="25">
        <f t="shared" si="359"/>
        <v>1.0715461741387953</v>
      </c>
      <c r="AE320" s="25">
        <f t="shared" si="360"/>
        <v>0.96638272449215923</v>
      </c>
      <c r="AF320" s="25">
        <f t="shared" si="361"/>
        <v>0.83566452627374721</v>
      </c>
      <c r="AG320" s="25">
        <f t="shared" si="362"/>
        <v>0.71414938281544771</v>
      </c>
      <c r="AH320" s="97">
        <f t="shared" si="363"/>
        <v>2913.34</v>
      </c>
      <c r="AI320" s="97">
        <f t="shared" si="364"/>
        <v>2627.42</v>
      </c>
      <c r="AJ320" s="97">
        <f t="shared" si="365"/>
        <v>2272.02</v>
      </c>
      <c r="AK320" s="97">
        <f t="shared" si="366"/>
        <v>1941.64</v>
      </c>
      <c r="AL320" s="3"/>
      <c r="AM320" s="97">
        <f t="shared" si="373"/>
        <v>9754.42</v>
      </c>
      <c r="AN320" s="25">
        <f t="shared" si="374"/>
        <v>1.3517022630338151</v>
      </c>
      <c r="AO320" s="3">
        <f>VLOOKUP(A320,Лист3!A:B,2,0)</f>
        <v>6220.68</v>
      </c>
      <c r="AP320" s="3"/>
      <c r="AQ320" s="97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</row>
    <row r="321" spans="1:61" x14ac:dyDescent="0.3">
      <c r="A321" s="125" t="s">
        <v>1391</v>
      </c>
      <c r="B321" s="125" t="s">
        <v>457</v>
      </c>
      <c r="C321" s="106"/>
      <c r="D321" s="3"/>
      <c r="E321" s="95">
        <f>VLOOKUP(B321,Площадь!A:B,2,0)</f>
        <v>70.599999999999994</v>
      </c>
      <c r="F321" s="3">
        <f t="shared" si="354"/>
        <v>120</v>
      </c>
      <c r="G321" s="95">
        <v>31</v>
      </c>
      <c r="H321" s="95">
        <v>28</v>
      </c>
      <c r="I321" s="95">
        <v>31</v>
      </c>
      <c r="J321" s="95">
        <v>30</v>
      </c>
      <c r="K321" s="3"/>
      <c r="L321" s="3"/>
      <c r="M321" s="3"/>
      <c r="N321" s="22">
        <f t="shared" si="367"/>
        <v>70.599999999999994</v>
      </c>
      <c r="O321" s="22">
        <f t="shared" si="368"/>
        <v>70.599999999999994</v>
      </c>
      <c r="P321" s="22">
        <f t="shared" si="369"/>
        <v>70.599999999999994</v>
      </c>
      <c r="Q321" s="22">
        <f t="shared" si="370"/>
        <v>70.599999999999994</v>
      </c>
      <c r="R321" s="3"/>
      <c r="S321" s="40">
        <f>VLOOKUP(B321,Объем!A:F,6,0)</f>
        <v>25.428236010885303</v>
      </c>
      <c r="T321" s="40" t="str">
        <f>VLOOKUP(B321,Объем!A:G,7,0)</f>
        <v xml:space="preserve">нет </v>
      </c>
      <c r="U321" s="40" t="e">
        <f t="shared" si="371"/>
        <v>#VALUE!</v>
      </c>
      <c r="V321" s="63">
        <f t="shared" si="428"/>
        <v>0.78125771649114151</v>
      </c>
      <c r="W321" s="63">
        <f t="shared" si="429"/>
        <v>0.70565213102425683</v>
      </c>
      <c r="X321" s="63">
        <f t="shared" si="430"/>
        <v>0.78125771649114151</v>
      </c>
      <c r="Y321" s="63">
        <f t="shared" si="431"/>
        <v>0.75605585466884662</v>
      </c>
      <c r="Z321" s="25">
        <f t="shared" si="355"/>
        <v>0.66799822017933619</v>
      </c>
      <c r="AA321" s="25">
        <f t="shared" si="356"/>
        <v>0.60137124731188174</v>
      </c>
      <c r="AB321" s="25">
        <f t="shared" si="357"/>
        <v>0.34897055084461598</v>
      </c>
      <c r="AC321" s="25">
        <f t="shared" si="358"/>
        <v>0.20982434507771669</v>
      </c>
      <c r="AD321" s="25">
        <f t="shared" si="359"/>
        <v>1.4492559366704776</v>
      </c>
      <c r="AE321" s="25">
        <f t="shared" si="360"/>
        <v>1.3070233783361385</v>
      </c>
      <c r="AF321" s="25">
        <f t="shared" si="361"/>
        <v>1.1302282673357575</v>
      </c>
      <c r="AG321" s="25">
        <f t="shared" si="362"/>
        <v>0.96588019974656336</v>
      </c>
      <c r="AH321" s="97">
        <f t="shared" si="363"/>
        <v>3940.27</v>
      </c>
      <c r="AI321" s="97">
        <f t="shared" si="364"/>
        <v>3553.56</v>
      </c>
      <c r="AJ321" s="97">
        <f t="shared" si="365"/>
        <v>3072.89</v>
      </c>
      <c r="AK321" s="97">
        <f t="shared" si="366"/>
        <v>2626.05</v>
      </c>
      <c r="AL321" s="3"/>
      <c r="AM321" s="97">
        <f t="shared" si="373"/>
        <v>13192.77</v>
      </c>
      <c r="AN321" s="25">
        <f t="shared" si="374"/>
        <v>1.8281643634135505</v>
      </c>
      <c r="AO321" s="3">
        <f>VLOOKUP(A321,Лист3!A:B,2,0)</f>
        <v>8413.1200000000008</v>
      </c>
      <c r="AP321" s="3"/>
      <c r="AQ321" s="97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</row>
    <row r="322" spans="1:61" x14ac:dyDescent="0.3">
      <c r="A322" s="125" t="s">
        <v>1054</v>
      </c>
      <c r="B322" s="125" t="s">
        <v>458</v>
      </c>
      <c r="C322" s="106"/>
      <c r="D322" s="3"/>
      <c r="E322" s="95">
        <f>VLOOKUP(B322,Площадь!A:B,2,0)</f>
        <v>50.6</v>
      </c>
      <c r="F322" s="3">
        <f t="shared" si="354"/>
        <v>120</v>
      </c>
      <c r="G322" s="95">
        <v>31</v>
      </c>
      <c r="H322" s="95">
        <v>28</v>
      </c>
      <c r="I322" s="95">
        <v>31</v>
      </c>
      <c r="J322" s="95">
        <v>30</v>
      </c>
      <c r="K322" s="3"/>
      <c r="L322" s="3"/>
      <c r="M322" s="3"/>
      <c r="N322" s="22">
        <f t="shared" si="367"/>
        <v>50.6</v>
      </c>
      <c r="O322" s="22">
        <f t="shared" si="368"/>
        <v>50.6</v>
      </c>
      <c r="P322" s="22">
        <f t="shared" si="369"/>
        <v>50.6</v>
      </c>
      <c r="Q322" s="22">
        <f t="shared" si="370"/>
        <v>50.6</v>
      </c>
      <c r="R322" s="3"/>
      <c r="S322" s="40">
        <f>VLOOKUP(B322,Объем!A:F,6,0)</f>
        <v>19.389117142610644</v>
      </c>
      <c r="T322" s="40" t="str">
        <f>VLOOKUP(B322,Объем!A:G,7,0)</f>
        <v xml:space="preserve">нет </v>
      </c>
      <c r="U322" s="40" t="e">
        <f t="shared" si="371"/>
        <v>#VALUE!</v>
      </c>
      <c r="V322" s="63">
        <f t="shared" si="428"/>
        <v>0.5599382500630562</v>
      </c>
      <c r="W322" s="63">
        <f t="shared" si="429"/>
        <v>0.50575067747630875</v>
      </c>
      <c r="X322" s="63">
        <f t="shared" si="430"/>
        <v>0.5599382500630562</v>
      </c>
      <c r="Y322" s="63">
        <f t="shared" si="431"/>
        <v>0.54187572586747368</v>
      </c>
      <c r="Z322" s="25">
        <f t="shared" si="355"/>
        <v>0.478763596899071</v>
      </c>
      <c r="AA322" s="25">
        <f t="shared" si="356"/>
        <v>0.43101112059463481</v>
      </c>
      <c r="AB322" s="25">
        <f t="shared" si="357"/>
        <v>0.25011203785747266</v>
      </c>
      <c r="AC322" s="25">
        <f t="shared" si="358"/>
        <v>0.15038402069309439</v>
      </c>
      <c r="AD322" s="25">
        <f t="shared" si="359"/>
        <v>1.0387018469621272</v>
      </c>
      <c r="AE322" s="25">
        <f t="shared" si="360"/>
        <v>0.93676179807094351</v>
      </c>
      <c r="AF322" s="25">
        <f t="shared" si="361"/>
        <v>0.81005028792052891</v>
      </c>
      <c r="AG322" s="25">
        <f t="shared" si="362"/>
        <v>0.6922597465605681</v>
      </c>
      <c r="AH322" s="97">
        <f t="shared" si="363"/>
        <v>2824.04</v>
      </c>
      <c r="AI322" s="97">
        <f t="shared" si="364"/>
        <v>2546.89</v>
      </c>
      <c r="AJ322" s="97">
        <f t="shared" si="365"/>
        <v>2202.38</v>
      </c>
      <c r="AK322" s="97">
        <f t="shared" si="366"/>
        <v>1882.13</v>
      </c>
      <c r="AL322" s="3"/>
      <c r="AM322" s="97">
        <f t="shared" si="373"/>
        <v>9455.44</v>
      </c>
      <c r="AN322" s="25">
        <f t="shared" si="374"/>
        <v>1.3102707760442729</v>
      </c>
      <c r="AO322" s="3">
        <f>VLOOKUP(A322,Лист3!A:B,2,0)</f>
        <v>8456.6</v>
      </c>
      <c r="AP322" s="3"/>
      <c r="AQ322" s="97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</row>
    <row r="323" spans="1:61" x14ac:dyDescent="0.3">
      <c r="A323" s="125" t="s">
        <v>1055</v>
      </c>
      <c r="B323" s="125" t="s">
        <v>459</v>
      </c>
      <c r="C323" s="106"/>
      <c r="D323" s="3"/>
      <c r="E323" s="95">
        <f>VLOOKUP(B323,Площадь!A:B,2,0)</f>
        <v>50</v>
      </c>
      <c r="F323" s="3">
        <f t="shared" ref="F323:F386" si="432">SUM(G323:J323)</f>
        <v>120</v>
      </c>
      <c r="G323" s="95">
        <v>31</v>
      </c>
      <c r="H323" s="95">
        <v>28</v>
      </c>
      <c r="I323" s="95">
        <v>31</v>
      </c>
      <c r="J323" s="95">
        <v>30</v>
      </c>
      <c r="K323" s="3"/>
      <c r="L323" s="3"/>
      <c r="M323" s="3"/>
      <c r="N323" s="22">
        <f t="shared" si="367"/>
        <v>50</v>
      </c>
      <c r="O323" s="22">
        <f t="shared" si="368"/>
        <v>50</v>
      </c>
      <c r="P323" s="22">
        <f t="shared" si="369"/>
        <v>50</v>
      </c>
      <c r="Q323" s="22">
        <f t="shared" si="370"/>
        <v>50</v>
      </c>
      <c r="R323" s="3"/>
      <c r="S323" s="40" t="str">
        <f>VLOOKUP(B323,Объем!A:F,6,0)</f>
        <v>18,165</v>
      </c>
      <c r="T323" s="40">
        <f>VLOOKUP(B323,Объем!A:G,7,0)</f>
        <v>20.783000000000001</v>
      </c>
      <c r="U323" s="40">
        <f t="shared" si="371"/>
        <v>2.6180000000000021</v>
      </c>
      <c r="V323" s="63">
        <f t="shared" ref="V323:V325" si="433">$U323*V$728*G323/G$1</f>
        <v>0.79071105680254528</v>
      </c>
      <c r="W323" s="63">
        <f t="shared" ref="W323:W325" si="434">$U323*W$728*H323/H$1</f>
        <v>0.75800779066310464</v>
      </c>
      <c r="X323" s="63">
        <f t="shared" ref="X323:X325" si="435">$U323*X$728*I323/I$1</f>
        <v>0.60592399530672192</v>
      </c>
      <c r="Y323" s="63">
        <f t="shared" ref="Y323:Y325" si="436">$U323*Y$728*J323/J$1</f>
        <v>0.46335715722763049</v>
      </c>
      <c r="Z323" s="25">
        <f t="shared" ref="Z323:Z386" si="437">Z$728/$N$728*N323</f>
        <v>0.47308655820066303</v>
      </c>
      <c r="AA323" s="25">
        <f t="shared" ref="AA323:AA386" si="438">AA$728/$N$728*O323</f>
        <v>0.42590031679311741</v>
      </c>
      <c r="AB323" s="25">
        <f t="shared" ref="AB323:AB386" si="439">AB$728/$N$728*P323</f>
        <v>0.24714628246785836</v>
      </c>
      <c r="AC323" s="25">
        <f t="shared" ref="AC323:AC386" si="440">AC$728/$N$728*Q323</f>
        <v>0.14860081096155572</v>
      </c>
      <c r="AD323" s="25">
        <f t="shared" ref="AD323:AD386" si="441">Z323+V323</f>
        <v>1.2637976150032082</v>
      </c>
      <c r="AE323" s="25">
        <f t="shared" ref="AE323:AE386" si="442">AA323+W323</f>
        <v>1.1839081074562221</v>
      </c>
      <c r="AF323" s="25">
        <f t="shared" ref="AF323:AF386" si="443">AB323+X323</f>
        <v>0.85307027777458022</v>
      </c>
      <c r="AG323" s="25">
        <f t="shared" ref="AG323:AG386" si="444">AC323+Y323</f>
        <v>0.61195796818918624</v>
      </c>
      <c r="AH323" s="97">
        <f t="shared" ref="AH323:AH386" si="445">ROUND(AD323*$AJ$1,2)</f>
        <v>3436.04</v>
      </c>
      <c r="AI323" s="97">
        <f t="shared" ref="AI323:AI386" si="446">ROUND(AE323*$AJ$1,2)</f>
        <v>3218.83</v>
      </c>
      <c r="AJ323" s="97">
        <f t="shared" ref="AJ323:AJ386" si="447">ROUND(AF323*$AJ$1,2)</f>
        <v>2319.34</v>
      </c>
      <c r="AK323" s="97">
        <f t="shared" ref="AK323:AK386" si="448">ROUND(AG323*$AJ$1,2)</f>
        <v>1663.8</v>
      </c>
      <c r="AL323" s="3"/>
      <c r="AM323" s="97">
        <f t="shared" si="373"/>
        <v>10638.009999999998</v>
      </c>
      <c r="AN323" s="25">
        <f t="shared" si="374"/>
        <v>1.2947339684231944</v>
      </c>
      <c r="AO323" s="3">
        <f>VLOOKUP(A323,Лист3!A:B,2,0)</f>
        <v>6878.6</v>
      </c>
      <c r="AP323" s="3"/>
      <c r="AQ323" s="97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</row>
    <row r="324" spans="1:61" x14ac:dyDescent="0.3">
      <c r="A324" s="125" t="s">
        <v>1056</v>
      </c>
      <c r="B324" s="125" t="s">
        <v>460</v>
      </c>
      <c r="C324" s="106"/>
      <c r="D324" s="3"/>
      <c r="E324" s="95">
        <f>VLOOKUP(B324,Площадь!A:B,2,0)</f>
        <v>53.4</v>
      </c>
      <c r="F324" s="3">
        <f t="shared" si="432"/>
        <v>120</v>
      </c>
      <c r="G324" s="95">
        <v>31</v>
      </c>
      <c r="H324" s="95">
        <v>28</v>
      </c>
      <c r="I324" s="95">
        <v>31</v>
      </c>
      <c r="J324" s="95">
        <v>30</v>
      </c>
      <c r="K324" s="3"/>
      <c r="L324" s="3"/>
      <c r="M324" s="3"/>
      <c r="N324" s="22">
        <f t="shared" ref="N324:N387" si="449">ROUND($E324/G$37*G324,2)</f>
        <v>53.4</v>
      </c>
      <c r="O324" s="22">
        <f t="shared" ref="O324:O387" si="450">ROUND($E324/H$37*H324,2)</f>
        <v>53.4</v>
      </c>
      <c r="P324" s="22">
        <f t="shared" ref="P324:P387" si="451">ROUND($E324/I$37*I324,2)</f>
        <v>53.4</v>
      </c>
      <c r="Q324" s="22">
        <f t="shared" ref="Q324:Q387" si="452">ROUND($E324/J$37*J324,2)</f>
        <v>53.4</v>
      </c>
      <c r="R324" s="3"/>
      <c r="S324" s="40" t="str">
        <f>VLOOKUP(B324,Объем!A:F,6,0)</f>
        <v>18,500</v>
      </c>
      <c r="T324" s="40">
        <f>VLOOKUP(B324,Объем!A:G,7,0)</f>
        <v>22.09</v>
      </c>
      <c r="U324" s="40">
        <f t="shared" ref="U324:U387" si="453">T324-S324</f>
        <v>3.59</v>
      </c>
      <c r="V324" s="63">
        <f t="shared" si="433"/>
        <v>1.0842829235756819</v>
      </c>
      <c r="W324" s="63">
        <f t="shared" si="434"/>
        <v>1.0394377266923389</v>
      </c>
      <c r="X324" s="63">
        <f t="shared" si="435"/>
        <v>0.83088890112724589</v>
      </c>
      <c r="Y324" s="63">
        <f t="shared" si="436"/>
        <v>0.63539044860473337</v>
      </c>
      <c r="Z324" s="25">
        <f t="shared" si="437"/>
        <v>0.50525644415830806</v>
      </c>
      <c r="AA324" s="25">
        <f t="shared" si="438"/>
        <v>0.45486153833504939</v>
      </c>
      <c r="AB324" s="25">
        <f t="shared" si="439"/>
        <v>0.26395222967567272</v>
      </c>
      <c r="AC324" s="25">
        <f t="shared" si="440"/>
        <v>0.15870566610694151</v>
      </c>
      <c r="AD324" s="25">
        <f t="shared" si="441"/>
        <v>1.58953936773399</v>
      </c>
      <c r="AE324" s="25">
        <f t="shared" si="442"/>
        <v>1.4942992650273883</v>
      </c>
      <c r="AF324" s="25">
        <f t="shared" si="443"/>
        <v>1.0948411308029187</v>
      </c>
      <c r="AG324" s="25">
        <f t="shared" si="444"/>
        <v>0.79409611471167485</v>
      </c>
      <c r="AH324" s="97">
        <f t="shared" si="445"/>
        <v>4321.67</v>
      </c>
      <c r="AI324" s="97">
        <f t="shared" si="446"/>
        <v>4062.73</v>
      </c>
      <c r="AJ324" s="97">
        <f t="shared" si="447"/>
        <v>2976.68</v>
      </c>
      <c r="AK324" s="97">
        <f t="shared" si="448"/>
        <v>2159</v>
      </c>
      <c r="AL324" s="3"/>
      <c r="AM324" s="97">
        <f t="shared" ref="AM324:AM387" si="454">SUM(AH324:AK324)</f>
        <v>13520.08</v>
      </c>
      <c r="AN324" s="25">
        <f t="shared" ref="AN324:AN387" si="455">Z324+AA324+AB324+AC324</f>
        <v>1.3827758782759716</v>
      </c>
      <c r="AO324" s="3">
        <f>VLOOKUP(A324,Лист3!A:B,2,0)</f>
        <v>7856.32</v>
      </c>
      <c r="AP324" s="3"/>
      <c r="AQ324" s="97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</row>
    <row r="325" spans="1:61" s="32" customFormat="1" x14ac:dyDescent="0.3">
      <c r="A325" s="125" t="s">
        <v>1057</v>
      </c>
      <c r="B325" s="125" t="s">
        <v>461</v>
      </c>
      <c r="C325" s="106"/>
      <c r="D325" s="3"/>
      <c r="E325" s="95">
        <f>VLOOKUP(B325,Площадь!A:B,2,0)</f>
        <v>51.5</v>
      </c>
      <c r="F325" s="3">
        <f t="shared" si="432"/>
        <v>120</v>
      </c>
      <c r="G325" s="95">
        <v>31</v>
      </c>
      <c r="H325" s="95">
        <v>28</v>
      </c>
      <c r="I325" s="95">
        <v>31</v>
      </c>
      <c r="J325" s="95">
        <v>30</v>
      </c>
      <c r="K325" s="3"/>
      <c r="L325" s="3"/>
      <c r="M325" s="3"/>
      <c r="N325" s="22">
        <f t="shared" si="449"/>
        <v>51.5</v>
      </c>
      <c r="O325" s="22">
        <f t="shared" si="450"/>
        <v>51.5</v>
      </c>
      <c r="P325" s="22">
        <f t="shared" si="451"/>
        <v>51.5</v>
      </c>
      <c r="Q325" s="22">
        <f t="shared" si="452"/>
        <v>51.5</v>
      </c>
      <c r="R325" s="3"/>
      <c r="S325" s="40" t="str">
        <f>VLOOKUP(B325,Объем!A:F,6,0)</f>
        <v>16,609</v>
      </c>
      <c r="T325" s="40">
        <f>VLOOKUP(B325,Объем!A:G,7,0)</f>
        <v>19.954000000000001</v>
      </c>
      <c r="U325" s="40">
        <f t="shared" si="453"/>
        <v>3.3449999999999989</v>
      </c>
      <c r="V325" s="63">
        <f t="shared" si="433"/>
        <v>1.0102858995433579</v>
      </c>
      <c r="W325" s="63">
        <f t="shared" si="434"/>
        <v>0.96850116874258296</v>
      </c>
      <c r="X325" s="63">
        <f t="shared" si="435"/>
        <v>0.77418478391939738</v>
      </c>
      <c r="Y325" s="63">
        <f t="shared" si="436"/>
        <v>0.59202814779466084</v>
      </c>
      <c r="Z325" s="25">
        <f t="shared" si="437"/>
        <v>0.48727915494668295</v>
      </c>
      <c r="AA325" s="25">
        <f t="shared" si="438"/>
        <v>0.43867732629691092</v>
      </c>
      <c r="AB325" s="25">
        <f t="shared" si="439"/>
        <v>0.25456067094189411</v>
      </c>
      <c r="AC325" s="25">
        <f t="shared" si="440"/>
        <v>0.1530588352904024</v>
      </c>
      <c r="AD325" s="25">
        <f t="shared" si="441"/>
        <v>1.4975650544900407</v>
      </c>
      <c r="AE325" s="25">
        <f t="shared" si="442"/>
        <v>1.4071784950394939</v>
      </c>
      <c r="AF325" s="25">
        <f t="shared" si="443"/>
        <v>1.0287454548612915</v>
      </c>
      <c r="AG325" s="25">
        <f t="shared" si="444"/>
        <v>0.74508698308506327</v>
      </c>
      <c r="AH325" s="97">
        <f t="shared" si="445"/>
        <v>4071.61</v>
      </c>
      <c r="AI325" s="97">
        <f t="shared" si="446"/>
        <v>3825.87</v>
      </c>
      <c r="AJ325" s="97">
        <f t="shared" si="447"/>
        <v>2796.97</v>
      </c>
      <c r="AK325" s="97">
        <f t="shared" si="448"/>
        <v>2025.76</v>
      </c>
      <c r="AL325" s="3"/>
      <c r="AM325" s="97">
        <f t="shared" si="454"/>
        <v>12720.21</v>
      </c>
      <c r="AN325" s="25">
        <f t="shared" si="455"/>
        <v>1.3335759874758903</v>
      </c>
      <c r="AO325" s="3">
        <f>VLOOKUP(A325,Лист3!A:B,2,0)</f>
        <v>6419.68</v>
      </c>
      <c r="AP325" s="3"/>
      <c r="AQ325" s="97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</row>
    <row r="326" spans="1:61" x14ac:dyDescent="0.3">
      <c r="A326" s="125" t="s">
        <v>1058</v>
      </c>
      <c r="B326" s="125" t="s">
        <v>462</v>
      </c>
      <c r="C326" s="106"/>
      <c r="D326" s="3"/>
      <c r="E326" s="95">
        <f>VLOOKUP(B326,Площадь!A:B,2,0)</f>
        <v>50.2</v>
      </c>
      <c r="F326" s="3">
        <f t="shared" si="432"/>
        <v>120</v>
      </c>
      <c r="G326" s="95">
        <v>31</v>
      </c>
      <c r="H326" s="95">
        <v>28</v>
      </c>
      <c r="I326" s="95">
        <v>31</v>
      </c>
      <c r="J326" s="95">
        <v>30</v>
      </c>
      <c r="K326" s="3"/>
      <c r="L326" s="3"/>
      <c r="M326" s="3"/>
      <c r="N326" s="22">
        <f t="shared" si="449"/>
        <v>50.2</v>
      </c>
      <c r="O326" s="22">
        <f t="shared" si="450"/>
        <v>50.2</v>
      </c>
      <c r="P326" s="22">
        <f t="shared" si="451"/>
        <v>50.2</v>
      </c>
      <c r="Q326" s="22">
        <f t="shared" si="452"/>
        <v>50.2</v>
      </c>
      <c r="R326" s="3"/>
      <c r="S326" s="40">
        <f>VLOOKUP(B326,Объем!A:F,6,0)</f>
        <v>23.908764437925974</v>
      </c>
      <c r="T326" s="40" t="str">
        <f>VLOOKUP(B326,Объем!A:G,7,0)</f>
        <v>нет</v>
      </c>
      <c r="U326" s="40" t="e">
        <f t="shared" si="453"/>
        <v>#VALUE!</v>
      </c>
      <c r="V326" s="63">
        <f>$V$732*$E326*G326</f>
        <v>0.55551186073449454</v>
      </c>
      <c r="W326" s="63">
        <f>$W$732*$E326*H326</f>
        <v>0.50175264840534994</v>
      </c>
      <c r="X326" s="63">
        <f>$W$732*$E326*I326</f>
        <v>0.55551186073449454</v>
      </c>
      <c r="Y326" s="63">
        <f t="shared" ref="Y326" si="456">$W$732*$E326*J326</f>
        <v>0.53759212329144634</v>
      </c>
      <c r="Z326" s="25">
        <f t="shared" si="437"/>
        <v>0.47497890443346569</v>
      </c>
      <c r="AA326" s="25">
        <f t="shared" si="438"/>
        <v>0.42760391806028991</v>
      </c>
      <c r="AB326" s="25">
        <f t="shared" si="439"/>
        <v>0.24813486759772979</v>
      </c>
      <c r="AC326" s="25">
        <f t="shared" si="440"/>
        <v>0.14919521420540197</v>
      </c>
      <c r="AD326" s="25">
        <f t="shared" si="441"/>
        <v>1.0304907651679602</v>
      </c>
      <c r="AE326" s="25">
        <f t="shared" si="442"/>
        <v>0.9293565664656398</v>
      </c>
      <c r="AF326" s="25">
        <f t="shared" si="443"/>
        <v>0.80364672833222439</v>
      </c>
      <c r="AG326" s="25">
        <f t="shared" si="444"/>
        <v>0.68678733749684828</v>
      </c>
      <c r="AH326" s="97">
        <f t="shared" si="445"/>
        <v>2801.72</v>
      </c>
      <c r="AI326" s="97">
        <f t="shared" si="446"/>
        <v>2526.75</v>
      </c>
      <c r="AJ326" s="97">
        <f t="shared" si="447"/>
        <v>2184.9699999999998</v>
      </c>
      <c r="AK326" s="97">
        <f t="shared" si="448"/>
        <v>1867.25</v>
      </c>
      <c r="AL326" s="3"/>
      <c r="AM326" s="97">
        <f t="shared" si="454"/>
        <v>9380.6899999999987</v>
      </c>
      <c r="AN326" s="25">
        <f t="shared" si="455"/>
        <v>1.2999129042968873</v>
      </c>
      <c r="AO326" s="3">
        <f>VLOOKUP(A326,Лист3!A:B,2,0)</f>
        <v>8083.6</v>
      </c>
      <c r="AP326" s="3"/>
      <c r="AQ326" s="97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</row>
    <row r="327" spans="1:61" x14ac:dyDescent="0.3">
      <c r="A327" s="125" t="s">
        <v>1059</v>
      </c>
      <c r="B327" s="125" t="s">
        <v>463</v>
      </c>
      <c r="C327" s="106"/>
      <c r="D327" s="3"/>
      <c r="E327" s="95">
        <f>VLOOKUP(B327,Площадь!A:B,2,0)</f>
        <v>35.1</v>
      </c>
      <c r="F327" s="3">
        <f t="shared" si="432"/>
        <v>120</v>
      </c>
      <c r="G327" s="95">
        <v>31</v>
      </c>
      <c r="H327" s="95">
        <v>28</v>
      </c>
      <c r="I327" s="95">
        <v>31</v>
      </c>
      <c r="J327" s="95">
        <v>30</v>
      </c>
      <c r="K327" s="3"/>
      <c r="L327" s="3"/>
      <c r="M327" s="3"/>
      <c r="N327" s="22">
        <f t="shared" si="449"/>
        <v>35.1</v>
      </c>
      <c r="O327" s="22">
        <f t="shared" si="450"/>
        <v>35.1</v>
      </c>
      <c r="P327" s="22">
        <f t="shared" si="451"/>
        <v>35.1</v>
      </c>
      <c r="Q327" s="22">
        <f t="shared" si="452"/>
        <v>35.1</v>
      </c>
      <c r="R327" s="3"/>
      <c r="S327" s="40" t="str">
        <f>VLOOKUP(B327,Объем!A:F,6,0)</f>
        <v>10,593</v>
      </c>
      <c r="T327" s="40">
        <f>VLOOKUP(B327,Объем!A:G,7,0)</f>
        <v>11.651</v>
      </c>
      <c r="U327" s="40">
        <f t="shared" si="453"/>
        <v>1.0579999999999998</v>
      </c>
      <c r="V327" s="63">
        <f t="shared" ref="V327:V329" si="457">$U327*V$728*G327/G$1</f>
        <v>0.31954633235183044</v>
      </c>
      <c r="W327" s="63">
        <f t="shared" ref="W327:W329" si="458">$U327*W$728*H327/H$1</f>
        <v>0.30633011555445527</v>
      </c>
      <c r="X327" s="63">
        <f t="shared" ref="X327:X329" si="459">$U327*X$728*I327/I$1</f>
        <v>0.24486920818736102</v>
      </c>
      <c r="Y327" s="63">
        <f t="shared" ref="Y327:Y329" si="460">$U327*Y$728*J327/J$1</f>
        <v>0.18725434390635315</v>
      </c>
      <c r="Z327" s="25">
        <f t="shared" si="437"/>
        <v>0.33210676385686544</v>
      </c>
      <c r="AA327" s="25">
        <f t="shared" si="438"/>
        <v>0.29898202238876842</v>
      </c>
      <c r="AB327" s="25">
        <f t="shared" si="439"/>
        <v>0.17349669029243656</v>
      </c>
      <c r="AC327" s="25">
        <f t="shared" si="440"/>
        <v>0.10431776929501213</v>
      </c>
      <c r="AD327" s="25">
        <f t="shared" si="441"/>
        <v>0.65165309620869594</v>
      </c>
      <c r="AE327" s="25">
        <f t="shared" si="442"/>
        <v>0.60531213794322369</v>
      </c>
      <c r="AF327" s="25">
        <f t="shared" si="443"/>
        <v>0.41836589847979755</v>
      </c>
      <c r="AG327" s="25">
        <f t="shared" si="444"/>
        <v>0.29157211320136528</v>
      </c>
      <c r="AH327" s="97">
        <f t="shared" si="445"/>
        <v>1771.73</v>
      </c>
      <c r="AI327" s="97">
        <f t="shared" si="446"/>
        <v>1645.73</v>
      </c>
      <c r="AJ327" s="97">
        <f t="shared" si="447"/>
        <v>1137.46</v>
      </c>
      <c r="AK327" s="97">
        <f t="shared" si="448"/>
        <v>792.73</v>
      </c>
      <c r="AL327" s="3"/>
      <c r="AM327" s="97">
        <f t="shared" si="454"/>
        <v>5347.65</v>
      </c>
      <c r="AN327" s="25">
        <f t="shared" si="455"/>
        <v>0.90890324583308246</v>
      </c>
      <c r="AO327" s="3">
        <f>VLOOKUP(A327,Лист3!A:B,2,0)</f>
        <v>2274.04</v>
      </c>
      <c r="AP327" s="3"/>
      <c r="AQ327" s="97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</row>
    <row r="328" spans="1:61" x14ac:dyDescent="0.3">
      <c r="A328" s="125" t="s">
        <v>1060</v>
      </c>
      <c r="B328" s="125" t="s">
        <v>87</v>
      </c>
      <c r="C328" s="106"/>
      <c r="D328" s="3"/>
      <c r="E328" s="95">
        <f>VLOOKUP(B328,Площадь!A:B,2,0)</f>
        <v>30.8</v>
      </c>
      <c r="F328" s="3">
        <f t="shared" si="432"/>
        <v>120</v>
      </c>
      <c r="G328" s="95">
        <v>31</v>
      </c>
      <c r="H328" s="95">
        <v>28</v>
      </c>
      <c r="I328" s="95">
        <v>31</v>
      </c>
      <c r="J328" s="95">
        <v>30</v>
      </c>
      <c r="K328" s="3"/>
      <c r="L328" s="3"/>
      <c r="M328" s="3"/>
      <c r="N328" s="22">
        <f t="shared" si="449"/>
        <v>30.8</v>
      </c>
      <c r="O328" s="22">
        <f t="shared" si="450"/>
        <v>30.8</v>
      </c>
      <c r="P328" s="22">
        <f t="shared" si="451"/>
        <v>30.8</v>
      </c>
      <c r="Q328" s="22">
        <f t="shared" si="452"/>
        <v>30.8</v>
      </c>
      <c r="R328" s="3"/>
      <c r="S328" s="40" t="str">
        <f>VLOOKUP(B328,Объем!A:F,6,0)</f>
        <v>12,422</v>
      </c>
      <c r="T328" s="40">
        <f>VLOOKUP(B328,Объем!A:G,7,0)</f>
        <v>14.371</v>
      </c>
      <c r="U328" s="40">
        <f t="shared" si="453"/>
        <v>1.9489999999999998</v>
      </c>
      <c r="V328" s="63">
        <f t="shared" si="457"/>
        <v>0.58865387689387294</v>
      </c>
      <c r="W328" s="63">
        <f t="shared" si="458"/>
        <v>0.56430755691458734</v>
      </c>
      <c r="X328" s="63">
        <f t="shared" si="459"/>
        <v>0.45108703852284182</v>
      </c>
      <c r="Y328" s="63">
        <f t="shared" si="460"/>
        <v>0.34495152766869785</v>
      </c>
      <c r="Z328" s="25">
        <f t="shared" si="437"/>
        <v>0.29142131985160841</v>
      </c>
      <c r="AA328" s="25">
        <f t="shared" si="438"/>
        <v>0.26235459514456033</v>
      </c>
      <c r="AB328" s="25">
        <f t="shared" si="439"/>
        <v>0.15224211000020074</v>
      </c>
      <c r="AC328" s="25">
        <f t="shared" si="440"/>
        <v>9.1538099552318328E-2</v>
      </c>
      <c r="AD328" s="25">
        <f t="shared" si="441"/>
        <v>0.8800751967454814</v>
      </c>
      <c r="AE328" s="25">
        <f t="shared" si="442"/>
        <v>0.82666215205914773</v>
      </c>
      <c r="AF328" s="25">
        <f t="shared" si="443"/>
        <v>0.60332914852304254</v>
      </c>
      <c r="AG328" s="25">
        <f t="shared" si="444"/>
        <v>0.4364896272210162</v>
      </c>
      <c r="AH328" s="97">
        <f t="shared" si="445"/>
        <v>2392.77</v>
      </c>
      <c r="AI328" s="97">
        <f t="shared" si="446"/>
        <v>2247.5500000000002</v>
      </c>
      <c r="AJ328" s="97">
        <f t="shared" si="447"/>
        <v>1640.34</v>
      </c>
      <c r="AK328" s="97">
        <f t="shared" si="448"/>
        <v>1186.74</v>
      </c>
      <c r="AL328" s="3"/>
      <c r="AM328" s="97">
        <f t="shared" si="454"/>
        <v>7467.4</v>
      </c>
      <c r="AN328" s="25">
        <f t="shared" si="455"/>
        <v>0.79755612454868774</v>
      </c>
      <c r="AO328" s="3">
        <f>VLOOKUP(A328,Лист3!A:B,2,0)</f>
        <v>4726.3999999999996</v>
      </c>
      <c r="AP328" s="3"/>
      <c r="AQ328" s="97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</row>
    <row r="329" spans="1:61" x14ac:dyDescent="0.3">
      <c r="A329" s="125" t="s">
        <v>1061</v>
      </c>
      <c r="B329" s="125" t="s">
        <v>464</v>
      </c>
      <c r="C329" s="106"/>
      <c r="D329" s="3"/>
      <c r="E329" s="95">
        <f>VLOOKUP(B329,Площадь!A:B,2,0)</f>
        <v>31.6</v>
      </c>
      <c r="F329" s="3">
        <f t="shared" si="432"/>
        <v>120</v>
      </c>
      <c r="G329" s="95">
        <v>31</v>
      </c>
      <c r="H329" s="95">
        <v>28</v>
      </c>
      <c r="I329" s="95">
        <v>31</v>
      </c>
      <c r="J329" s="95">
        <v>30</v>
      </c>
      <c r="K329" s="3"/>
      <c r="L329" s="3"/>
      <c r="M329" s="3"/>
      <c r="N329" s="22">
        <f t="shared" si="449"/>
        <v>31.6</v>
      </c>
      <c r="O329" s="22">
        <f t="shared" si="450"/>
        <v>31.6</v>
      </c>
      <c r="P329" s="22">
        <f t="shared" si="451"/>
        <v>31.6</v>
      </c>
      <c r="Q329" s="22">
        <f t="shared" si="452"/>
        <v>31.6</v>
      </c>
      <c r="R329" s="3"/>
      <c r="S329" s="40" t="str">
        <f>VLOOKUP(B329,Объем!A:F,6,0)</f>
        <v>5,417</v>
      </c>
      <c r="T329" s="40">
        <f>VLOOKUP(B329,Объем!A:G,7,0)</f>
        <v>6.4610000000000003</v>
      </c>
      <c r="U329" s="40">
        <f t="shared" si="453"/>
        <v>1.0440000000000005</v>
      </c>
      <c r="V329" s="63">
        <f t="shared" si="457"/>
        <v>0.31531793097855498</v>
      </c>
      <c r="W329" s="63">
        <f t="shared" si="458"/>
        <v>0.30227659795732659</v>
      </c>
      <c r="X329" s="63">
        <f t="shared" si="459"/>
        <v>0.24162897291834126</v>
      </c>
      <c r="Y329" s="63">
        <f t="shared" si="460"/>
        <v>0.18477649814577771</v>
      </c>
      <c r="Z329" s="25">
        <f t="shared" si="437"/>
        <v>0.29899070478281903</v>
      </c>
      <c r="AA329" s="25">
        <f t="shared" si="438"/>
        <v>0.26916900021325024</v>
      </c>
      <c r="AB329" s="25">
        <f t="shared" si="439"/>
        <v>0.15619645051968647</v>
      </c>
      <c r="AC329" s="25">
        <f t="shared" si="440"/>
        <v>9.3915712527703227E-2</v>
      </c>
      <c r="AD329" s="25">
        <f t="shared" si="441"/>
        <v>0.61430863576137407</v>
      </c>
      <c r="AE329" s="25">
        <f t="shared" si="442"/>
        <v>0.57144559817057683</v>
      </c>
      <c r="AF329" s="25">
        <f t="shared" si="443"/>
        <v>0.39782542343802774</v>
      </c>
      <c r="AG329" s="25">
        <f t="shared" si="444"/>
        <v>0.27869221067348093</v>
      </c>
      <c r="AH329" s="97">
        <f t="shared" si="445"/>
        <v>1670.19</v>
      </c>
      <c r="AI329" s="97">
        <f t="shared" si="446"/>
        <v>1553.66</v>
      </c>
      <c r="AJ329" s="97">
        <f t="shared" si="447"/>
        <v>1081.6199999999999</v>
      </c>
      <c r="AK329" s="97">
        <f t="shared" si="448"/>
        <v>757.71</v>
      </c>
      <c r="AL329" s="3"/>
      <c r="AM329" s="97">
        <f t="shared" si="454"/>
        <v>5063.18</v>
      </c>
      <c r="AN329" s="25">
        <f t="shared" si="455"/>
        <v>0.81827186804345897</v>
      </c>
      <c r="AO329" s="3">
        <f>VLOOKUP(A329,Лист3!A:B,2,0)</f>
        <v>2833</v>
      </c>
      <c r="AP329" s="3"/>
      <c r="AQ329" s="97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</row>
    <row r="330" spans="1:61" x14ac:dyDescent="0.3">
      <c r="A330" s="125" t="s">
        <v>1062</v>
      </c>
      <c r="B330" s="125" t="s">
        <v>465</v>
      </c>
      <c r="C330" s="106"/>
      <c r="D330" s="3"/>
      <c r="E330" s="95">
        <f>VLOOKUP(B330,Площадь!A:B,2,0)</f>
        <v>40.4</v>
      </c>
      <c r="F330" s="3">
        <f t="shared" si="432"/>
        <v>120</v>
      </c>
      <c r="G330" s="95">
        <v>31</v>
      </c>
      <c r="H330" s="95">
        <v>28</v>
      </c>
      <c r="I330" s="95">
        <v>31</v>
      </c>
      <c r="J330" s="95">
        <v>30</v>
      </c>
      <c r="K330" s="3"/>
      <c r="L330" s="3"/>
      <c r="M330" s="3"/>
      <c r="N330" s="22">
        <f t="shared" si="449"/>
        <v>40.4</v>
      </c>
      <c r="O330" s="22">
        <f t="shared" si="450"/>
        <v>40.4</v>
      </c>
      <c r="P330" s="22">
        <f t="shared" si="451"/>
        <v>40.4</v>
      </c>
      <c r="Q330" s="22">
        <f t="shared" si="452"/>
        <v>40.4</v>
      </c>
      <c r="R330" s="3"/>
      <c r="S330" s="40">
        <f>VLOOKUP(B330,Объем!A:F,6,0)</f>
        <v>14.005375847588756</v>
      </c>
      <c r="T330" s="40" t="str">
        <f>VLOOKUP(B330,Объем!A:G,7,0)</f>
        <v>нет</v>
      </c>
      <c r="U330" s="40" t="e">
        <f t="shared" si="453"/>
        <v>#VALUE!</v>
      </c>
      <c r="V330" s="63">
        <f>$V$732*$E330*G330</f>
        <v>0.44706532218473255</v>
      </c>
      <c r="W330" s="63">
        <f>$W$732*$E330*H330</f>
        <v>0.4038009361668552</v>
      </c>
      <c r="X330" s="63">
        <f>$W$732*$E330*I330</f>
        <v>0.44706532218473255</v>
      </c>
      <c r="Y330" s="63">
        <f t="shared" ref="Y330" si="461">$W$732*$E330*J330</f>
        <v>0.43264386017877343</v>
      </c>
      <c r="Z330" s="25">
        <f t="shared" si="437"/>
        <v>0.38225393902613569</v>
      </c>
      <c r="AA330" s="25">
        <f t="shared" si="438"/>
        <v>0.34412745596883887</v>
      </c>
      <c r="AB330" s="25">
        <f t="shared" si="439"/>
        <v>0.19969419623402954</v>
      </c>
      <c r="AC330" s="25">
        <f t="shared" si="440"/>
        <v>0.12006945525693703</v>
      </c>
      <c r="AD330" s="25">
        <f t="shared" si="441"/>
        <v>0.82931926121086819</v>
      </c>
      <c r="AE330" s="25">
        <f t="shared" si="442"/>
        <v>0.74792839213569406</v>
      </c>
      <c r="AF330" s="25">
        <f t="shared" si="443"/>
        <v>0.64675951841876211</v>
      </c>
      <c r="AG330" s="25">
        <f t="shared" si="444"/>
        <v>0.55271331543571045</v>
      </c>
      <c r="AH330" s="97">
        <f t="shared" si="445"/>
        <v>2254.77</v>
      </c>
      <c r="AI330" s="97">
        <f t="shared" si="446"/>
        <v>2033.48</v>
      </c>
      <c r="AJ330" s="97">
        <f t="shared" si="447"/>
        <v>1758.42</v>
      </c>
      <c r="AK330" s="97">
        <f t="shared" si="448"/>
        <v>1502.73</v>
      </c>
      <c r="AL330" s="3"/>
      <c r="AM330" s="97">
        <f t="shared" si="454"/>
        <v>7549.4</v>
      </c>
      <c r="AN330" s="25">
        <f t="shared" si="455"/>
        <v>1.0461450464859412</v>
      </c>
      <c r="AO330" s="3">
        <f>VLOOKUP(A330,Лист3!A:B,2,0)</f>
        <v>4814.4799999999996</v>
      </c>
      <c r="AP330" s="3"/>
      <c r="AQ330" s="97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</row>
    <row r="331" spans="1:61" s="32" customFormat="1" ht="15" thickBot="1" x14ac:dyDescent="0.35">
      <c r="A331" s="125" t="s">
        <v>1063</v>
      </c>
      <c r="B331" s="125" t="s">
        <v>466</v>
      </c>
      <c r="C331" s="106"/>
      <c r="D331" s="3"/>
      <c r="E331" s="95">
        <f>VLOOKUP(B331,Площадь!A:B,2,0)</f>
        <v>68.400000000000006</v>
      </c>
      <c r="F331" s="3">
        <f t="shared" si="432"/>
        <v>120</v>
      </c>
      <c r="G331" s="95">
        <v>31</v>
      </c>
      <c r="H331" s="95">
        <v>28</v>
      </c>
      <c r="I331" s="95">
        <v>31</v>
      </c>
      <c r="J331" s="95">
        <v>30</v>
      </c>
      <c r="K331" s="3"/>
      <c r="L331" s="3"/>
      <c r="M331" s="3"/>
      <c r="N331" s="22">
        <f t="shared" si="449"/>
        <v>68.400000000000006</v>
      </c>
      <c r="O331" s="22">
        <f t="shared" si="450"/>
        <v>68.400000000000006</v>
      </c>
      <c r="P331" s="22">
        <f t="shared" si="451"/>
        <v>68.400000000000006</v>
      </c>
      <c r="Q331" s="22">
        <f t="shared" si="452"/>
        <v>68.400000000000006</v>
      </c>
      <c r="R331" s="3"/>
      <c r="S331" s="40" t="str">
        <f>VLOOKUP(B331,Объем!A:F,6,0)</f>
        <v>30,632</v>
      </c>
      <c r="T331" s="40">
        <f>VLOOKUP(B331,Объем!A:G,7,0)</f>
        <v>35.702599999999997</v>
      </c>
      <c r="U331" s="40">
        <f t="shared" si="453"/>
        <v>5.0705999999999953</v>
      </c>
      <c r="V331" s="63">
        <f>$U331*V$728*G331/G$1</f>
        <v>1.5314665716665312</v>
      </c>
      <c r="W331" s="63">
        <f>$U331*W$728*H331/H$1</f>
        <v>1.4681261662858407</v>
      </c>
      <c r="X331" s="63">
        <f>$U331*X$728*I331/I$1</f>
        <v>1.1735669253637351</v>
      </c>
      <c r="Y331" s="63">
        <f>$U331*Y$728*J331/J$1</f>
        <v>0.89744033668388812</v>
      </c>
      <c r="Z331" s="25">
        <f t="shared" si="437"/>
        <v>0.64718241161850709</v>
      </c>
      <c r="AA331" s="25">
        <f t="shared" si="438"/>
        <v>0.58263163337298463</v>
      </c>
      <c r="AB331" s="25">
        <f t="shared" si="439"/>
        <v>0.33809611441603027</v>
      </c>
      <c r="AC331" s="25">
        <f t="shared" si="440"/>
        <v>0.20328590939540825</v>
      </c>
      <c r="AD331" s="25">
        <f t="shared" si="441"/>
        <v>2.1786489832850382</v>
      </c>
      <c r="AE331" s="25">
        <f t="shared" si="442"/>
        <v>2.0507577996588253</v>
      </c>
      <c r="AF331" s="25">
        <f t="shared" si="443"/>
        <v>1.5116630397797652</v>
      </c>
      <c r="AG331" s="25">
        <f t="shared" si="444"/>
        <v>1.1007262460792964</v>
      </c>
      <c r="AH331" s="97">
        <f t="shared" si="445"/>
        <v>5923.35</v>
      </c>
      <c r="AI331" s="97">
        <f t="shared" si="446"/>
        <v>5575.64</v>
      </c>
      <c r="AJ331" s="97">
        <f t="shared" si="447"/>
        <v>4109.9399999999996</v>
      </c>
      <c r="AK331" s="97">
        <f t="shared" si="448"/>
        <v>2992.68</v>
      </c>
      <c r="AL331" s="3"/>
      <c r="AM331" s="97">
        <f t="shared" si="454"/>
        <v>18601.61</v>
      </c>
      <c r="AN331" s="25">
        <f t="shared" si="455"/>
        <v>1.77119606880293</v>
      </c>
      <c r="AO331" s="3">
        <f>VLOOKUP(A331,Лист3!A:B,2,0)</f>
        <v>10971</v>
      </c>
      <c r="AP331" s="3"/>
      <c r="AQ331" s="97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</row>
    <row r="332" spans="1:61" x14ac:dyDescent="0.3">
      <c r="A332" s="125" t="s">
        <v>1064</v>
      </c>
      <c r="B332" s="125" t="s">
        <v>467</v>
      </c>
      <c r="C332" s="106"/>
      <c r="D332" s="3"/>
      <c r="E332" s="95">
        <f>VLOOKUP(B332,Площадь!A:B,2,0)</f>
        <v>52.5</v>
      </c>
      <c r="F332" s="3">
        <f t="shared" si="432"/>
        <v>120</v>
      </c>
      <c r="G332" s="95">
        <v>31</v>
      </c>
      <c r="H332" s="95">
        <v>28</v>
      </c>
      <c r="I332" s="95">
        <v>31</v>
      </c>
      <c r="J332" s="95">
        <v>30</v>
      </c>
      <c r="K332" s="3"/>
      <c r="L332" s="3"/>
      <c r="M332" s="3"/>
      <c r="N332" s="22">
        <f t="shared" si="449"/>
        <v>52.5</v>
      </c>
      <c r="O332" s="22">
        <f t="shared" si="450"/>
        <v>52.5</v>
      </c>
      <c r="P332" s="22">
        <f t="shared" si="451"/>
        <v>52.5</v>
      </c>
      <c r="Q332" s="22">
        <f t="shared" si="452"/>
        <v>52.5</v>
      </c>
      <c r="R332" s="98"/>
      <c r="S332" s="40" t="str">
        <f>VLOOKUP(B332,Объем!A:F,6,0)</f>
        <v>21,085</v>
      </c>
      <c r="T332" s="40" t="str">
        <f>VLOOKUP(B332,Объем!A:G,7,0)</f>
        <v>нет</v>
      </c>
      <c r="U332" s="40" t="e">
        <f t="shared" si="453"/>
        <v>#VALUE!</v>
      </c>
      <c r="V332" s="63">
        <f>$V$732*$E332*G332</f>
        <v>0.58096359937372433</v>
      </c>
      <c r="W332" s="63">
        <f>$W$732*$E332*H332</f>
        <v>0.5247413155633639</v>
      </c>
      <c r="X332" s="63">
        <f>$W$732*$E332*I332</f>
        <v>0.58096359937372433</v>
      </c>
      <c r="Y332" s="63">
        <f t="shared" ref="Y332" si="462">$W$732*$E332*J332</f>
        <v>0.56222283810360418</v>
      </c>
      <c r="Z332" s="25">
        <f t="shared" si="437"/>
        <v>0.49674088611069617</v>
      </c>
      <c r="AA332" s="25">
        <f t="shared" si="438"/>
        <v>0.44719533263277328</v>
      </c>
      <c r="AB332" s="25">
        <f t="shared" si="439"/>
        <v>0.25950359659125127</v>
      </c>
      <c r="AC332" s="25">
        <f t="shared" si="440"/>
        <v>0.15603085150963353</v>
      </c>
      <c r="AD332" s="25">
        <f t="shared" si="441"/>
        <v>1.0777044854844204</v>
      </c>
      <c r="AE332" s="25">
        <f t="shared" si="442"/>
        <v>0.97193664819613712</v>
      </c>
      <c r="AF332" s="25">
        <f t="shared" si="443"/>
        <v>0.84046719596497566</v>
      </c>
      <c r="AG332" s="25">
        <f t="shared" si="444"/>
        <v>0.71825368961323766</v>
      </c>
      <c r="AH332" s="97">
        <f t="shared" si="445"/>
        <v>2930.08</v>
      </c>
      <c r="AI332" s="97">
        <f t="shared" si="446"/>
        <v>2642.52</v>
      </c>
      <c r="AJ332" s="97">
        <f t="shared" si="447"/>
        <v>2285.08</v>
      </c>
      <c r="AK332" s="97">
        <f t="shared" si="448"/>
        <v>1952.8</v>
      </c>
      <c r="AL332" s="3"/>
      <c r="AM332" s="97">
        <f t="shared" si="454"/>
        <v>9810.48</v>
      </c>
      <c r="AN332" s="25">
        <f t="shared" si="455"/>
        <v>1.3594706668443544</v>
      </c>
      <c r="AO332" s="3">
        <f>VLOOKUP(A332,Лист3!A:B,2,0)</f>
        <v>7404.96</v>
      </c>
      <c r="AP332" s="3"/>
      <c r="AQ332" s="97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</row>
    <row r="333" spans="1:61" x14ac:dyDescent="0.3">
      <c r="A333" s="125" t="s">
        <v>1065</v>
      </c>
      <c r="B333" s="125" t="s">
        <v>468</v>
      </c>
      <c r="C333" s="106"/>
      <c r="D333" s="42"/>
      <c r="E333" s="95">
        <f>VLOOKUP(B333,Площадь!A:B,2,0)</f>
        <v>51.2</v>
      </c>
      <c r="F333" s="3">
        <f t="shared" si="432"/>
        <v>120</v>
      </c>
      <c r="G333" s="95">
        <v>31</v>
      </c>
      <c r="H333" s="95">
        <v>28</v>
      </c>
      <c r="I333" s="95">
        <v>31</v>
      </c>
      <c r="J333" s="95">
        <v>30</v>
      </c>
      <c r="K333" s="3"/>
      <c r="L333" s="3"/>
      <c r="M333" s="3"/>
      <c r="N333" s="22">
        <f t="shared" si="449"/>
        <v>51.2</v>
      </c>
      <c r="O333" s="22">
        <f t="shared" si="450"/>
        <v>51.2</v>
      </c>
      <c r="P333" s="22">
        <f t="shared" si="451"/>
        <v>51.2</v>
      </c>
      <c r="Q333" s="22">
        <f t="shared" si="452"/>
        <v>51.2</v>
      </c>
      <c r="R333" s="3"/>
      <c r="S333" s="40" t="str">
        <f>VLOOKUP(B333,Объем!A:F,6,0)</f>
        <v>9,704</v>
      </c>
      <c r="T333" s="40">
        <f>VLOOKUP(B333,Объем!A:G,7,0)</f>
        <v>11</v>
      </c>
      <c r="U333" s="40">
        <f t="shared" si="453"/>
        <v>1.2959999999999994</v>
      </c>
      <c r="V333" s="63">
        <f t="shared" ref="V333:V344" si="463">$U333*V$728*G333/G$1</f>
        <v>0.39142915569751618</v>
      </c>
      <c r="W333" s="63">
        <f t="shared" ref="W333:W344" si="464">$U333*W$728*H333/H$1</f>
        <v>0.37523991470564644</v>
      </c>
      <c r="X333" s="63">
        <f t="shared" ref="X333:X344" si="465">$U333*X$728*I333/I$1</f>
        <v>0.29995320776069923</v>
      </c>
      <c r="Y333" s="63">
        <f t="shared" ref="Y333:Y344" si="466">$U333*Y$728*J333/J$1</f>
        <v>0.22937772183613764</v>
      </c>
      <c r="Z333" s="25">
        <f t="shared" si="437"/>
        <v>0.48444063559747896</v>
      </c>
      <c r="AA333" s="25">
        <f t="shared" si="438"/>
        <v>0.43612192439615227</v>
      </c>
      <c r="AB333" s="25">
        <f t="shared" si="439"/>
        <v>0.25307779324708696</v>
      </c>
      <c r="AC333" s="25">
        <f t="shared" si="440"/>
        <v>0.15216723042463309</v>
      </c>
      <c r="AD333" s="25">
        <f t="shared" si="441"/>
        <v>0.87586979129499509</v>
      </c>
      <c r="AE333" s="25">
        <f t="shared" si="442"/>
        <v>0.81136183910179871</v>
      </c>
      <c r="AF333" s="25">
        <f t="shared" si="443"/>
        <v>0.55303100100778613</v>
      </c>
      <c r="AG333" s="25">
        <f t="shared" si="444"/>
        <v>0.38154495226077073</v>
      </c>
      <c r="AH333" s="97">
        <f t="shared" si="445"/>
        <v>2381.33</v>
      </c>
      <c r="AI333" s="97">
        <f t="shared" si="446"/>
        <v>2205.9499999999998</v>
      </c>
      <c r="AJ333" s="97">
        <f t="shared" si="447"/>
        <v>1503.59</v>
      </c>
      <c r="AK333" s="97">
        <f t="shared" si="448"/>
        <v>1037.3499999999999</v>
      </c>
      <c r="AL333" s="3"/>
      <c r="AM333" s="97">
        <f t="shared" si="454"/>
        <v>7128.2199999999993</v>
      </c>
      <c r="AN333" s="25">
        <f t="shared" si="455"/>
        <v>1.3258075836653513</v>
      </c>
      <c r="AO333" s="3">
        <f>VLOOKUP(A333,Лист3!A:B,2,0)</f>
        <v>5090.72</v>
      </c>
      <c r="AP333" s="3"/>
      <c r="AQ333" s="97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</row>
    <row r="334" spans="1:61" x14ac:dyDescent="0.3">
      <c r="A334" s="125" t="s">
        <v>1066</v>
      </c>
      <c r="B334" s="125" t="s">
        <v>469</v>
      </c>
      <c r="C334" s="106"/>
      <c r="D334" s="3"/>
      <c r="E334" s="95">
        <f>VLOOKUP(B334,Площадь!A:B,2,0)</f>
        <v>49.5</v>
      </c>
      <c r="F334" s="3">
        <f t="shared" si="432"/>
        <v>120</v>
      </c>
      <c r="G334" s="95">
        <v>31</v>
      </c>
      <c r="H334" s="95">
        <v>28</v>
      </c>
      <c r="I334" s="95">
        <v>31</v>
      </c>
      <c r="J334" s="95">
        <v>30</v>
      </c>
      <c r="K334" s="3"/>
      <c r="L334" s="3"/>
      <c r="M334" s="3"/>
      <c r="N334" s="22">
        <f t="shared" si="449"/>
        <v>49.5</v>
      </c>
      <c r="O334" s="22">
        <f t="shared" si="450"/>
        <v>49.5</v>
      </c>
      <c r="P334" s="22">
        <f t="shared" si="451"/>
        <v>49.5</v>
      </c>
      <c r="Q334" s="22">
        <f t="shared" si="452"/>
        <v>49.5</v>
      </c>
      <c r="R334" s="3"/>
      <c r="S334" s="40" t="str">
        <f>VLOOKUP(B334,Объем!A:F,6,0)</f>
        <v>23</v>
      </c>
      <c r="T334" s="40">
        <f>VLOOKUP(B334,Объем!A:G,7,0)</f>
        <v>25</v>
      </c>
      <c r="U334" s="40">
        <f t="shared" si="453"/>
        <v>2</v>
      </c>
      <c r="V334" s="63">
        <f t="shared" si="463"/>
        <v>0.60405733903937697</v>
      </c>
      <c r="W334" s="63">
        <f t="shared" si="464"/>
        <v>0.57907394244698551</v>
      </c>
      <c r="X334" s="63">
        <f t="shared" si="465"/>
        <v>0.46289075271712865</v>
      </c>
      <c r="Y334" s="63">
        <f t="shared" si="466"/>
        <v>0.35397796579650886</v>
      </c>
      <c r="Z334" s="25">
        <f t="shared" si="437"/>
        <v>0.46835569261865639</v>
      </c>
      <c r="AA334" s="25">
        <f t="shared" si="438"/>
        <v>0.42164131362518625</v>
      </c>
      <c r="AB334" s="25">
        <f t="shared" si="439"/>
        <v>0.24467481964317978</v>
      </c>
      <c r="AC334" s="25">
        <f t="shared" si="440"/>
        <v>0.14711480285194017</v>
      </c>
      <c r="AD334" s="25">
        <f t="shared" si="441"/>
        <v>1.0724130316580334</v>
      </c>
      <c r="AE334" s="25">
        <f t="shared" si="442"/>
        <v>1.0007152560721717</v>
      </c>
      <c r="AF334" s="25">
        <f t="shared" si="443"/>
        <v>0.70756557236030848</v>
      </c>
      <c r="AG334" s="25">
        <f t="shared" si="444"/>
        <v>0.50109276864844898</v>
      </c>
      <c r="AH334" s="97">
        <f t="shared" si="445"/>
        <v>2915.7</v>
      </c>
      <c r="AI334" s="97">
        <f t="shared" si="446"/>
        <v>2720.76</v>
      </c>
      <c r="AJ334" s="97">
        <f t="shared" si="447"/>
        <v>1923.74</v>
      </c>
      <c r="AK334" s="97">
        <f t="shared" si="448"/>
        <v>1362.38</v>
      </c>
      <c r="AL334" s="3"/>
      <c r="AM334" s="97">
        <f t="shared" si="454"/>
        <v>8922.58</v>
      </c>
      <c r="AN334" s="25">
        <f t="shared" si="455"/>
        <v>1.2817866287389628</v>
      </c>
      <c r="AO334" s="3">
        <f>VLOOKUP(A334,Лист3!A:B,2,0)</f>
        <v>10274.959999999999</v>
      </c>
      <c r="AP334" s="3"/>
      <c r="AQ334" s="97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</row>
    <row r="335" spans="1:61" x14ac:dyDescent="0.3">
      <c r="A335" s="125" t="s">
        <v>1067</v>
      </c>
      <c r="B335" s="125" t="s">
        <v>470</v>
      </c>
      <c r="C335" s="106"/>
      <c r="D335" s="3"/>
      <c r="E335" s="95">
        <f>VLOOKUP(B335,Площадь!A:B,2,0)</f>
        <v>34.5</v>
      </c>
      <c r="F335" s="3">
        <f t="shared" si="432"/>
        <v>120</v>
      </c>
      <c r="G335" s="95">
        <v>31</v>
      </c>
      <c r="H335" s="95">
        <v>28</v>
      </c>
      <c r="I335" s="95">
        <v>31</v>
      </c>
      <c r="J335" s="95">
        <v>30</v>
      </c>
      <c r="K335" s="3"/>
      <c r="L335" s="3"/>
      <c r="M335" s="3"/>
      <c r="N335" s="22">
        <f t="shared" si="449"/>
        <v>34.5</v>
      </c>
      <c r="O335" s="22">
        <f t="shared" si="450"/>
        <v>34.5</v>
      </c>
      <c r="P335" s="22">
        <f t="shared" si="451"/>
        <v>34.5</v>
      </c>
      <c r="Q335" s="22">
        <f t="shared" si="452"/>
        <v>34.5</v>
      </c>
      <c r="R335" s="3"/>
      <c r="S335" s="40">
        <f>VLOOKUP(B335,Объем!A:F,6,0)</f>
        <v>11.965670779052711</v>
      </c>
      <c r="T335" s="40">
        <f>VLOOKUP(B335,Объем!A:G,7,0)</f>
        <v>12.68</v>
      </c>
      <c r="U335" s="40">
        <f t="shared" si="453"/>
        <v>0.71432922094728823</v>
      </c>
      <c r="V335" s="63">
        <f t="shared" si="463"/>
        <v>0.21574790420174508</v>
      </c>
      <c r="W335" s="63">
        <f t="shared" si="464"/>
        <v>0.206824719089515</v>
      </c>
      <c r="X335" s="63">
        <f t="shared" si="465"/>
        <v>0.16532819538606516</v>
      </c>
      <c r="Y335" s="63">
        <f t="shared" si="466"/>
        <v>0.12642840226996302</v>
      </c>
      <c r="Z335" s="25">
        <f t="shared" si="437"/>
        <v>0.32642972515845747</v>
      </c>
      <c r="AA335" s="25">
        <f t="shared" si="438"/>
        <v>0.29387121858725102</v>
      </c>
      <c r="AB335" s="25">
        <f t="shared" si="439"/>
        <v>0.17053093490282226</v>
      </c>
      <c r="AC335" s="25">
        <f t="shared" si="440"/>
        <v>0.10253455956347346</v>
      </c>
      <c r="AD335" s="25">
        <f t="shared" si="441"/>
        <v>0.54217762936020253</v>
      </c>
      <c r="AE335" s="25">
        <f t="shared" si="442"/>
        <v>0.50069593767676601</v>
      </c>
      <c r="AF335" s="25">
        <f t="shared" si="443"/>
        <v>0.33585913028888742</v>
      </c>
      <c r="AG335" s="25">
        <f t="shared" si="444"/>
        <v>0.22896296183343648</v>
      </c>
      <c r="AH335" s="97">
        <f t="shared" si="445"/>
        <v>1474.08</v>
      </c>
      <c r="AI335" s="97">
        <f t="shared" si="446"/>
        <v>1361.3</v>
      </c>
      <c r="AJ335" s="97">
        <f t="shared" si="447"/>
        <v>913.14</v>
      </c>
      <c r="AK335" s="97">
        <f t="shared" si="448"/>
        <v>622.51</v>
      </c>
      <c r="AL335" s="3"/>
      <c r="AM335" s="97">
        <f t="shared" si="454"/>
        <v>4371.03</v>
      </c>
      <c r="AN335" s="25">
        <f t="shared" si="455"/>
        <v>0.89336643821200423</v>
      </c>
      <c r="AO335" s="3">
        <f>VLOOKUP(A335,Лист3!A:B,2,0)</f>
        <v>4232.6400000000003</v>
      </c>
      <c r="AP335" s="3"/>
      <c r="AQ335" s="97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</row>
    <row r="336" spans="1:61" x14ac:dyDescent="0.3">
      <c r="A336" s="125" t="s">
        <v>1068</v>
      </c>
      <c r="B336" s="125" t="s">
        <v>471</v>
      </c>
      <c r="C336" s="106"/>
      <c r="D336" s="3"/>
      <c r="E336" s="95">
        <f>VLOOKUP(B336,Площадь!A:B,2,0)</f>
        <v>30.8</v>
      </c>
      <c r="F336" s="3">
        <f t="shared" si="432"/>
        <v>120</v>
      </c>
      <c r="G336" s="95">
        <v>31</v>
      </c>
      <c r="H336" s="95">
        <v>28</v>
      </c>
      <c r="I336" s="95">
        <v>31</v>
      </c>
      <c r="J336" s="95">
        <v>30</v>
      </c>
      <c r="K336" s="3"/>
      <c r="L336" s="3"/>
      <c r="M336" s="3"/>
      <c r="N336" s="22">
        <f t="shared" si="449"/>
        <v>30.8</v>
      </c>
      <c r="O336" s="22">
        <f t="shared" si="450"/>
        <v>30.8</v>
      </c>
      <c r="P336" s="22">
        <f t="shared" si="451"/>
        <v>30.8</v>
      </c>
      <c r="Q336" s="22">
        <f t="shared" si="452"/>
        <v>30.8</v>
      </c>
      <c r="R336" s="3"/>
      <c r="S336" s="40">
        <f>VLOOKUP(B336,Объем!A:F,6,0)</f>
        <v>2.2149999999999999</v>
      </c>
      <c r="T336" s="40">
        <f>VLOOKUP(B336,Объем!A:G,7,0)</f>
        <v>2.831</v>
      </c>
      <c r="U336" s="40">
        <f t="shared" si="453"/>
        <v>0.6160000000000001</v>
      </c>
      <c r="V336" s="63">
        <f t="shared" si="463"/>
        <v>0.18604966042412818</v>
      </c>
      <c r="W336" s="63">
        <f t="shared" si="464"/>
        <v>0.17835477427367158</v>
      </c>
      <c r="X336" s="63">
        <f t="shared" si="465"/>
        <v>0.14257035183687564</v>
      </c>
      <c r="Y336" s="63">
        <f t="shared" si="466"/>
        <v>0.10902521346532475</v>
      </c>
      <c r="Z336" s="25">
        <f t="shared" si="437"/>
        <v>0.29142131985160841</v>
      </c>
      <c r="AA336" s="25">
        <f t="shared" si="438"/>
        <v>0.26235459514456033</v>
      </c>
      <c r="AB336" s="25">
        <f t="shared" si="439"/>
        <v>0.15224211000020074</v>
      </c>
      <c r="AC336" s="25">
        <f t="shared" si="440"/>
        <v>9.1538099552318328E-2</v>
      </c>
      <c r="AD336" s="25">
        <f t="shared" si="441"/>
        <v>0.47747098027573659</v>
      </c>
      <c r="AE336" s="25">
        <f t="shared" si="442"/>
        <v>0.44070936941823191</v>
      </c>
      <c r="AF336" s="25">
        <f t="shared" si="443"/>
        <v>0.29481246183707638</v>
      </c>
      <c r="AG336" s="25">
        <f t="shared" si="444"/>
        <v>0.20056331301764307</v>
      </c>
      <c r="AH336" s="97">
        <f t="shared" si="445"/>
        <v>1298.1600000000001</v>
      </c>
      <c r="AI336" s="97">
        <f t="shared" si="446"/>
        <v>1198.21</v>
      </c>
      <c r="AJ336" s="97">
        <f t="shared" si="447"/>
        <v>801.54</v>
      </c>
      <c r="AK336" s="97">
        <f t="shared" si="448"/>
        <v>545.29999999999995</v>
      </c>
      <c r="AL336" s="3"/>
      <c r="AM336" s="97">
        <f t="shared" si="454"/>
        <v>3843.21</v>
      </c>
      <c r="AN336" s="25">
        <f t="shared" si="455"/>
        <v>0.79755612454868774</v>
      </c>
      <c r="AO336" s="3">
        <f>VLOOKUP(A336,Лист3!A:B,2,0)</f>
        <v>2013</v>
      </c>
      <c r="AP336" s="3"/>
      <c r="AQ336" s="97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</row>
    <row r="337" spans="1:61" x14ac:dyDescent="0.3">
      <c r="A337" s="125" t="s">
        <v>1069</v>
      </c>
      <c r="B337" s="125" t="s">
        <v>472</v>
      </c>
      <c r="C337" s="106"/>
      <c r="D337" s="3"/>
      <c r="E337" s="95">
        <f>VLOOKUP(B337,Площадь!A:B,2,0)</f>
        <v>39.9</v>
      </c>
      <c r="F337" s="3">
        <f t="shared" si="432"/>
        <v>120</v>
      </c>
      <c r="G337" s="95">
        <v>31</v>
      </c>
      <c r="H337" s="95">
        <v>28</v>
      </c>
      <c r="I337" s="95">
        <v>31</v>
      </c>
      <c r="J337" s="95">
        <v>30</v>
      </c>
      <c r="K337" s="3"/>
      <c r="L337" s="3"/>
      <c r="M337" s="3"/>
      <c r="N337" s="22">
        <f t="shared" si="449"/>
        <v>39.9</v>
      </c>
      <c r="O337" s="22">
        <f t="shared" si="450"/>
        <v>39.9</v>
      </c>
      <c r="P337" s="22">
        <f t="shared" si="451"/>
        <v>39.9</v>
      </c>
      <c r="Q337" s="22">
        <f t="shared" si="452"/>
        <v>39.9</v>
      </c>
      <c r="R337" s="3"/>
      <c r="S337" s="40">
        <f>VLOOKUP(B337,Объем!A:F,6,0)</f>
        <v>6.2539999999999996</v>
      </c>
      <c r="T337" s="40">
        <f>VLOOKUP(B337,Объем!A:G,7,0)</f>
        <v>7.3310000000000004</v>
      </c>
      <c r="U337" s="40">
        <f t="shared" si="453"/>
        <v>1.0770000000000008</v>
      </c>
      <c r="V337" s="63">
        <f t="shared" si="463"/>
        <v>0.32528487707270481</v>
      </c>
      <c r="W337" s="63">
        <f t="shared" si="464"/>
        <v>0.31183131800770197</v>
      </c>
      <c r="X337" s="63">
        <f t="shared" si="465"/>
        <v>0.24926667033817398</v>
      </c>
      <c r="Y337" s="63">
        <f t="shared" si="466"/>
        <v>0.19061713458142018</v>
      </c>
      <c r="Z337" s="25">
        <f t="shared" si="437"/>
        <v>0.37752307344412911</v>
      </c>
      <c r="AA337" s="25">
        <f t="shared" si="438"/>
        <v>0.33986845280090766</v>
      </c>
      <c r="AB337" s="25">
        <f t="shared" si="439"/>
        <v>0.19722273340935095</v>
      </c>
      <c r="AC337" s="25">
        <f t="shared" si="440"/>
        <v>0.11858344714732147</v>
      </c>
      <c r="AD337" s="25">
        <f t="shared" si="441"/>
        <v>0.70280795051683387</v>
      </c>
      <c r="AE337" s="25">
        <f t="shared" si="442"/>
        <v>0.65169977080860964</v>
      </c>
      <c r="AF337" s="25">
        <f t="shared" si="443"/>
        <v>0.44648940374752494</v>
      </c>
      <c r="AG337" s="25">
        <f t="shared" si="444"/>
        <v>0.30920058172874165</v>
      </c>
      <c r="AH337" s="97">
        <f t="shared" si="445"/>
        <v>1910.81</v>
      </c>
      <c r="AI337" s="97">
        <f t="shared" si="446"/>
        <v>1771.85</v>
      </c>
      <c r="AJ337" s="97">
        <f t="shared" si="447"/>
        <v>1213.92</v>
      </c>
      <c r="AK337" s="97">
        <f t="shared" si="448"/>
        <v>840.66</v>
      </c>
      <c r="AL337" s="3"/>
      <c r="AM337" s="97">
        <f t="shared" si="454"/>
        <v>5737.24</v>
      </c>
      <c r="AN337" s="25">
        <f t="shared" si="455"/>
        <v>1.0331977068017091</v>
      </c>
      <c r="AO337" s="3">
        <f>VLOOKUP(A337,Лист3!A:B,2,0)</f>
        <v>3599.72</v>
      </c>
      <c r="AP337" s="3"/>
      <c r="AQ337" s="97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</row>
    <row r="338" spans="1:61" x14ac:dyDescent="0.3">
      <c r="A338" s="125" t="s">
        <v>1070</v>
      </c>
      <c r="B338" s="125" t="s">
        <v>473</v>
      </c>
      <c r="C338" s="106"/>
      <c r="D338" s="3"/>
      <c r="E338" s="95">
        <f>VLOOKUP(B338,Площадь!A:B,2,0)</f>
        <v>67.599999999999994</v>
      </c>
      <c r="F338" s="3">
        <f t="shared" si="432"/>
        <v>120</v>
      </c>
      <c r="G338" s="95">
        <v>31</v>
      </c>
      <c r="H338" s="95">
        <v>28</v>
      </c>
      <c r="I338" s="95">
        <v>31</v>
      </c>
      <c r="J338" s="95">
        <v>30</v>
      </c>
      <c r="K338" s="3"/>
      <c r="L338" s="3"/>
      <c r="M338" s="3"/>
      <c r="N338" s="22">
        <f t="shared" si="449"/>
        <v>67.599999999999994</v>
      </c>
      <c r="O338" s="22">
        <f t="shared" si="450"/>
        <v>67.599999999999994</v>
      </c>
      <c r="P338" s="22">
        <f t="shared" si="451"/>
        <v>67.599999999999994</v>
      </c>
      <c r="Q338" s="22">
        <f t="shared" si="452"/>
        <v>67.599999999999994</v>
      </c>
      <c r="R338" s="3"/>
      <c r="S338" s="40">
        <f>VLOOKUP(B338,Объем!A:F,6,0)</f>
        <v>29.331</v>
      </c>
      <c r="T338" s="40">
        <f>VLOOKUP(B338,Объем!A:G,7,0)</f>
        <v>33.987000000000002</v>
      </c>
      <c r="U338" s="40">
        <f t="shared" si="453"/>
        <v>4.6560000000000024</v>
      </c>
      <c r="V338" s="63">
        <f t="shared" si="463"/>
        <v>1.4062454852836705</v>
      </c>
      <c r="W338" s="63">
        <f t="shared" si="464"/>
        <v>1.3480841380165829</v>
      </c>
      <c r="X338" s="63">
        <f t="shared" si="465"/>
        <v>1.0776096723254758</v>
      </c>
      <c r="Y338" s="63">
        <f t="shared" si="466"/>
        <v>0.82406070437427303</v>
      </c>
      <c r="Z338" s="25">
        <f t="shared" si="437"/>
        <v>0.63961302668729636</v>
      </c>
      <c r="AA338" s="25">
        <f t="shared" si="438"/>
        <v>0.57581722830429471</v>
      </c>
      <c r="AB338" s="25">
        <f t="shared" si="439"/>
        <v>0.33414177389654448</v>
      </c>
      <c r="AC338" s="25">
        <f t="shared" si="440"/>
        <v>0.20090829642002334</v>
      </c>
      <c r="AD338" s="25">
        <f t="shared" si="441"/>
        <v>2.0458585119709669</v>
      </c>
      <c r="AE338" s="25">
        <f t="shared" si="442"/>
        <v>1.9239013663208775</v>
      </c>
      <c r="AF338" s="25">
        <f t="shared" si="443"/>
        <v>1.4117514462220202</v>
      </c>
      <c r="AG338" s="25">
        <f t="shared" si="444"/>
        <v>1.0249690007942964</v>
      </c>
      <c r="AH338" s="97">
        <f t="shared" si="445"/>
        <v>5562.32</v>
      </c>
      <c r="AI338" s="97">
        <f t="shared" si="446"/>
        <v>5230.74</v>
      </c>
      <c r="AJ338" s="97">
        <f t="shared" si="447"/>
        <v>3838.3</v>
      </c>
      <c r="AK338" s="97">
        <f t="shared" si="448"/>
        <v>2786.71</v>
      </c>
      <c r="AL338" s="3"/>
      <c r="AM338" s="97">
        <f t="shared" si="454"/>
        <v>17418.07</v>
      </c>
      <c r="AN338" s="25">
        <f t="shared" si="455"/>
        <v>1.7504803253081587</v>
      </c>
      <c r="AO338" s="3">
        <f>VLOOKUP(A338,Лист3!A:B,2,0)</f>
        <v>10999.24</v>
      </c>
      <c r="AP338" s="3"/>
      <c r="AQ338" s="97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</row>
    <row r="339" spans="1:61" x14ac:dyDescent="0.3">
      <c r="A339" s="125" t="s">
        <v>1071</v>
      </c>
      <c r="B339" s="125" t="s">
        <v>20</v>
      </c>
      <c r="C339" s="106"/>
      <c r="D339" s="3"/>
      <c r="E339" s="95">
        <f>VLOOKUP(B339,Площадь!A:B,2,0)</f>
        <v>35.299999999999997</v>
      </c>
      <c r="F339" s="3">
        <f t="shared" si="432"/>
        <v>120</v>
      </c>
      <c r="G339" s="95">
        <v>31</v>
      </c>
      <c r="H339" s="95">
        <v>28</v>
      </c>
      <c r="I339" s="95">
        <v>31</v>
      </c>
      <c r="J339" s="95">
        <v>30</v>
      </c>
      <c r="K339" s="3"/>
      <c r="L339" s="3"/>
      <c r="M339" s="3"/>
      <c r="N339" s="22">
        <f t="shared" si="449"/>
        <v>35.299999999999997</v>
      </c>
      <c r="O339" s="22">
        <f t="shared" si="450"/>
        <v>35.299999999999997</v>
      </c>
      <c r="P339" s="22">
        <f t="shared" si="451"/>
        <v>35.299999999999997</v>
      </c>
      <c r="Q339" s="22">
        <f t="shared" si="452"/>
        <v>35.299999999999997</v>
      </c>
      <c r="R339" s="3"/>
      <c r="S339" s="40" t="str">
        <f>VLOOKUP(B339,Объем!A:F,6,0)</f>
        <v>13,2465</v>
      </c>
      <c r="T339" s="40">
        <f>VLOOKUP(B339,Объем!A:G,7,0)</f>
        <v>15.930999999999999</v>
      </c>
      <c r="U339" s="40">
        <f t="shared" si="453"/>
        <v>2.6844999999999999</v>
      </c>
      <c r="V339" s="63">
        <f t="shared" si="463"/>
        <v>0.81079596332560389</v>
      </c>
      <c r="W339" s="63">
        <f t="shared" si="464"/>
        <v>0.77726199924946626</v>
      </c>
      <c r="X339" s="63">
        <f t="shared" si="465"/>
        <v>0.62131511283456586</v>
      </c>
      <c r="Y339" s="63">
        <f t="shared" si="466"/>
        <v>0.47512692459036399</v>
      </c>
      <c r="Z339" s="25">
        <f t="shared" si="437"/>
        <v>0.33399911008966809</v>
      </c>
      <c r="AA339" s="25">
        <f t="shared" si="438"/>
        <v>0.30068562365594087</v>
      </c>
      <c r="AB339" s="25">
        <f t="shared" si="439"/>
        <v>0.17448527542230799</v>
      </c>
      <c r="AC339" s="25">
        <f t="shared" si="440"/>
        <v>0.10491217253885834</v>
      </c>
      <c r="AD339" s="25">
        <f t="shared" si="441"/>
        <v>1.1447950734152719</v>
      </c>
      <c r="AE339" s="25">
        <f t="shared" si="442"/>
        <v>1.0779476229054072</v>
      </c>
      <c r="AF339" s="25">
        <f t="shared" si="443"/>
        <v>0.79580038825687383</v>
      </c>
      <c r="AG339" s="25">
        <f t="shared" si="444"/>
        <v>0.5800390971292223</v>
      </c>
      <c r="AH339" s="97">
        <f t="shared" si="445"/>
        <v>3112.49</v>
      </c>
      <c r="AI339" s="97">
        <f t="shared" si="446"/>
        <v>2930.75</v>
      </c>
      <c r="AJ339" s="97">
        <f t="shared" si="447"/>
        <v>2163.64</v>
      </c>
      <c r="AK339" s="97">
        <f t="shared" si="448"/>
        <v>1577.02</v>
      </c>
      <c r="AL339" s="3"/>
      <c r="AM339" s="97">
        <f t="shared" si="454"/>
        <v>9783.9</v>
      </c>
      <c r="AN339" s="25">
        <f t="shared" si="455"/>
        <v>0.91408218170677524</v>
      </c>
      <c r="AO339" s="3">
        <f>VLOOKUP(A339,Лист3!A:B,2,0)</f>
        <v>6651.32</v>
      </c>
      <c r="AP339" s="3"/>
      <c r="AQ339" s="97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</row>
    <row r="340" spans="1:61" x14ac:dyDescent="0.3">
      <c r="A340" s="125" t="s">
        <v>1072</v>
      </c>
      <c r="B340" s="125" t="s">
        <v>88</v>
      </c>
      <c r="C340" s="106"/>
      <c r="D340" s="3"/>
      <c r="E340" s="95">
        <f>VLOOKUP(B340,Площадь!A:B,2,0)</f>
        <v>75.7</v>
      </c>
      <c r="F340" s="3">
        <f t="shared" si="432"/>
        <v>120</v>
      </c>
      <c r="G340" s="95">
        <v>31</v>
      </c>
      <c r="H340" s="95">
        <v>28</v>
      </c>
      <c r="I340" s="95">
        <v>31</v>
      </c>
      <c r="J340" s="95">
        <v>30</v>
      </c>
      <c r="K340" s="3"/>
      <c r="L340" s="3"/>
      <c r="M340" s="3"/>
      <c r="N340" s="22">
        <f t="shared" si="449"/>
        <v>75.7</v>
      </c>
      <c r="O340" s="22">
        <f t="shared" si="450"/>
        <v>75.7</v>
      </c>
      <c r="P340" s="22">
        <f t="shared" si="451"/>
        <v>75.7</v>
      </c>
      <c r="Q340" s="22">
        <f t="shared" si="452"/>
        <v>75.7</v>
      </c>
      <c r="R340" s="3"/>
      <c r="S340" s="40" t="str">
        <f>VLOOKUP(B340,Объем!A:F,6,0)</f>
        <v>25,485</v>
      </c>
      <c r="T340" s="40">
        <f>VLOOKUP(B340,Объем!A:G,7,0)</f>
        <v>27.975000000000001</v>
      </c>
      <c r="U340" s="40">
        <f t="shared" si="453"/>
        <v>2.490000000000002</v>
      </c>
      <c r="V340" s="63">
        <f t="shared" si="463"/>
        <v>0.75205138710402508</v>
      </c>
      <c r="W340" s="63">
        <f t="shared" si="464"/>
        <v>0.72094705834649753</v>
      </c>
      <c r="X340" s="63">
        <f t="shared" si="465"/>
        <v>0.57629898713282568</v>
      </c>
      <c r="Y340" s="63">
        <f t="shared" si="466"/>
        <v>0.44070256741665387</v>
      </c>
      <c r="Z340" s="25">
        <f t="shared" si="437"/>
        <v>0.7162530491158039</v>
      </c>
      <c r="AA340" s="25">
        <f t="shared" si="438"/>
        <v>0.64481307962477974</v>
      </c>
      <c r="AB340" s="25">
        <f t="shared" si="439"/>
        <v>0.37417947165633753</v>
      </c>
      <c r="AC340" s="25">
        <f t="shared" si="440"/>
        <v>0.22498162779579539</v>
      </c>
      <c r="AD340" s="25">
        <f t="shared" si="441"/>
        <v>1.468304436219829</v>
      </c>
      <c r="AE340" s="25">
        <f t="shared" si="442"/>
        <v>1.3657601379712774</v>
      </c>
      <c r="AF340" s="25">
        <f t="shared" si="443"/>
        <v>0.95047845878916326</v>
      </c>
      <c r="AG340" s="25">
        <f t="shared" si="444"/>
        <v>0.66568419521244926</v>
      </c>
      <c r="AH340" s="97">
        <f t="shared" si="445"/>
        <v>3992.06</v>
      </c>
      <c r="AI340" s="97">
        <f t="shared" si="446"/>
        <v>3713.26</v>
      </c>
      <c r="AJ340" s="97">
        <f t="shared" si="447"/>
        <v>2584.1799999999998</v>
      </c>
      <c r="AK340" s="97">
        <f t="shared" si="448"/>
        <v>1809.88</v>
      </c>
      <c r="AL340" s="3"/>
      <c r="AM340" s="97">
        <f t="shared" si="454"/>
        <v>12099.380000000001</v>
      </c>
      <c r="AN340" s="25">
        <f t="shared" si="455"/>
        <v>1.9602272281927167</v>
      </c>
      <c r="AO340" s="3">
        <f>VLOOKUP(A340,Лист3!A:B,2,0)</f>
        <v>10211.879999999999</v>
      </c>
      <c r="AP340" s="3"/>
      <c r="AQ340" s="97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</row>
    <row r="341" spans="1:61" x14ac:dyDescent="0.3">
      <c r="A341" s="125" t="s">
        <v>1073</v>
      </c>
      <c r="B341" s="125" t="s">
        <v>474</v>
      </c>
      <c r="C341" s="106"/>
      <c r="D341" s="42"/>
      <c r="E341" s="95">
        <f>VLOOKUP(B341,Площадь!A:B,2,0)</f>
        <v>52.5</v>
      </c>
      <c r="F341" s="3">
        <f t="shared" si="432"/>
        <v>120</v>
      </c>
      <c r="G341" s="95">
        <v>31</v>
      </c>
      <c r="H341" s="95">
        <v>28</v>
      </c>
      <c r="I341" s="95">
        <v>31</v>
      </c>
      <c r="J341" s="95">
        <v>30</v>
      </c>
      <c r="K341" s="3"/>
      <c r="L341" s="3"/>
      <c r="M341" s="3"/>
      <c r="N341" s="22">
        <f t="shared" si="449"/>
        <v>52.5</v>
      </c>
      <c r="O341" s="22">
        <f t="shared" si="450"/>
        <v>52.5</v>
      </c>
      <c r="P341" s="22">
        <f t="shared" si="451"/>
        <v>52.5</v>
      </c>
      <c r="Q341" s="22">
        <f t="shared" si="452"/>
        <v>52.5</v>
      </c>
      <c r="R341" s="3"/>
      <c r="S341" s="40">
        <f>VLOOKUP(B341,Объем!A:F,6,0)</f>
        <v>18.893000000000001</v>
      </c>
      <c r="T341" s="40">
        <f>VLOOKUP(B341,Объем!A:G,7,0)</f>
        <v>21.632000000000001</v>
      </c>
      <c r="U341" s="40">
        <f t="shared" si="453"/>
        <v>2.7390000000000008</v>
      </c>
      <c r="V341" s="63">
        <f t="shared" si="463"/>
        <v>0.8272565258144271</v>
      </c>
      <c r="W341" s="63">
        <f t="shared" si="464"/>
        <v>0.7930417641811468</v>
      </c>
      <c r="X341" s="63">
        <f t="shared" si="465"/>
        <v>0.63392888584610785</v>
      </c>
      <c r="Y341" s="63">
        <f t="shared" si="466"/>
        <v>0.48477282415831902</v>
      </c>
      <c r="Z341" s="25">
        <f t="shared" si="437"/>
        <v>0.49674088611069617</v>
      </c>
      <c r="AA341" s="25">
        <f t="shared" si="438"/>
        <v>0.44719533263277328</v>
      </c>
      <c r="AB341" s="25">
        <f t="shared" si="439"/>
        <v>0.25950359659125127</v>
      </c>
      <c r="AC341" s="25">
        <f t="shared" si="440"/>
        <v>0.15603085150963353</v>
      </c>
      <c r="AD341" s="25">
        <f t="shared" si="441"/>
        <v>1.3239974119251232</v>
      </c>
      <c r="AE341" s="25">
        <f t="shared" si="442"/>
        <v>1.24023709681392</v>
      </c>
      <c r="AF341" s="25">
        <f t="shared" si="443"/>
        <v>0.89343248243735918</v>
      </c>
      <c r="AG341" s="25">
        <f t="shared" si="444"/>
        <v>0.64080367566795249</v>
      </c>
      <c r="AH341" s="97">
        <f t="shared" si="445"/>
        <v>3599.71</v>
      </c>
      <c r="AI341" s="97">
        <f t="shared" si="446"/>
        <v>3371.98</v>
      </c>
      <c r="AJ341" s="97">
        <f t="shared" si="447"/>
        <v>2429.08</v>
      </c>
      <c r="AK341" s="97">
        <f t="shared" si="448"/>
        <v>1742.23</v>
      </c>
      <c r="AL341" s="3"/>
      <c r="AM341" s="97">
        <f t="shared" si="454"/>
        <v>11143</v>
      </c>
      <c r="AN341" s="25">
        <f t="shared" si="455"/>
        <v>1.3594706668443544</v>
      </c>
      <c r="AO341" s="3">
        <f>VLOOKUP(A341,Лист3!A:B,2,0)</f>
        <v>7061.32</v>
      </c>
      <c r="AP341" s="3"/>
      <c r="AQ341" s="97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</row>
    <row r="342" spans="1:61" x14ac:dyDescent="0.3">
      <c r="A342" s="125" t="s">
        <v>1074</v>
      </c>
      <c r="B342" s="125" t="s">
        <v>475</v>
      </c>
      <c r="C342" s="106"/>
      <c r="D342" s="3"/>
      <c r="E342" s="95">
        <f>VLOOKUP(B342,Площадь!A:B,2,0)</f>
        <v>51.3</v>
      </c>
      <c r="F342" s="3">
        <f t="shared" si="432"/>
        <v>120</v>
      </c>
      <c r="G342" s="95">
        <v>31</v>
      </c>
      <c r="H342" s="95">
        <v>28</v>
      </c>
      <c r="I342" s="95">
        <v>31</v>
      </c>
      <c r="J342" s="95">
        <v>30</v>
      </c>
      <c r="K342" s="3"/>
      <c r="L342" s="3"/>
      <c r="M342" s="3"/>
      <c r="N342" s="22">
        <f t="shared" si="449"/>
        <v>51.3</v>
      </c>
      <c r="O342" s="22">
        <f t="shared" si="450"/>
        <v>51.3</v>
      </c>
      <c r="P342" s="22">
        <f t="shared" si="451"/>
        <v>51.3</v>
      </c>
      <c r="Q342" s="22">
        <f t="shared" si="452"/>
        <v>51.3</v>
      </c>
      <c r="R342" s="3"/>
      <c r="S342" s="40">
        <f>VLOOKUP(B342,Объем!A:F,6,0)</f>
        <v>16.483000000000001</v>
      </c>
      <c r="T342" s="40">
        <f>VLOOKUP(B342,Объем!A:G,7,0)</f>
        <v>19.181000000000001</v>
      </c>
      <c r="U342" s="40">
        <f t="shared" si="453"/>
        <v>2.6980000000000004</v>
      </c>
      <c r="V342" s="63">
        <f t="shared" si="463"/>
        <v>0.81487335036411979</v>
      </c>
      <c r="W342" s="63">
        <f t="shared" si="464"/>
        <v>0.78117074836098355</v>
      </c>
      <c r="X342" s="63">
        <f t="shared" si="465"/>
        <v>0.62443962541540665</v>
      </c>
      <c r="Y342" s="63">
        <f t="shared" si="466"/>
        <v>0.47751627585949052</v>
      </c>
      <c r="Z342" s="25">
        <f t="shared" si="437"/>
        <v>0.48538680871388024</v>
      </c>
      <c r="AA342" s="25">
        <f t="shared" si="438"/>
        <v>0.43697372502973841</v>
      </c>
      <c r="AB342" s="25">
        <f t="shared" si="439"/>
        <v>0.25357208581202267</v>
      </c>
      <c r="AC342" s="25">
        <f t="shared" si="440"/>
        <v>0.15246443204655619</v>
      </c>
      <c r="AD342" s="25">
        <f t="shared" si="441"/>
        <v>1.3002601590780001</v>
      </c>
      <c r="AE342" s="25">
        <f t="shared" si="442"/>
        <v>1.2181444733907218</v>
      </c>
      <c r="AF342" s="25">
        <f t="shared" si="443"/>
        <v>0.87801171122742927</v>
      </c>
      <c r="AG342" s="25">
        <f t="shared" si="444"/>
        <v>0.62998070790604666</v>
      </c>
      <c r="AH342" s="97">
        <f t="shared" si="445"/>
        <v>3535.17</v>
      </c>
      <c r="AI342" s="97">
        <f t="shared" si="446"/>
        <v>3311.92</v>
      </c>
      <c r="AJ342" s="97">
        <f t="shared" si="447"/>
        <v>2387.16</v>
      </c>
      <c r="AK342" s="97">
        <f t="shared" si="448"/>
        <v>1712.8</v>
      </c>
      <c r="AL342" s="3"/>
      <c r="AM342" s="97">
        <f t="shared" si="454"/>
        <v>10947.05</v>
      </c>
      <c r="AN342" s="25">
        <f t="shared" si="455"/>
        <v>1.3283970516021977</v>
      </c>
      <c r="AO342" s="3">
        <f>VLOOKUP(A342,Лист3!A:B,2,0)</f>
        <v>6852.52</v>
      </c>
      <c r="AP342" s="3"/>
      <c r="AQ342" s="97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</row>
    <row r="343" spans="1:61" x14ac:dyDescent="0.3">
      <c r="A343" s="125" t="s">
        <v>1530</v>
      </c>
      <c r="B343" s="125" t="s">
        <v>476</v>
      </c>
      <c r="C343" s="106"/>
      <c r="D343" s="3"/>
      <c r="E343" s="95">
        <f>VLOOKUP(B343,Площадь!A:B,2,0)</f>
        <v>49.5</v>
      </c>
      <c r="F343" s="3">
        <f t="shared" si="432"/>
        <v>120</v>
      </c>
      <c r="G343" s="95">
        <v>31</v>
      </c>
      <c r="H343" s="95">
        <v>28</v>
      </c>
      <c r="I343" s="95">
        <v>31</v>
      </c>
      <c r="J343" s="95">
        <v>30</v>
      </c>
      <c r="K343" s="3"/>
      <c r="L343" s="3"/>
      <c r="M343" s="3"/>
      <c r="N343" s="22">
        <f t="shared" si="449"/>
        <v>49.5</v>
      </c>
      <c r="O343" s="22">
        <f t="shared" si="450"/>
        <v>49.5</v>
      </c>
      <c r="P343" s="22">
        <f t="shared" si="451"/>
        <v>49.5</v>
      </c>
      <c r="Q343" s="22">
        <f t="shared" si="452"/>
        <v>49.5</v>
      </c>
      <c r="R343" s="3"/>
      <c r="S343" s="40" t="str">
        <f>VLOOKUP(B343,Объем!A:F,6,0)</f>
        <v>19,989</v>
      </c>
      <c r="T343" s="40">
        <f>VLOOKUP(B343,Объем!A:G,7,0)</f>
        <v>23.841200000000001</v>
      </c>
      <c r="U343" s="40">
        <f t="shared" si="453"/>
        <v>3.8521999999999998</v>
      </c>
      <c r="V343" s="63">
        <f t="shared" si="463"/>
        <v>1.1634748407237441</v>
      </c>
      <c r="W343" s="63">
        <f t="shared" si="464"/>
        <v>1.1153543205471388</v>
      </c>
      <c r="X343" s="63">
        <f t="shared" si="465"/>
        <v>0.89157387880846151</v>
      </c>
      <c r="Y343" s="63">
        <f t="shared" si="466"/>
        <v>0.6817969599206557</v>
      </c>
      <c r="Z343" s="25">
        <f t="shared" si="437"/>
        <v>0.46835569261865639</v>
      </c>
      <c r="AA343" s="25">
        <f t="shared" si="438"/>
        <v>0.42164131362518625</v>
      </c>
      <c r="AB343" s="25">
        <f t="shared" si="439"/>
        <v>0.24467481964317978</v>
      </c>
      <c r="AC343" s="25">
        <f t="shared" si="440"/>
        <v>0.14711480285194017</v>
      </c>
      <c r="AD343" s="25">
        <f t="shared" si="441"/>
        <v>1.6318305333424004</v>
      </c>
      <c r="AE343" s="25">
        <f t="shared" si="442"/>
        <v>1.536995634172325</v>
      </c>
      <c r="AF343" s="25">
        <f t="shared" si="443"/>
        <v>1.1362486984516413</v>
      </c>
      <c r="AG343" s="25">
        <f t="shared" si="444"/>
        <v>0.82891176277259593</v>
      </c>
      <c r="AH343" s="97">
        <f t="shared" si="445"/>
        <v>4436.6499999999996</v>
      </c>
      <c r="AI343" s="97">
        <f t="shared" si="446"/>
        <v>4178.8100000000004</v>
      </c>
      <c r="AJ343" s="97">
        <f t="shared" si="447"/>
        <v>3089.26</v>
      </c>
      <c r="AK343" s="97">
        <f t="shared" si="448"/>
        <v>2253.66</v>
      </c>
      <c r="AL343" s="3"/>
      <c r="AM343" s="97">
        <f t="shared" si="454"/>
        <v>13958.38</v>
      </c>
      <c r="AN343" s="25">
        <f t="shared" si="455"/>
        <v>1.2817866287389628</v>
      </c>
      <c r="AO343" s="3">
        <f>VLOOKUP(A343,Лист3!A:B,2,0)</f>
        <v>8511</v>
      </c>
      <c r="AP343" s="3"/>
      <c r="AQ343" s="97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</row>
    <row r="344" spans="1:61" x14ac:dyDescent="0.3">
      <c r="A344" s="125" t="s">
        <v>1075</v>
      </c>
      <c r="B344" s="125" t="s">
        <v>477</v>
      </c>
      <c r="C344" s="106"/>
      <c r="D344" s="3"/>
      <c r="E344" s="95">
        <f>VLOOKUP(B344,Площадь!A:B,2,0)</f>
        <v>34.200000000000003</v>
      </c>
      <c r="F344" s="3">
        <f t="shared" si="432"/>
        <v>120</v>
      </c>
      <c r="G344" s="95">
        <v>31</v>
      </c>
      <c r="H344" s="95">
        <v>28</v>
      </c>
      <c r="I344" s="95">
        <v>31</v>
      </c>
      <c r="J344" s="95">
        <v>30</v>
      </c>
      <c r="K344" s="3"/>
      <c r="L344" s="3"/>
      <c r="M344" s="3"/>
      <c r="N344" s="22">
        <f t="shared" si="449"/>
        <v>34.200000000000003</v>
      </c>
      <c r="O344" s="22">
        <f t="shared" si="450"/>
        <v>34.200000000000003</v>
      </c>
      <c r="P344" s="22">
        <f t="shared" si="451"/>
        <v>34.200000000000003</v>
      </c>
      <c r="Q344" s="22">
        <f t="shared" si="452"/>
        <v>34.200000000000003</v>
      </c>
      <c r="R344" s="3"/>
      <c r="S344" s="40" t="str">
        <f>VLOOKUP(B344,Объем!A:F,6,0)</f>
        <v>7,620</v>
      </c>
      <c r="T344" s="40">
        <f>VLOOKUP(B344,Объем!A:G,7,0)</f>
        <v>8.6189999999999998</v>
      </c>
      <c r="U344" s="40">
        <f t="shared" si="453"/>
        <v>0.99899999999999967</v>
      </c>
      <c r="V344" s="63">
        <f t="shared" si="463"/>
        <v>0.30172664085016876</v>
      </c>
      <c r="W344" s="63">
        <f t="shared" si="464"/>
        <v>0.28924743425226918</v>
      </c>
      <c r="X344" s="63">
        <f t="shared" si="465"/>
        <v>0.23121393098220569</v>
      </c>
      <c r="Y344" s="63">
        <f t="shared" si="466"/>
        <v>0.17681199391535612</v>
      </c>
      <c r="Z344" s="25">
        <f t="shared" si="437"/>
        <v>0.32359120580925355</v>
      </c>
      <c r="AA344" s="25">
        <f t="shared" si="438"/>
        <v>0.29131581668649231</v>
      </c>
      <c r="AB344" s="25">
        <f t="shared" si="439"/>
        <v>0.16904805720801513</v>
      </c>
      <c r="AC344" s="25">
        <f t="shared" si="440"/>
        <v>0.10164295469770412</v>
      </c>
      <c r="AD344" s="25">
        <f t="shared" si="441"/>
        <v>0.62531784665942225</v>
      </c>
      <c r="AE344" s="25">
        <f t="shared" si="442"/>
        <v>0.58056325093876149</v>
      </c>
      <c r="AF344" s="25">
        <f t="shared" si="443"/>
        <v>0.40026198819022085</v>
      </c>
      <c r="AG344" s="25">
        <f t="shared" si="444"/>
        <v>0.27845494861306025</v>
      </c>
      <c r="AH344" s="97">
        <f t="shared" si="445"/>
        <v>1700.13</v>
      </c>
      <c r="AI344" s="97">
        <f t="shared" si="446"/>
        <v>1578.45</v>
      </c>
      <c r="AJ344" s="97">
        <f t="shared" si="447"/>
        <v>1088.24</v>
      </c>
      <c r="AK344" s="97">
        <f t="shared" si="448"/>
        <v>757.07</v>
      </c>
      <c r="AL344" s="3"/>
      <c r="AM344" s="97">
        <f t="shared" si="454"/>
        <v>5123.8899999999994</v>
      </c>
      <c r="AN344" s="25">
        <f t="shared" si="455"/>
        <v>0.88559803440146501</v>
      </c>
      <c r="AO344" s="3">
        <f>VLOOKUP(A344,Лист3!A:B,2,0)</f>
        <v>3169.04</v>
      </c>
      <c r="AP344" s="3"/>
      <c r="AQ344" s="97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</row>
    <row r="345" spans="1:61" x14ac:dyDescent="0.3">
      <c r="A345" s="125" t="s">
        <v>1076</v>
      </c>
      <c r="B345" s="125" t="s">
        <v>478</v>
      </c>
      <c r="C345" s="106"/>
      <c r="D345" s="3"/>
      <c r="E345" s="95">
        <f>VLOOKUP(B345,Площадь!A:B,2,0)</f>
        <v>31</v>
      </c>
      <c r="F345" s="3">
        <f t="shared" si="432"/>
        <v>120</v>
      </c>
      <c r="G345" s="95">
        <v>31</v>
      </c>
      <c r="H345" s="95">
        <v>28</v>
      </c>
      <c r="I345" s="95">
        <v>31</v>
      </c>
      <c r="J345" s="95">
        <v>30</v>
      </c>
      <c r="K345" s="3"/>
      <c r="L345" s="3"/>
      <c r="M345" s="3"/>
      <c r="N345" s="22">
        <f t="shared" si="449"/>
        <v>31</v>
      </c>
      <c r="O345" s="22">
        <f t="shared" si="450"/>
        <v>31</v>
      </c>
      <c r="P345" s="22">
        <f t="shared" si="451"/>
        <v>31</v>
      </c>
      <c r="Q345" s="22">
        <f t="shared" si="452"/>
        <v>31</v>
      </c>
      <c r="R345" s="3"/>
      <c r="S345" s="40" t="str">
        <f>VLOOKUP(B345,Объем!A:F,6,0)</f>
        <v>11,086</v>
      </c>
      <c r="T345" s="40" t="str">
        <f>VLOOKUP(B345,Объем!A:G,7,0)</f>
        <v>нет</v>
      </c>
      <c r="U345" s="40" t="e">
        <f t="shared" si="453"/>
        <v>#VALUE!</v>
      </c>
      <c r="V345" s="63">
        <f>$V$732*$E345*G345</f>
        <v>0.34304517296353243</v>
      </c>
      <c r="W345" s="63">
        <f>$W$732*$E345*H345</f>
        <v>0.30984725299931964</v>
      </c>
      <c r="X345" s="63">
        <f>$W$732*$E345*I345</f>
        <v>0.34304517296353243</v>
      </c>
      <c r="Y345" s="63">
        <f t="shared" ref="Y345" si="467">$W$732*$E345*J345</f>
        <v>0.33197919964212819</v>
      </c>
      <c r="Z345" s="25">
        <f t="shared" si="437"/>
        <v>0.29331366608441106</v>
      </c>
      <c r="AA345" s="25">
        <f t="shared" si="438"/>
        <v>0.26405819641173278</v>
      </c>
      <c r="AB345" s="25">
        <f t="shared" si="439"/>
        <v>0.15323069513007218</v>
      </c>
      <c r="AC345" s="25">
        <f t="shared" si="440"/>
        <v>9.2132502796164556E-2</v>
      </c>
      <c r="AD345" s="25">
        <f t="shared" si="441"/>
        <v>0.63635883904794355</v>
      </c>
      <c r="AE345" s="25">
        <f t="shared" si="442"/>
        <v>0.57390544941105248</v>
      </c>
      <c r="AF345" s="25">
        <f t="shared" si="443"/>
        <v>0.49627586809360458</v>
      </c>
      <c r="AG345" s="25">
        <f t="shared" si="444"/>
        <v>0.42411170243829277</v>
      </c>
      <c r="AH345" s="97">
        <f t="shared" si="445"/>
        <v>1730.15</v>
      </c>
      <c r="AI345" s="97">
        <f t="shared" si="446"/>
        <v>1560.35</v>
      </c>
      <c r="AJ345" s="97">
        <f t="shared" si="447"/>
        <v>1349.28</v>
      </c>
      <c r="AK345" s="97">
        <f t="shared" si="448"/>
        <v>1153.08</v>
      </c>
      <c r="AL345" s="3"/>
      <c r="AM345" s="97">
        <f t="shared" si="454"/>
        <v>5792.86</v>
      </c>
      <c r="AN345" s="25">
        <f t="shared" si="455"/>
        <v>0.80273506042238063</v>
      </c>
      <c r="AO345" s="3">
        <f>VLOOKUP(A345,Лист3!A:B,2,0)</f>
        <v>4159.8</v>
      </c>
      <c r="AP345" s="3"/>
      <c r="AQ345" s="97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</row>
    <row r="346" spans="1:61" x14ac:dyDescent="0.3">
      <c r="A346" s="125" t="s">
        <v>1077</v>
      </c>
      <c r="B346" s="125" t="s">
        <v>479</v>
      </c>
      <c r="C346" s="106"/>
      <c r="D346" s="3"/>
      <c r="E346" s="95">
        <f>VLOOKUP(B346,Площадь!A:B,2,0)</f>
        <v>39.799999999999997</v>
      </c>
      <c r="F346" s="3">
        <f t="shared" si="432"/>
        <v>120</v>
      </c>
      <c r="G346" s="95">
        <v>31</v>
      </c>
      <c r="H346" s="95">
        <v>28</v>
      </c>
      <c r="I346" s="95">
        <v>31</v>
      </c>
      <c r="J346" s="95">
        <v>30</v>
      </c>
      <c r="K346" s="3"/>
      <c r="L346" s="3"/>
      <c r="M346" s="3"/>
      <c r="N346" s="22">
        <f t="shared" si="449"/>
        <v>39.799999999999997</v>
      </c>
      <c r="O346" s="22">
        <f t="shared" si="450"/>
        <v>39.799999999999997</v>
      </c>
      <c r="P346" s="22">
        <f t="shared" si="451"/>
        <v>39.799999999999997</v>
      </c>
      <c r="Q346" s="22">
        <f t="shared" si="452"/>
        <v>39.799999999999997</v>
      </c>
      <c r="R346" s="3"/>
      <c r="S346" s="40" t="str">
        <f>VLOOKUP(B346,Объем!A:F,6,0)</f>
        <v>13,138</v>
      </c>
      <c r="T346" s="40">
        <f>VLOOKUP(B346,Объем!A:G,7,0)</f>
        <v>15.39</v>
      </c>
      <c r="U346" s="40">
        <f t="shared" si="453"/>
        <v>2.2520000000000007</v>
      </c>
      <c r="V346" s="63">
        <f>$U346*V$728*G346/G$1</f>
        <v>0.68016856375833878</v>
      </c>
      <c r="W346" s="63">
        <f>$U346*W$728*H346/H$1</f>
        <v>0.65203725919530586</v>
      </c>
      <c r="X346" s="63">
        <f>$U346*X$728*I346/I$1</f>
        <v>0.52121498755948703</v>
      </c>
      <c r="Y346" s="63">
        <f>$U346*Y$728*J346/J$1</f>
        <v>0.39857918948686916</v>
      </c>
      <c r="Z346" s="25">
        <f t="shared" si="437"/>
        <v>0.37657690032772773</v>
      </c>
      <c r="AA346" s="25">
        <f t="shared" si="438"/>
        <v>0.33901665216732141</v>
      </c>
      <c r="AB346" s="25">
        <f t="shared" si="439"/>
        <v>0.19672844084441524</v>
      </c>
      <c r="AC346" s="25">
        <f t="shared" si="440"/>
        <v>0.11828624552539836</v>
      </c>
      <c r="AD346" s="25">
        <f t="shared" si="441"/>
        <v>1.0567454640860665</v>
      </c>
      <c r="AE346" s="25">
        <f t="shared" si="442"/>
        <v>0.99105391136262733</v>
      </c>
      <c r="AF346" s="25">
        <f t="shared" si="443"/>
        <v>0.71794342840390224</v>
      </c>
      <c r="AG346" s="25">
        <f t="shared" si="444"/>
        <v>0.51686543501226756</v>
      </c>
      <c r="AH346" s="97">
        <f t="shared" si="445"/>
        <v>2873.1</v>
      </c>
      <c r="AI346" s="97">
        <f t="shared" si="446"/>
        <v>2694.5</v>
      </c>
      <c r="AJ346" s="97">
        <f t="shared" si="447"/>
        <v>1951.96</v>
      </c>
      <c r="AK346" s="97">
        <f t="shared" si="448"/>
        <v>1405.26</v>
      </c>
      <c r="AL346" s="3"/>
      <c r="AM346" s="97">
        <f t="shared" si="454"/>
        <v>8924.82</v>
      </c>
      <c r="AN346" s="25">
        <f t="shared" si="455"/>
        <v>1.0306082388648627</v>
      </c>
      <c r="AO346" s="3">
        <f>VLOOKUP(A346,Лист3!A:B,2,0)</f>
        <v>5310.4</v>
      </c>
      <c r="AP346" s="3"/>
      <c r="AQ346" s="97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</row>
    <row r="347" spans="1:61" x14ac:dyDescent="0.3">
      <c r="A347" s="125" t="s">
        <v>1078</v>
      </c>
      <c r="B347" s="125" t="s">
        <v>480</v>
      </c>
      <c r="C347" s="106"/>
      <c r="D347" s="3"/>
      <c r="E347" s="95">
        <f>VLOOKUP(B347,Площадь!A:B,2,0)</f>
        <v>67.599999999999994</v>
      </c>
      <c r="F347" s="3">
        <f t="shared" si="432"/>
        <v>120</v>
      </c>
      <c r="G347" s="95">
        <v>31</v>
      </c>
      <c r="H347" s="95">
        <v>28</v>
      </c>
      <c r="I347" s="95">
        <v>31</v>
      </c>
      <c r="J347" s="95">
        <v>30</v>
      </c>
      <c r="K347" s="3"/>
      <c r="L347" s="3"/>
      <c r="M347" s="3"/>
      <c r="N347" s="22">
        <f t="shared" si="449"/>
        <v>67.599999999999994</v>
      </c>
      <c r="O347" s="22">
        <f t="shared" si="450"/>
        <v>67.599999999999994</v>
      </c>
      <c r="P347" s="22">
        <f t="shared" si="451"/>
        <v>67.599999999999994</v>
      </c>
      <c r="Q347" s="22">
        <f t="shared" si="452"/>
        <v>67.599999999999994</v>
      </c>
      <c r="R347" s="3"/>
      <c r="S347" s="40" t="str">
        <f>VLOOKUP(B347,Объем!A:F,6,0)</f>
        <v>27,118</v>
      </c>
      <c r="T347" s="40" t="str">
        <f>VLOOKUP(B347,Объем!A:G,7,0)</f>
        <v>нет</v>
      </c>
      <c r="U347" s="40" t="e">
        <f t="shared" si="453"/>
        <v>#VALUE!</v>
      </c>
      <c r="V347" s="63">
        <f>$V$732*$E347*G347</f>
        <v>0.74805979652692867</v>
      </c>
      <c r="W347" s="63">
        <f>$W$732*$E347*H347</f>
        <v>0.67566691299206461</v>
      </c>
      <c r="X347" s="63">
        <f>$W$732*$E347*I347</f>
        <v>0.74805979652692867</v>
      </c>
      <c r="Y347" s="63">
        <f t="shared" ref="Y347" si="468">$W$732*$E347*J347</f>
        <v>0.72392883534864072</v>
      </c>
      <c r="Z347" s="25">
        <f t="shared" si="437"/>
        <v>0.63961302668729636</v>
      </c>
      <c r="AA347" s="25">
        <f t="shared" si="438"/>
        <v>0.57581722830429471</v>
      </c>
      <c r="AB347" s="25">
        <f t="shared" si="439"/>
        <v>0.33414177389654448</v>
      </c>
      <c r="AC347" s="25">
        <f t="shared" si="440"/>
        <v>0.20090829642002334</v>
      </c>
      <c r="AD347" s="25">
        <f t="shared" si="441"/>
        <v>1.387672823214225</v>
      </c>
      <c r="AE347" s="25">
        <f t="shared" si="442"/>
        <v>1.2514841412963593</v>
      </c>
      <c r="AF347" s="25">
        <f t="shared" si="443"/>
        <v>1.0822015704234731</v>
      </c>
      <c r="AG347" s="25">
        <f t="shared" si="444"/>
        <v>0.92483713176866411</v>
      </c>
      <c r="AH347" s="97">
        <f t="shared" si="445"/>
        <v>3772.83</v>
      </c>
      <c r="AI347" s="97">
        <f t="shared" si="446"/>
        <v>3402.56</v>
      </c>
      <c r="AJ347" s="97">
        <f t="shared" si="447"/>
        <v>2942.31</v>
      </c>
      <c r="AK347" s="97">
        <f t="shared" si="448"/>
        <v>2514.4699999999998</v>
      </c>
      <c r="AL347" s="3"/>
      <c r="AM347" s="97">
        <f t="shared" si="454"/>
        <v>12632.169999999998</v>
      </c>
      <c r="AN347" s="25">
        <f t="shared" si="455"/>
        <v>1.7504803253081587</v>
      </c>
      <c r="AO347" s="3">
        <f>VLOOKUP(A347,Лист3!A:B,2,0)</f>
        <v>10116.200000000001</v>
      </c>
      <c r="AP347" s="3"/>
      <c r="AQ347" s="97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</row>
    <row r="348" spans="1:61" x14ac:dyDescent="0.3">
      <c r="A348" s="125" t="s">
        <v>1079</v>
      </c>
      <c r="B348" s="125" t="s">
        <v>481</v>
      </c>
      <c r="C348" s="106"/>
      <c r="D348" s="3"/>
      <c r="E348" s="95">
        <f>VLOOKUP(B348,Площадь!A:B,2,0)</f>
        <v>52.3</v>
      </c>
      <c r="F348" s="3">
        <f t="shared" si="432"/>
        <v>120</v>
      </c>
      <c r="G348" s="95">
        <v>31</v>
      </c>
      <c r="H348" s="95">
        <v>28</v>
      </c>
      <c r="I348" s="95">
        <v>31</v>
      </c>
      <c r="J348" s="95">
        <v>30</v>
      </c>
      <c r="K348" s="3"/>
      <c r="L348" s="3"/>
      <c r="M348" s="3"/>
      <c r="N348" s="22">
        <f t="shared" si="449"/>
        <v>52.3</v>
      </c>
      <c r="O348" s="22">
        <f t="shared" si="450"/>
        <v>52.3</v>
      </c>
      <c r="P348" s="22">
        <f t="shared" si="451"/>
        <v>52.3</v>
      </c>
      <c r="Q348" s="22">
        <f t="shared" si="452"/>
        <v>52.3</v>
      </c>
      <c r="R348" s="3"/>
      <c r="S348" s="40" t="str">
        <f>VLOOKUP(B348,Объем!A:F,6,0)</f>
        <v>18,694</v>
      </c>
      <c r="T348" s="40">
        <f>VLOOKUP(B348,Объем!A:G,7,0)</f>
        <v>21.71</v>
      </c>
      <c r="U348" s="40">
        <f t="shared" si="453"/>
        <v>3.0160000000000018</v>
      </c>
      <c r="V348" s="63">
        <f t="shared" ref="V348:V353" si="469">$U348*V$728*G348/G$1</f>
        <v>0.91091846727138115</v>
      </c>
      <c r="W348" s="63">
        <f t="shared" ref="W348:W353" si="470">$U348*W$728*H348/H$1</f>
        <v>0.87324350521005467</v>
      </c>
      <c r="X348" s="63">
        <f t="shared" ref="X348:X353" si="471">$U348*X$728*I348/I$1</f>
        <v>0.69803925509743037</v>
      </c>
      <c r="Y348" s="63">
        <f t="shared" ref="Y348:Y353" si="472">$U348*Y$728*J348/J$1</f>
        <v>0.53379877242113571</v>
      </c>
      <c r="Z348" s="25">
        <f t="shared" si="437"/>
        <v>0.49484853987789351</v>
      </c>
      <c r="AA348" s="25">
        <f t="shared" si="438"/>
        <v>0.44549173136560077</v>
      </c>
      <c r="AB348" s="25">
        <f t="shared" si="439"/>
        <v>0.25851501146137984</v>
      </c>
      <c r="AC348" s="25">
        <f t="shared" si="440"/>
        <v>0.15543644826578729</v>
      </c>
      <c r="AD348" s="25">
        <f t="shared" si="441"/>
        <v>1.4057670071492747</v>
      </c>
      <c r="AE348" s="25">
        <f t="shared" si="442"/>
        <v>1.3187352365756555</v>
      </c>
      <c r="AF348" s="25">
        <f t="shared" si="443"/>
        <v>0.95655426655881026</v>
      </c>
      <c r="AG348" s="25">
        <f t="shared" si="444"/>
        <v>0.689235220686923</v>
      </c>
      <c r="AH348" s="97">
        <f t="shared" si="445"/>
        <v>3822.03</v>
      </c>
      <c r="AI348" s="97">
        <f t="shared" si="446"/>
        <v>3585.4</v>
      </c>
      <c r="AJ348" s="97">
        <f t="shared" si="447"/>
        <v>2600.6999999999998</v>
      </c>
      <c r="AK348" s="97">
        <f t="shared" si="448"/>
        <v>1873.91</v>
      </c>
      <c r="AL348" s="3"/>
      <c r="AM348" s="97">
        <f t="shared" si="454"/>
        <v>11882.04</v>
      </c>
      <c r="AN348" s="25">
        <f t="shared" si="455"/>
        <v>1.3542917309706615</v>
      </c>
      <c r="AO348" s="3">
        <f>VLOOKUP(A348,Лист3!A:B,2,0)</f>
        <v>6888.4</v>
      </c>
      <c r="AP348" s="3"/>
      <c r="AQ348" s="97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</row>
    <row r="349" spans="1:61" x14ac:dyDescent="0.3">
      <c r="A349" s="125" t="s">
        <v>1080</v>
      </c>
      <c r="B349" s="125" t="s">
        <v>482</v>
      </c>
      <c r="C349" s="106"/>
      <c r="D349" s="3"/>
      <c r="E349" s="95">
        <f>VLOOKUP(B349,Площадь!A:B,2,0)</f>
        <v>51</v>
      </c>
      <c r="F349" s="3">
        <f t="shared" si="432"/>
        <v>120</v>
      </c>
      <c r="G349" s="95">
        <v>31</v>
      </c>
      <c r="H349" s="95">
        <v>28</v>
      </c>
      <c r="I349" s="95">
        <v>31</v>
      </c>
      <c r="J349" s="95">
        <v>30</v>
      </c>
      <c r="K349" s="3"/>
      <c r="L349" s="3"/>
      <c r="M349" s="3"/>
      <c r="N349" s="22">
        <f t="shared" si="449"/>
        <v>51</v>
      </c>
      <c r="O349" s="22">
        <f t="shared" si="450"/>
        <v>51</v>
      </c>
      <c r="P349" s="22">
        <f t="shared" si="451"/>
        <v>51</v>
      </c>
      <c r="Q349" s="22">
        <f t="shared" si="452"/>
        <v>51</v>
      </c>
      <c r="R349" s="3"/>
      <c r="S349" s="40" t="str">
        <f>VLOOKUP(B349,Объем!A:F,6,0)</f>
        <v>11,437</v>
      </c>
      <c r="T349" s="40">
        <f>VLOOKUP(B349,Объем!A:G,7,0)</f>
        <v>13.266</v>
      </c>
      <c r="U349" s="40">
        <f t="shared" si="453"/>
        <v>1.8290000000000006</v>
      </c>
      <c r="V349" s="63">
        <f t="shared" si="469"/>
        <v>0.55241043655151056</v>
      </c>
      <c r="W349" s="63">
        <f t="shared" si="470"/>
        <v>0.52956312036776843</v>
      </c>
      <c r="X349" s="63">
        <f t="shared" si="471"/>
        <v>0.42331359335981428</v>
      </c>
      <c r="Y349" s="63">
        <f t="shared" si="472"/>
        <v>0.32371284972090747</v>
      </c>
      <c r="Z349" s="25">
        <f t="shared" si="437"/>
        <v>0.48254828936467631</v>
      </c>
      <c r="AA349" s="25">
        <f t="shared" si="438"/>
        <v>0.43441832312897977</v>
      </c>
      <c r="AB349" s="25">
        <f t="shared" si="439"/>
        <v>0.25208920811721552</v>
      </c>
      <c r="AC349" s="25">
        <f t="shared" si="440"/>
        <v>0.15157282718078685</v>
      </c>
      <c r="AD349" s="25">
        <f t="shared" si="441"/>
        <v>1.0349587259161868</v>
      </c>
      <c r="AE349" s="25">
        <f t="shared" si="442"/>
        <v>0.96398144349674819</v>
      </c>
      <c r="AF349" s="25">
        <f t="shared" si="443"/>
        <v>0.6754028014770298</v>
      </c>
      <c r="AG349" s="25">
        <f t="shared" si="444"/>
        <v>0.47528567690169432</v>
      </c>
      <c r="AH349" s="97">
        <f t="shared" si="445"/>
        <v>2813.87</v>
      </c>
      <c r="AI349" s="97">
        <f t="shared" si="446"/>
        <v>2620.89</v>
      </c>
      <c r="AJ349" s="97">
        <f t="shared" si="447"/>
        <v>1836.3</v>
      </c>
      <c r="AK349" s="97">
        <f t="shared" si="448"/>
        <v>1292.22</v>
      </c>
      <c r="AL349" s="3"/>
      <c r="AM349" s="97">
        <f t="shared" si="454"/>
        <v>8563.2800000000007</v>
      </c>
      <c r="AN349" s="25">
        <f t="shared" si="455"/>
        <v>1.3206286477916584</v>
      </c>
      <c r="AO349" s="3">
        <f>VLOOKUP(A349,Лист3!A:B,2,0)</f>
        <v>4877.5600000000004</v>
      </c>
      <c r="AP349" s="3"/>
      <c r="AQ349" s="97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</row>
    <row r="350" spans="1:61" x14ac:dyDescent="0.3">
      <c r="A350" s="125" t="s">
        <v>1392</v>
      </c>
      <c r="B350" s="125" t="s">
        <v>483</v>
      </c>
      <c r="C350" s="106"/>
      <c r="D350" s="3"/>
      <c r="E350" s="95">
        <f>VLOOKUP(B350,Площадь!A:B,2,0)</f>
        <v>49.6</v>
      </c>
      <c r="F350" s="3">
        <f t="shared" si="432"/>
        <v>120</v>
      </c>
      <c r="G350" s="95">
        <v>31</v>
      </c>
      <c r="H350" s="95">
        <v>28</v>
      </c>
      <c r="I350" s="95">
        <v>31</v>
      </c>
      <c r="J350" s="95">
        <v>30</v>
      </c>
      <c r="K350" s="3"/>
      <c r="L350" s="3"/>
      <c r="M350" s="3"/>
      <c r="N350" s="22">
        <f t="shared" si="449"/>
        <v>49.6</v>
      </c>
      <c r="O350" s="22">
        <f t="shared" si="450"/>
        <v>49.6</v>
      </c>
      <c r="P350" s="22">
        <f t="shared" si="451"/>
        <v>49.6</v>
      </c>
      <c r="Q350" s="22">
        <f t="shared" si="452"/>
        <v>49.6</v>
      </c>
      <c r="R350" s="3"/>
      <c r="S350" s="40">
        <f>VLOOKUP(B350,Объем!A:F,6,0)</f>
        <v>20.462</v>
      </c>
      <c r="T350" s="40">
        <f>VLOOKUP(B350,Объем!A:G,7,0)</f>
        <v>23.576000000000001</v>
      </c>
      <c r="U350" s="40">
        <f t="shared" si="453"/>
        <v>3.1140000000000008</v>
      </c>
      <c r="V350" s="63">
        <f t="shared" si="469"/>
        <v>0.9405172768843103</v>
      </c>
      <c r="W350" s="63">
        <f t="shared" si="470"/>
        <v>0.9016181283899567</v>
      </c>
      <c r="X350" s="63">
        <f t="shared" si="471"/>
        <v>0.72072090198056948</v>
      </c>
      <c r="Y350" s="63">
        <f t="shared" si="472"/>
        <v>0.55114369274516439</v>
      </c>
      <c r="Z350" s="25">
        <f t="shared" si="437"/>
        <v>0.46930186573505772</v>
      </c>
      <c r="AA350" s="25">
        <f t="shared" si="438"/>
        <v>0.42249311425877251</v>
      </c>
      <c r="AB350" s="25">
        <f t="shared" si="439"/>
        <v>0.24516911220811549</v>
      </c>
      <c r="AC350" s="25">
        <f t="shared" si="440"/>
        <v>0.1474120044738633</v>
      </c>
      <c r="AD350" s="25">
        <f t="shared" si="441"/>
        <v>1.409819142619368</v>
      </c>
      <c r="AE350" s="25">
        <f t="shared" si="442"/>
        <v>1.3241112426487291</v>
      </c>
      <c r="AF350" s="25">
        <f t="shared" si="443"/>
        <v>0.96589001418868503</v>
      </c>
      <c r="AG350" s="25">
        <f t="shared" si="444"/>
        <v>0.69855569721902766</v>
      </c>
      <c r="AH350" s="97">
        <f t="shared" si="445"/>
        <v>3833.04</v>
      </c>
      <c r="AI350" s="97">
        <f t="shared" si="446"/>
        <v>3600.02</v>
      </c>
      <c r="AJ350" s="97">
        <f t="shared" si="447"/>
        <v>2626.08</v>
      </c>
      <c r="AK350" s="97">
        <f t="shared" si="448"/>
        <v>1899.25</v>
      </c>
      <c r="AL350" s="3"/>
      <c r="AM350" s="97">
        <f t="shared" si="454"/>
        <v>11958.39</v>
      </c>
      <c r="AN350" s="25">
        <f t="shared" si="455"/>
        <v>1.2843760966758091</v>
      </c>
      <c r="AO350" s="3">
        <f>VLOOKUP(A350,Лист3!A:B,2,0)</f>
        <v>7559.4</v>
      </c>
      <c r="AP350" s="3"/>
      <c r="AQ350" s="97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</row>
    <row r="351" spans="1:61" x14ac:dyDescent="0.3">
      <c r="A351" s="125" t="s">
        <v>1081</v>
      </c>
      <c r="B351" s="125" t="s">
        <v>89</v>
      </c>
      <c r="C351" s="106"/>
      <c r="D351" s="3"/>
      <c r="E351" s="95">
        <f>VLOOKUP(B351,Площадь!A:B,2,0)</f>
        <v>63.4</v>
      </c>
      <c r="F351" s="3">
        <f t="shared" si="432"/>
        <v>120</v>
      </c>
      <c r="G351" s="95">
        <v>31</v>
      </c>
      <c r="H351" s="95">
        <v>28</v>
      </c>
      <c r="I351" s="95">
        <v>31</v>
      </c>
      <c r="J351" s="95">
        <v>30</v>
      </c>
      <c r="K351" s="3"/>
      <c r="L351" s="3"/>
      <c r="M351" s="3"/>
      <c r="N351" s="22">
        <f t="shared" si="449"/>
        <v>63.4</v>
      </c>
      <c r="O351" s="22">
        <f t="shared" si="450"/>
        <v>63.4</v>
      </c>
      <c r="P351" s="22">
        <f t="shared" si="451"/>
        <v>63.4</v>
      </c>
      <c r="Q351" s="22">
        <f t="shared" si="452"/>
        <v>63.4</v>
      </c>
      <c r="R351" s="3"/>
      <c r="S351" s="40" t="str">
        <f>VLOOKUP(B351,Объем!A:F,6,0)</f>
        <v>25</v>
      </c>
      <c r="T351" s="40">
        <f>VLOOKUP(B351,Объем!A:G,7,0)</f>
        <v>28.766999999999999</v>
      </c>
      <c r="U351" s="40">
        <f t="shared" si="453"/>
        <v>3.7669999999999995</v>
      </c>
      <c r="V351" s="63">
        <f t="shared" si="469"/>
        <v>1.1377419980806667</v>
      </c>
      <c r="W351" s="63">
        <f t="shared" si="470"/>
        <v>1.090685770598897</v>
      </c>
      <c r="X351" s="63">
        <f t="shared" si="471"/>
        <v>0.87185473274271164</v>
      </c>
      <c r="Y351" s="63">
        <f t="shared" si="472"/>
        <v>0.66671749857772433</v>
      </c>
      <c r="Z351" s="25">
        <f t="shared" si="437"/>
        <v>0.59987375579844071</v>
      </c>
      <c r="AA351" s="25">
        <f t="shared" si="438"/>
        <v>0.54004160169367288</v>
      </c>
      <c r="AB351" s="25">
        <f t="shared" si="439"/>
        <v>0.31338148616924438</v>
      </c>
      <c r="AC351" s="25">
        <f t="shared" si="440"/>
        <v>0.18842582829925267</v>
      </c>
      <c r="AD351" s="25">
        <f t="shared" si="441"/>
        <v>1.7376157538791075</v>
      </c>
      <c r="AE351" s="25">
        <f t="shared" si="442"/>
        <v>1.6307273722925699</v>
      </c>
      <c r="AF351" s="25">
        <f t="shared" si="443"/>
        <v>1.1852362189119561</v>
      </c>
      <c r="AG351" s="25">
        <f t="shared" si="444"/>
        <v>0.85514332687697703</v>
      </c>
      <c r="AH351" s="97">
        <f t="shared" si="445"/>
        <v>4724.26</v>
      </c>
      <c r="AI351" s="97">
        <f t="shared" si="446"/>
        <v>4433.6499999999996</v>
      </c>
      <c r="AJ351" s="97">
        <f t="shared" si="447"/>
        <v>3222.44</v>
      </c>
      <c r="AK351" s="97">
        <f t="shared" si="448"/>
        <v>2324.98</v>
      </c>
      <c r="AL351" s="3"/>
      <c r="AM351" s="97">
        <f t="shared" si="454"/>
        <v>14705.33</v>
      </c>
      <c r="AN351" s="25">
        <f t="shared" si="455"/>
        <v>1.6417226719606104</v>
      </c>
      <c r="AO351" s="3">
        <f>VLOOKUP(A351,Лист3!A:B,2,0)</f>
        <v>8673.0400000000009</v>
      </c>
      <c r="AP351" s="3"/>
      <c r="AQ351" s="97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</row>
    <row r="352" spans="1:61" x14ac:dyDescent="0.3">
      <c r="A352" s="125" t="s">
        <v>1082</v>
      </c>
      <c r="B352" s="125" t="s">
        <v>484</v>
      </c>
      <c r="C352" s="106"/>
      <c r="D352" s="3"/>
      <c r="E352" s="95">
        <f>VLOOKUP(B352,Площадь!A:B,2,0)</f>
        <v>34.6</v>
      </c>
      <c r="F352" s="3">
        <f t="shared" si="432"/>
        <v>120</v>
      </c>
      <c r="G352" s="95">
        <v>31</v>
      </c>
      <c r="H352" s="95">
        <v>28</v>
      </c>
      <c r="I352" s="95">
        <v>31</v>
      </c>
      <c r="J352" s="95">
        <v>30</v>
      </c>
      <c r="K352" s="3"/>
      <c r="L352" s="3"/>
      <c r="M352" s="3"/>
      <c r="N352" s="22">
        <f t="shared" si="449"/>
        <v>34.6</v>
      </c>
      <c r="O352" s="22">
        <f t="shared" si="450"/>
        <v>34.6</v>
      </c>
      <c r="P352" s="22">
        <f t="shared" si="451"/>
        <v>34.6</v>
      </c>
      <c r="Q352" s="22">
        <f t="shared" si="452"/>
        <v>34.6</v>
      </c>
      <c r="R352" s="3"/>
      <c r="S352" s="40" t="str">
        <f>VLOOKUP(B352,Объем!A:F,6,0)</f>
        <v>4,254</v>
      </c>
      <c r="T352" s="40">
        <f>VLOOKUP(B352,Объем!A:G,7,0)</f>
        <v>5.3360000000000003</v>
      </c>
      <c r="U352" s="40">
        <f t="shared" si="453"/>
        <v>1.0820000000000007</v>
      </c>
      <c r="V352" s="63">
        <f t="shared" si="469"/>
        <v>0.32679502042030323</v>
      </c>
      <c r="W352" s="63">
        <f t="shared" si="470"/>
        <v>0.31327900286381938</v>
      </c>
      <c r="X352" s="63">
        <f t="shared" si="471"/>
        <v>0.25042389721996677</v>
      </c>
      <c r="Y352" s="63">
        <f t="shared" si="472"/>
        <v>0.19150207949591141</v>
      </c>
      <c r="Z352" s="25">
        <f t="shared" si="437"/>
        <v>0.32737589827485886</v>
      </c>
      <c r="AA352" s="25">
        <f t="shared" si="438"/>
        <v>0.29472301922083727</v>
      </c>
      <c r="AB352" s="25">
        <f t="shared" si="439"/>
        <v>0.17102522746775797</v>
      </c>
      <c r="AC352" s="25">
        <f t="shared" si="440"/>
        <v>0.10283176118539657</v>
      </c>
      <c r="AD352" s="25">
        <f t="shared" si="441"/>
        <v>0.65417091869516208</v>
      </c>
      <c r="AE352" s="25">
        <f t="shared" si="442"/>
        <v>0.6080020220846567</v>
      </c>
      <c r="AF352" s="25">
        <f t="shared" si="443"/>
        <v>0.42144912468772477</v>
      </c>
      <c r="AG352" s="25">
        <f t="shared" si="444"/>
        <v>0.29433384068130797</v>
      </c>
      <c r="AH352" s="97">
        <f t="shared" si="445"/>
        <v>1778.57</v>
      </c>
      <c r="AI352" s="97">
        <f t="shared" si="446"/>
        <v>1653.05</v>
      </c>
      <c r="AJ352" s="97">
        <f t="shared" si="447"/>
        <v>1145.8399999999999</v>
      </c>
      <c r="AK352" s="97">
        <f t="shared" si="448"/>
        <v>800.24</v>
      </c>
      <c r="AL352" s="3"/>
      <c r="AM352" s="97">
        <f t="shared" si="454"/>
        <v>5377.7</v>
      </c>
      <c r="AN352" s="25">
        <f t="shared" si="455"/>
        <v>0.89595590614885068</v>
      </c>
      <c r="AO352" s="3">
        <f>VLOOKUP(A352,Лист3!A:B,2,0)</f>
        <v>2061.96</v>
      </c>
      <c r="AP352" s="3"/>
      <c r="AQ352" s="97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</row>
    <row r="353" spans="1:61" x14ac:dyDescent="0.3">
      <c r="A353" s="125" t="s">
        <v>1083</v>
      </c>
      <c r="B353" s="125" t="s">
        <v>485</v>
      </c>
      <c r="C353" s="106"/>
      <c r="D353" s="3"/>
      <c r="E353" s="95">
        <f>VLOOKUP(B353,Площадь!A:B,2,0)</f>
        <v>30.7</v>
      </c>
      <c r="F353" s="3">
        <f t="shared" si="432"/>
        <v>120</v>
      </c>
      <c r="G353" s="95">
        <v>31</v>
      </c>
      <c r="H353" s="95">
        <v>28</v>
      </c>
      <c r="I353" s="95">
        <v>31</v>
      </c>
      <c r="J353" s="95">
        <v>30</v>
      </c>
      <c r="K353" s="3"/>
      <c r="L353" s="3"/>
      <c r="M353" s="3"/>
      <c r="N353" s="22">
        <f t="shared" si="449"/>
        <v>30.7</v>
      </c>
      <c r="O353" s="22">
        <f t="shared" si="450"/>
        <v>30.7</v>
      </c>
      <c r="P353" s="22">
        <f t="shared" si="451"/>
        <v>30.7</v>
      </c>
      <c r="Q353" s="22">
        <f t="shared" si="452"/>
        <v>30.7</v>
      </c>
      <c r="R353" s="3"/>
      <c r="S353" s="40">
        <f>VLOOKUP(B353,Объем!A:F,6,0)</f>
        <v>6.008</v>
      </c>
      <c r="T353" s="40">
        <f>VLOOKUP(B353,Объем!A:G,7,0)</f>
        <v>7.75</v>
      </c>
      <c r="U353" s="40">
        <f t="shared" si="453"/>
        <v>1.742</v>
      </c>
      <c r="V353" s="63">
        <f t="shared" si="469"/>
        <v>0.52613394230329746</v>
      </c>
      <c r="W353" s="63">
        <f t="shared" si="470"/>
        <v>0.50437340387132434</v>
      </c>
      <c r="X353" s="63">
        <f t="shared" si="471"/>
        <v>0.40317784561661907</v>
      </c>
      <c r="Y353" s="63">
        <f t="shared" si="472"/>
        <v>0.30831480820875917</v>
      </c>
      <c r="Z353" s="25">
        <f t="shared" si="437"/>
        <v>0.29047514673520708</v>
      </c>
      <c r="AA353" s="25">
        <f t="shared" si="438"/>
        <v>0.26150279451097408</v>
      </c>
      <c r="AB353" s="25">
        <f t="shared" si="439"/>
        <v>0.15174781743526503</v>
      </c>
      <c r="AC353" s="25">
        <f t="shared" si="440"/>
        <v>9.1240897930395221E-2</v>
      </c>
      <c r="AD353" s="25">
        <f t="shared" si="441"/>
        <v>0.81660908903850449</v>
      </c>
      <c r="AE353" s="25">
        <f t="shared" si="442"/>
        <v>0.76587619838229837</v>
      </c>
      <c r="AF353" s="25">
        <f t="shared" si="443"/>
        <v>0.55492566305188407</v>
      </c>
      <c r="AG353" s="25">
        <f t="shared" si="444"/>
        <v>0.39955570613915437</v>
      </c>
      <c r="AH353" s="97">
        <f t="shared" si="445"/>
        <v>2220.21</v>
      </c>
      <c r="AI353" s="97">
        <f t="shared" si="446"/>
        <v>2082.2800000000002</v>
      </c>
      <c r="AJ353" s="97">
        <f t="shared" si="447"/>
        <v>1508.74</v>
      </c>
      <c r="AK353" s="97">
        <f t="shared" si="448"/>
        <v>1086.32</v>
      </c>
      <c r="AL353" s="3"/>
      <c r="AM353" s="97">
        <f t="shared" si="454"/>
        <v>6897.5499999999993</v>
      </c>
      <c r="AN353" s="25">
        <f t="shared" si="455"/>
        <v>0.7949666566118414</v>
      </c>
      <c r="AO353" s="3">
        <f>VLOOKUP(A353,Лист3!A:B,2,0)</f>
        <v>3435.52</v>
      </c>
      <c r="AP353" s="3"/>
      <c r="AQ353" s="97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</row>
    <row r="354" spans="1:61" x14ac:dyDescent="0.3">
      <c r="A354" s="125" t="s">
        <v>1084</v>
      </c>
      <c r="B354" s="125" t="s">
        <v>486</v>
      </c>
      <c r="C354" s="106"/>
      <c r="D354" s="3"/>
      <c r="E354" s="95">
        <f>VLOOKUP(B354,Площадь!A:B,2,0)</f>
        <v>39.700000000000003</v>
      </c>
      <c r="F354" s="3">
        <f t="shared" si="432"/>
        <v>120</v>
      </c>
      <c r="G354" s="95">
        <v>31</v>
      </c>
      <c r="H354" s="95">
        <v>28</v>
      </c>
      <c r="I354" s="95">
        <v>31</v>
      </c>
      <c r="J354" s="95">
        <v>30</v>
      </c>
      <c r="K354" s="3"/>
      <c r="L354" s="3"/>
      <c r="M354" s="3"/>
      <c r="N354" s="22">
        <f t="shared" si="449"/>
        <v>39.700000000000003</v>
      </c>
      <c r="O354" s="22">
        <f t="shared" si="450"/>
        <v>39.700000000000003</v>
      </c>
      <c r="P354" s="22">
        <f t="shared" si="451"/>
        <v>39.700000000000003</v>
      </c>
      <c r="Q354" s="22">
        <f t="shared" si="452"/>
        <v>39.700000000000003</v>
      </c>
      <c r="R354" s="3"/>
      <c r="S354" s="40" t="str">
        <f>VLOOKUP(B354,Объем!A:F,6,0)</f>
        <v>12,220</v>
      </c>
      <c r="T354" s="40" t="str">
        <f>VLOOKUP(B354,Объем!A:G,7,0)</f>
        <v>нет</v>
      </c>
      <c r="U354" s="40" t="e">
        <f t="shared" si="453"/>
        <v>#VALUE!</v>
      </c>
      <c r="V354" s="63">
        <f t="shared" ref="V354:V355" si="473">$V$732*$E354*G354</f>
        <v>0.43931914085974966</v>
      </c>
      <c r="W354" s="63">
        <f t="shared" ref="W354:W355" si="474">$W$732*$E354*H354</f>
        <v>0.39680438529267709</v>
      </c>
      <c r="X354" s="63">
        <f t="shared" ref="X354:X355" si="475">$W$732*$E354*I354</f>
        <v>0.43931914085974966</v>
      </c>
      <c r="Y354" s="63">
        <f t="shared" ref="Y354:Y355" si="476">$W$732*$E354*J354</f>
        <v>0.42514755567072549</v>
      </c>
      <c r="Z354" s="25">
        <f t="shared" si="437"/>
        <v>0.37563072721132645</v>
      </c>
      <c r="AA354" s="25">
        <f t="shared" si="438"/>
        <v>0.33816485153373527</v>
      </c>
      <c r="AB354" s="25">
        <f t="shared" si="439"/>
        <v>0.19623414827947955</v>
      </c>
      <c r="AC354" s="25">
        <f t="shared" si="440"/>
        <v>0.11798904390347525</v>
      </c>
      <c r="AD354" s="25">
        <f t="shared" si="441"/>
        <v>0.81494986807107606</v>
      </c>
      <c r="AE354" s="25">
        <f t="shared" si="442"/>
        <v>0.73496923682641235</v>
      </c>
      <c r="AF354" s="25">
        <f t="shared" si="443"/>
        <v>0.63555328913922926</v>
      </c>
      <c r="AG354" s="25">
        <f t="shared" si="444"/>
        <v>0.5431365995742008</v>
      </c>
      <c r="AH354" s="97">
        <f t="shared" si="445"/>
        <v>2215.6999999999998</v>
      </c>
      <c r="AI354" s="97">
        <f t="shared" si="446"/>
        <v>1998.25</v>
      </c>
      <c r="AJ354" s="97">
        <f t="shared" si="447"/>
        <v>1727.95</v>
      </c>
      <c r="AK354" s="97">
        <f t="shared" si="448"/>
        <v>1476.69</v>
      </c>
      <c r="AL354" s="3"/>
      <c r="AM354" s="97">
        <f t="shared" si="454"/>
        <v>7418.59</v>
      </c>
      <c r="AN354" s="25">
        <f t="shared" si="455"/>
        <v>1.0280187709280164</v>
      </c>
      <c r="AO354" s="3">
        <f>VLOOKUP(A354,Лист3!A:B,2,0)</f>
        <v>4262.04</v>
      </c>
      <c r="AP354" s="3"/>
      <c r="AQ354" s="97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</row>
    <row r="355" spans="1:61" x14ac:dyDescent="0.3">
      <c r="A355" s="125" t="s">
        <v>1085</v>
      </c>
      <c r="B355" s="125" t="s">
        <v>487</v>
      </c>
      <c r="C355" s="106"/>
      <c r="D355" s="3"/>
      <c r="E355" s="95">
        <f>VLOOKUP(B355,Площадь!A:B,2,0)</f>
        <v>67.400000000000006</v>
      </c>
      <c r="F355" s="3">
        <f t="shared" si="432"/>
        <v>120</v>
      </c>
      <c r="G355" s="95">
        <v>31</v>
      </c>
      <c r="H355" s="95">
        <v>28</v>
      </c>
      <c r="I355" s="95">
        <v>31</v>
      </c>
      <c r="J355" s="95">
        <v>30</v>
      </c>
      <c r="K355" s="3"/>
      <c r="L355" s="3"/>
      <c r="M355" s="3"/>
      <c r="N355" s="22">
        <f t="shared" si="449"/>
        <v>67.400000000000006</v>
      </c>
      <c r="O355" s="22">
        <f t="shared" si="450"/>
        <v>67.400000000000006</v>
      </c>
      <c r="P355" s="22">
        <f t="shared" si="451"/>
        <v>67.400000000000006</v>
      </c>
      <c r="Q355" s="22">
        <f t="shared" si="452"/>
        <v>67.400000000000006</v>
      </c>
      <c r="R355" s="3"/>
      <c r="S355" s="40" t="str">
        <f>VLOOKUP(B355,Объем!A:F,6,0)</f>
        <v>25,150</v>
      </c>
      <c r="T355" s="40" t="str">
        <f>VLOOKUP(B355,Объем!A:G,7,0)</f>
        <v>нет</v>
      </c>
      <c r="U355" s="40" t="e">
        <f t="shared" si="453"/>
        <v>#VALUE!</v>
      </c>
      <c r="V355" s="63">
        <f t="shared" si="473"/>
        <v>0.74584660186264806</v>
      </c>
      <c r="W355" s="63">
        <f t="shared" si="474"/>
        <v>0.67366789845658537</v>
      </c>
      <c r="X355" s="63">
        <f t="shared" si="475"/>
        <v>0.74584660186264806</v>
      </c>
      <c r="Y355" s="63">
        <f t="shared" si="476"/>
        <v>0.72178703406062716</v>
      </c>
      <c r="Z355" s="25">
        <f t="shared" si="437"/>
        <v>0.63772068045449382</v>
      </c>
      <c r="AA355" s="25">
        <f t="shared" si="438"/>
        <v>0.57411362703712232</v>
      </c>
      <c r="AB355" s="25">
        <f t="shared" si="439"/>
        <v>0.3331531887666731</v>
      </c>
      <c r="AC355" s="25">
        <f t="shared" si="440"/>
        <v>0.20031389317617715</v>
      </c>
      <c r="AD355" s="25">
        <f t="shared" si="441"/>
        <v>1.3835672823171419</v>
      </c>
      <c r="AE355" s="25">
        <f t="shared" si="442"/>
        <v>1.2477815254937077</v>
      </c>
      <c r="AF355" s="25">
        <f t="shared" si="443"/>
        <v>1.0789997906293212</v>
      </c>
      <c r="AG355" s="25">
        <f t="shared" si="444"/>
        <v>0.92210092723680437</v>
      </c>
      <c r="AH355" s="97">
        <f t="shared" si="445"/>
        <v>3761.67</v>
      </c>
      <c r="AI355" s="97">
        <f t="shared" si="446"/>
        <v>3392.49</v>
      </c>
      <c r="AJ355" s="97">
        <f t="shared" si="447"/>
        <v>2933.61</v>
      </c>
      <c r="AK355" s="97">
        <f t="shared" si="448"/>
        <v>2507.0300000000002</v>
      </c>
      <c r="AL355" s="3"/>
      <c r="AM355" s="97">
        <f t="shared" si="454"/>
        <v>12594.800000000001</v>
      </c>
      <c r="AN355" s="25">
        <f t="shared" si="455"/>
        <v>1.7453013894344667</v>
      </c>
      <c r="AO355" s="3">
        <f>VLOOKUP(A355,Лист3!A:B,2,0)</f>
        <v>7435.44</v>
      </c>
      <c r="AP355" s="3"/>
      <c r="AQ355" s="97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</row>
    <row r="356" spans="1:61" x14ac:dyDescent="0.3">
      <c r="A356" s="125" t="s">
        <v>1086</v>
      </c>
      <c r="B356" s="125" t="s">
        <v>488</v>
      </c>
      <c r="C356" s="106"/>
      <c r="D356" s="3"/>
      <c r="E356" s="95">
        <f>VLOOKUP(B356,Площадь!A:B,2,0)</f>
        <v>52.6</v>
      </c>
      <c r="F356" s="3">
        <f t="shared" si="432"/>
        <v>120</v>
      </c>
      <c r="G356" s="95">
        <v>31</v>
      </c>
      <c r="H356" s="95">
        <v>28</v>
      </c>
      <c r="I356" s="95">
        <v>31</v>
      </c>
      <c r="J356" s="95">
        <v>30</v>
      </c>
      <c r="K356" s="3"/>
      <c r="L356" s="3"/>
      <c r="M356" s="3"/>
      <c r="N356" s="22">
        <f t="shared" si="449"/>
        <v>52.6</v>
      </c>
      <c r="O356" s="22">
        <f t="shared" si="450"/>
        <v>52.6</v>
      </c>
      <c r="P356" s="22">
        <f t="shared" si="451"/>
        <v>52.6</v>
      </c>
      <c r="Q356" s="22">
        <f t="shared" si="452"/>
        <v>52.6</v>
      </c>
      <c r="R356" s="3"/>
      <c r="S356" s="40" t="str">
        <f>VLOOKUP(B356,Объем!A:F,6,0)</f>
        <v>18,494</v>
      </c>
      <c r="T356" s="40">
        <f>VLOOKUP(B356,Объем!A:G,7,0)</f>
        <v>21.648</v>
      </c>
      <c r="U356" s="40">
        <f t="shared" si="453"/>
        <v>3.1539999999999999</v>
      </c>
      <c r="V356" s="63">
        <f t="shared" ref="V356:V360" si="477">$U356*V$728*G356/G$1</f>
        <v>0.95259842366509762</v>
      </c>
      <c r="W356" s="63">
        <f t="shared" ref="W356:W360" si="478">$U356*W$728*H356/H$1</f>
        <v>0.91319960723889615</v>
      </c>
      <c r="X356" s="63">
        <f t="shared" ref="X356:X360" si="479">$U356*X$728*I356/I$1</f>
        <v>0.72997871703491191</v>
      </c>
      <c r="Y356" s="63">
        <f t="shared" ref="Y356:Y360" si="480">$U356*Y$728*J356/J$1</f>
        <v>0.55822325206109447</v>
      </c>
      <c r="Z356" s="25">
        <f t="shared" si="437"/>
        <v>0.49768705922709749</v>
      </c>
      <c r="AA356" s="25">
        <f t="shared" si="438"/>
        <v>0.44804713326635953</v>
      </c>
      <c r="AB356" s="25">
        <f t="shared" si="439"/>
        <v>0.25999788915618699</v>
      </c>
      <c r="AC356" s="25">
        <f t="shared" si="440"/>
        <v>0.15632805313155665</v>
      </c>
      <c r="AD356" s="25">
        <f t="shared" si="441"/>
        <v>1.4502854828921952</v>
      </c>
      <c r="AE356" s="25">
        <f t="shared" si="442"/>
        <v>1.3612467405052557</v>
      </c>
      <c r="AF356" s="25">
        <f t="shared" si="443"/>
        <v>0.98997660619109884</v>
      </c>
      <c r="AG356" s="25">
        <f t="shared" si="444"/>
        <v>0.71455130519265109</v>
      </c>
      <c r="AH356" s="97">
        <f t="shared" si="445"/>
        <v>3943.07</v>
      </c>
      <c r="AI356" s="97">
        <f t="shared" si="446"/>
        <v>3700.98</v>
      </c>
      <c r="AJ356" s="97">
        <f t="shared" si="447"/>
        <v>2691.57</v>
      </c>
      <c r="AK356" s="97">
        <f t="shared" si="448"/>
        <v>1942.74</v>
      </c>
      <c r="AL356" s="3"/>
      <c r="AM356" s="97">
        <f t="shared" si="454"/>
        <v>12278.36</v>
      </c>
      <c r="AN356" s="25">
        <f t="shared" si="455"/>
        <v>1.3620601347812007</v>
      </c>
      <c r="AO356" s="3">
        <f>VLOOKUP(A356,Лист3!A:B,2,0)</f>
        <v>7696.44</v>
      </c>
      <c r="AP356" s="3"/>
      <c r="AQ356" s="97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</row>
    <row r="357" spans="1:61" x14ac:dyDescent="0.3">
      <c r="A357" s="125" t="s">
        <v>1087</v>
      </c>
      <c r="B357" s="125" t="s">
        <v>489</v>
      </c>
      <c r="C357" s="106"/>
      <c r="D357" s="3"/>
      <c r="E357" s="95">
        <f>VLOOKUP(B357,Площадь!A:B,2,0)</f>
        <v>51.1</v>
      </c>
      <c r="F357" s="3">
        <f t="shared" si="432"/>
        <v>120</v>
      </c>
      <c r="G357" s="95">
        <v>31</v>
      </c>
      <c r="H357" s="95">
        <v>28</v>
      </c>
      <c r="I357" s="95">
        <v>31</v>
      </c>
      <c r="J357" s="95">
        <v>30</v>
      </c>
      <c r="K357" s="3"/>
      <c r="L357" s="3"/>
      <c r="M357" s="3"/>
      <c r="N357" s="22">
        <f t="shared" si="449"/>
        <v>51.1</v>
      </c>
      <c r="O357" s="22">
        <f t="shared" si="450"/>
        <v>51.1</v>
      </c>
      <c r="P357" s="22">
        <f t="shared" si="451"/>
        <v>51.1</v>
      </c>
      <c r="Q357" s="22">
        <f t="shared" si="452"/>
        <v>51.1</v>
      </c>
      <c r="R357" s="3"/>
      <c r="S357" s="40" t="str">
        <f>VLOOKUP(B357,Объем!A:F,6,0)</f>
        <v>15,219</v>
      </c>
      <c r="T357" s="40">
        <f>VLOOKUP(B357,Объем!A:G,7,0)</f>
        <v>18.062999999999999</v>
      </c>
      <c r="U357" s="40">
        <f t="shared" si="453"/>
        <v>2.8439999999999994</v>
      </c>
      <c r="V357" s="63">
        <f t="shared" si="477"/>
        <v>0.85896953611399407</v>
      </c>
      <c r="W357" s="63">
        <f t="shared" si="478"/>
        <v>0.82344314615961323</v>
      </c>
      <c r="X357" s="63">
        <f t="shared" si="479"/>
        <v>0.65823065036375683</v>
      </c>
      <c r="Y357" s="63">
        <f t="shared" si="480"/>
        <v>0.50335666736263551</v>
      </c>
      <c r="Z357" s="25">
        <f t="shared" si="437"/>
        <v>0.48349446248107764</v>
      </c>
      <c r="AA357" s="25">
        <f t="shared" si="438"/>
        <v>0.43527012376256602</v>
      </c>
      <c r="AB357" s="25">
        <f t="shared" si="439"/>
        <v>0.25258350068215124</v>
      </c>
      <c r="AC357" s="25">
        <f t="shared" si="440"/>
        <v>0.15187002880270997</v>
      </c>
      <c r="AD357" s="25">
        <f t="shared" si="441"/>
        <v>1.3424639985950717</v>
      </c>
      <c r="AE357" s="25">
        <f t="shared" si="442"/>
        <v>1.2587132699221792</v>
      </c>
      <c r="AF357" s="25">
        <f t="shared" si="443"/>
        <v>0.91081415104590802</v>
      </c>
      <c r="AG357" s="25">
        <f t="shared" si="444"/>
        <v>0.65522669616534546</v>
      </c>
      <c r="AH357" s="97">
        <f t="shared" si="445"/>
        <v>3649.92</v>
      </c>
      <c r="AI357" s="97">
        <f t="shared" si="446"/>
        <v>3422.21</v>
      </c>
      <c r="AJ357" s="97">
        <f t="shared" si="447"/>
        <v>2476.34</v>
      </c>
      <c r="AK357" s="97">
        <f t="shared" si="448"/>
        <v>1781.44</v>
      </c>
      <c r="AL357" s="3"/>
      <c r="AM357" s="97">
        <f t="shared" si="454"/>
        <v>11329.910000000002</v>
      </c>
      <c r="AN357" s="25">
        <f t="shared" si="455"/>
        <v>1.3232181157285048</v>
      </c>
      <c r="AO357" s="3">
        <f>VLOOKUP(A357,Лист3!A:B,2,0)</f>
        <v>7034.12</v>
      </c>
      <c r="AP357" s="3"/>
      <c r="AQ357" s="97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</row>
    <row r="358" spans="1:61" x14ac:dyDescent="0.3">
      <c r="A358" s="125" t="s">
        <v>1088</v>
      </c>
      <c r="B358" s="125" t="s">
        <v>490</v>
      </c>
      <c r="C358" s="106"/>
      <c r="D358" s="3"/>
      <c r="E358" s="95">
        <f>VLOOKUP(B358,Площадь!A:B,2,0)</f>
        <v>49.6</v>
      </c>
      <c r="F358" s="3">
        <f t="shared" si="432"/>
        <v>120</v>
      </c>
      <c r="G358" s="95">
        <v>31</v>
      </c>
      <c r="H358" s="95">
        <v>28</v>
      </c>
      <c r="I358" s="95">
        <v>31</v>
      </c>
      <c r="J358" s="95">
        <v>30</v>
      </c>
      <c r="K358" s="3"/>
      <c r="L358" s="3"/>
      <c r="M358" s="3"/>
      <c r="N358" s="22">
        <f t="shared" si="449"/>
        <v>49.6</v>
      </c>
      <c r="O358" s="22">
        <f t="shared" si="450"/>
        <v>49.6</v>
      </c>
      <c r="P358" s="22">
        <f t="shared" si="451"/>
        <v>49.6</v>
      </c>
      <c r="Q358" s="22">
        <f t="shared" si="452"/>
        <v>49.6</v>
      </c>
      <c r="R358" s="3"/>
      <c r="S358" s="40">
        <f>VLOOKUP(B358,Объем!A:F,6,0)</f>
        <v>19.05573538089897</v>
      </c>
      <c r="T358" s="40">
        <f>VLOOKUP(B358,Объем!A:G,7,0)</f>
        <v>21.23</v>
      </c>
      <c r="U358" s="40">
        <f t="shared" si="453"/>
        <v>2.1742646191010309</v>
      </c>
      <c r="V358" s="63">
        <f t="shared" si="477"/>
        <v>0.65669025009081661</v>
      </c>
      <c r="W358" s="63">
        <f t="shared" si="478"/>
        <v>0.62952999245291363</v>
      </c>
      <c r="X358" s="63">
        <f t="shared" si="479"/>
        <v>0.5032234930709486</v>
      </c>
      <c r="Y358" s="63">
        <f t="shared" si="480"/>
        <v>0.38482088348635202</v>
      </c>
      <c r="Z358" s="25">
        <f t="shared" si="437"/>
        <v>0.46930186573505772</v>
      </c>
      <c r="AA358" s="25">
        <f t="shared" si="438"/>
        <v>0.42249311425877251</v>
      </c>
      <c r="AB358" s="25">
        <f t="shared" si="439"/>
        <v>0.24516911220811549</v>
      </c>
      <c r="AC358" s="25">
        <f t="shared" si="440"/>
        <v>0.1474120044738633</v>
      </c>
      <c r="AD358" s="25">
        <f t="shared" si="441"/>
        <v>1.1259921158258743</v>
      </c>
      <c r="AE358" s="25">
        <f t="shared" si="442"/>
        <v>1.0520231067116861</v>
      </c>
      <c r="AF358" s="25">
        <f t="shared" si="443"/>
        <v>0.74839260527906415</v>
      </c>
      <c r="AG358" s="25">
        <f t="shared" si="444"/>
        <v>0.53223288796021528</v>
      </c>
      <c r="AH358" s="97">
        <f t="shared" si="445"/>
        <v>3061.37</v>
      </c>
      <c r="AI358" s="97">
        <f t="shared" si="446"/>
        <v>2860.26</v>
      </c>
      <c r="AJ358" s="97">
        <f t="shared" si="447"/>
        <v>2034.74</v>
      </c>
      <c r="AK358" s="97">
        <f t="shared" si="448"/>
        <v>1447.05</v>
      </c>
      <c r="AL358" s="3"/>
      <c r="AM358" s="97">
        <f t="shared" si="454"/>
        <v>9403.42</v>
      </c>
      <c r="AN358" s="25">
        <f t="shared" si="455"/>
        <v>1.2843760966758091</v>
      </c>
      <c r="AO358" s="3">
        <f>VLOOKUP(A358,Лист3!A:B,2,0)</f>
        <v>6874.28</v>
      </c>
      <c r="AP358" s="3"/>
      <c r="AQ358" s="97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</row>
    <row r="359" spans="1:61" x14ac:dyDescent="0.3">
      <c r="A359" s="125" t="s">
        <v>1089</v>
      </c>
      <c r="B359" s="125" t="s">
        <v>491</v>
      </c>
      <c r="C359" s="106"/>
      <c r="D359" s="3"/>
      <c r="E359" s="95">
        <f>VLOOKUP(B359,Площадь!A:B,2,0)</f>
        <v>34.200000000000003</v>
      </c>
      <c r="F359" s="3">
        <f t="shared" si="432"/>
        <v>120</v>
      </c>
      <c r="G359" s="95">
        <v>31</v>
      </c>
      <c r="H359" s="95">
        <v>28</v>
      </c>
      <c r="I359" s="95">
        <v>31</v>
      </c>
      <c r="J359" s="95">
        <v>30</v>
      </c>
      <c r="K359" s="3"/>
      <c r="L359" s="3"/>
      <c r="M359" s="3"/>
      <c r="N359" s="22">
        <f t="shared" si="449"/>
        <v>34.200000000000003</v>
      </c>
      <c r="O359" s="22">
        <f t="shared" si="450"/>
        <v>34.200000000000003</v>
      </c>
      <c r="P359" s="22">
        <f t="shared" si="451"/>
        <v>34.200000000000003</v>
      </c>
      <c r="Q359" s="22">
        <f t="shared" si="452"/>
        <v>34.200000000000003</v>
      </c>
      <c r="R359" s="3"/>
      <c r="S359" s="40" t="str">
        <f>VLOOKUP(B359,Объем!A:F,6,0)</f>
        <v>3,331</v>
      </c>
      <c r="T359" s="40">
        <f>VLOOKUP(B359,Объем!A:G,7,0)</f>
        <v>4.7610000000000001</v>
      </c>
      <c r="U359" s="40">
        <f t="shared" si="453"/>
        <v>1.4300000000000002</v>
      </c>
      <c r="V359" s="63">
        <f t="shared" si="477"/>
        <v>0.43190099741315469</v>
      </c>
      <c r="W359" s="63">
        <f t="shared" si="478"/>
        <v>0.41403786884959476</v>
      </c>
      <c r="X359" s="63">
        <f t="shared" si="479"/>
        <v>0.33096688819274694</v>
      </c>
      <c r="Y359" s="63">
        <f t="shared" si="480"/>
        <v>0.25309424554450388</v>
      </c>
      <c r="Z359" s="25">
        <f t="shared" si="437"/>
        <v>0.32359120580925355</v>
      </c>
      <c r="AA359" s="25">
        <f t="shared" si="438"/>
        <v>0.29131581668649231</v>
      </c>
      <c r="AB359" s="25">
        <f t="shared" si="439"/>
        <v>0.16904805720801513</v>
      </c>
      <c r="AC359" s="25">
        <f t="shared" si="440"/>
        <v>0.10164295469770412</v>
      </c>
      <c r="AD359" s="25">
        <f t="shared" si="441"/>
        <v>0.75549220322240829</v>
      </c>
      <c r="AE359" s="25">
        <f t="shared" si="442"/>
        <v>0.70535368553608713</v>
      </c>
      <c r="AF359" s="25">
        <f t="shared" si="443"/>
        <v>0.50001494540076208</v>
      </c>
      <c r="AG359" s="25">
        <f t="shared" si="444"/>
        <v>0.35473720024220801</v>
      </c>
      <c r="AH359" s="97">
        <f t="shared" si="445"/>
        <v>2054.0500000000002</v>
      </c>
      <c r="AI359" s="97">
        <f t="shared" si="446"/>
        <v>1917.73</v>
      </c>
      <c r="AJ359" s="97">
        <f t="shared" si="447"/>
        <v>1359.45</v>
      </c>
      <c r="AK359" s="97">
        <f t="shared" si="448"/>
        <v>964.47</v>
      </c>
      <c r="AL359" s="3"/>
      <c r="AM359" s="97">
        <f t="shared" si="454"/>
        <v>6295.7000000000007</v>
      </c>
      <c r="AN359" s="25">
        <f t="shared" si="455"/>
        <v>0.88559803440146501</v>
      </c>
      <c r="AO359" s="3">
        <f>VLOOKUP(A359,Лист3!A:B,2,0)</f>
        <v>3885.72</v>
      </c>
      <c r="AP359" s="3"/>
      <c r="AQ359" s="97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</row>
    <row r="360" spans="1:61" s="32" customFormat="1" x14ac:dyDescent="0.3">
      <c r="A360" s="125" t="s">
        <v>1090</v>
      </c>
      <c r="B360" s="125" t="s">
        <v>492</v>
      </c>
      <c r="C360" s="106"/>
      <c r="D360" s="3"/>
      <c r="E360" s="95">
        <f>VLOOKUP(B360,Площадь!A:B,2,0)</f>
        <v>31.3</v>
      </c>
      <c r="F360" s="3">
        <f t="shared" si="432"/>
        <v>120</v>
      </c>
      <c r="G360" s="95">
        <v>31</v>
      </c>
      <c r="H360" s="95">
        <v>28</v>
      </c>
      <c r="I360" s="95">
        <v>31</v>
      </c>
      <c r="J360" s="95">
        <v>30</v>
      </c>
      <c r="K360" s="3"/>
      <c r="L360" s="3"/>
      <c r="M360" s="3"/>
      <c r="N360" s="22">
        <f t="shared" si="449"/>
        <v>31.3</v>
      </c>
      <c r="O360" s="22">
        <f t="shared" si="450"/>
        <v>31.3</v>
      </c>
      <c r="P360" s="22">
        <f t="shared" si="451"/>
        <v>31.3</v>
      </c>
      <c r="Q360" s="22">
        <f t="shared" si="452"/>
        <v>31.3</v>
      </c>
      <c r="R360" s="3"/>
      <c r="S360" s="40" t="str">
        <f>VLOOKUP(B360,Объем!A:F,6,0)</f>
        <v>2,827</v>
      </c>
      <c r="T360" s="40">
        <f>VLOOKUP(B360,Объем!A:G,7,0)</f>
        <v>2.9169999999999998</v>
      </c>
      <c r="U360" s="40">
        <f t="shared" si="453"/>
        <v>8.9999999999999858E-2</v>
      </c>
      <c r="V360" s="63">
        <f t="shared" si="477"/>
        <v>2.7182580256771924E-2</v>
      </c>
      <c r="W360" s="63">
        <f t="shared" si="478"/>
        <v>2.6058327410114306E-2</v>
      </c>
      <c r="X360" s="63">
        <f t="shared" si="479"/>
        <v>2.0830083872270751E-2</v>
      </c>
      <c r="Y360" s="63">
        <f t="shared" si="480"/>
        <v>1.5929008460842872E-2</v>
      </c>
      <c r="Z360" s="25">
        <f t="shared" si="437"/>
        <v>0.29615218543361504</v>
      </c>
      <c r="AA360" s="25">
        <f t="shared" si="438"/>
        <v>0.26661359831249148</v>
      </c>
      <c r="AB360" s="25">
        <f t="shared" si="439"/>
        <v>0.15471357282487933</v>
      </c>
      <c r="AC360" s="25">
        <f t="shared" si="440"/>
        <v>9.3024107661933891E-2</v>
      </c>
      <c r="AD360" s="25">
        <f t="shared" si="441"/>
        <v>0.32333476569038699</v>
      </c>
      <c r="AE360" s="25">
        <f t="shared" si="442"/>
        <v>0.29267192572260581</v>
      </c>
      <c r="AF360" s="25">
        <f t="shared" si="443"/>
        <v>0.17554365669715008</v>
      </c>
      <c r="AG360" s="25">
        <f t="shared" si="444"/>
        <v>0.10895311612277676</v>
      </c>
      <c r="AH360" s="97">
        <f t="shared" si="445"/>
        <v>879.09</v>
      </c>
      <c r="AI360" s="97">
        <f t="shared" si="446"/>
        <v>795.72</v>
      </c>
      <c r="AJ360" s="97">
        <f t="shared" si="447"/>
        <v>477.27</v>
      </c>
      <c r="AK360" s="97">
        <f t="shared" si="448"/>
        <v>296.22000000000003</v>
      </c>
      <c r="AL360" s="3"/>
      <c r="AM360" s="97">
        <f t="shared" si="454"/>
        <v>2448.3000000000002</v>
      </c>
      <c r="AN360" s="25">
        <f t="shared" si="455"/>
        <v>0.81050346423291975</v>
      </c>
      <c r="AO360" s="3">
        <f>VLOOKUP(A360,Лист3!A:B,2,0)</f>
        <v>1347.44</v>
      </c>
      <c r="AP360" s="3"/>
      <c r="AQ360" s="97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</row>
    <row r="361" spans="1:61" x14ac:dyDescent="0.3">
      <c r="A361" s="125" t="s">
        <v>1091</v>
      </c>
      <c r="B361" s="125" t="s">
        <v>493</v>
      </c>
      <c r="C361" s="106"/>
      <c r="D361" s="3"/>
      <c r="E361" s="95">
        <f>VLOOKUP(B361,Площадь!A:B,2,0)</f>
        <v>39.799999999999997</v>
      </c>
      <c r="F361" s="3">
        <f t="shared" si="432"/>
        <v>120</v>
      </c>
      <c r="G361" s="95">
        <v>31</v>
      </c>
      <c r="H361" s="95">
        <v>28</v>
      </c>
      <c r="I361" s="95">
        <v>31</v>
      </c>
      <c r="J361" s="95">
        <v>30</v>
      </c>
      <c r="K361" s="3"/>
      <c r="L361" s="3"/>
      <c r="M361" s="3"/>
      <c r="N361" s="22">
        <f t="shared" si="449"/>
        <v>39.799999999999997</v>
      </c>
      <c r="O361" s="22">
        <f t="shared" si="450"/>
        <v>39.799999999999997</v>
      </c>
      <c r="P361" s="22">
        <f t="shared" si="451"/>
        <v>39.799999999999997</v>
      </c>
      <c r="Q361" s="22">
        <f t="shared" si="452"/>
        <v>39.799999999999997</v>
      </c>
      <c r="R361" s="3"/>
      <c r="S361" s="40" t="str">
        <f>VLOOKUP(B361,Объем!A:F,6,0)</f>
        <v>нет</v>
      </c>
      <c r="T361" s="40">
        <f>VLOOKUP(B361,Объем!A:G,7,0)</f>
        <v>16.2072</v>
      </c>
      <c r="U361" s="40" t="e">
        <f t="shared" si="453"/>
        <v>#VALUE!</v>
      </c>
      <c r="V361" s="63">
        <f>$V$732*$E361*G361</f>
        <v>0.44042573819189001</v>
      </c>
      <c r="W361" s="63">
        <f>$W$732*$E361*H361</f>
        <v>0.39780389256041682</v>
      </c>
      <c r="X361" s="63">
        <f>$W$732*$E361*I361</f>
        <v>0.44042573819189001</v>
      </c>
      <c r="Y361" s="63">
        <f t="shared" ref="Y361" si="481">$W$732*$E361*J361</f>
        <v>0.42621845631473226</v>
      </c>
      <c r="Z361" s="25">
        <f t="shared" si="437"/>
        <v>0.37657690032772773</v>
      </c>
      <c r="AA361" s="25">
        <f t="shared" si="438"/>
        <v>0.33901665216732141</v>
      </c>
      <c r="AB361" s="25">
        <f t="shared" si="439"/>
        <v>0.19672844084441524</v>
      </c>
      <c r="AC361" s="25">
        <f t="shared" si="440"/>
        <v>0.11828624552539836</v>
      </c>
      <c r="AD361" s="25">
        <f t="shared" si="441"/>
        <v>0.81700263851961774</v>
      </c>
      <c r="AE361" s="25">
        <f t="shared" si="442"/>
        <v>0.73682054472773828</v>
      </c>
      <c r="AF361" s="25">
        <f t="shared" si="443"/>
        <v>0.63715417903630522</v>
      </c>
      <c r="AG361" s="25">
        <f t="shared" si="444"/>
        <v>0.54450470184013067</v>
      </c>
      <c r="AH361" s="97">
        <f t="shared" si="445"/>
        <v>2221.2800000000002</v>
      </c>
      <c r="AI361" s="97">
        <f t="shared" si="446"/>
        <v>2003.28</v>
      </c>
      <c r="AJ361" s="97">
        <f t="shared" si="447"/>
        <v>1732.31</v>
      </c>
      <c r="AK361" s="97">
        <f t="shared" si="448"/>
        <v>1480.41</v>
      </c>
      <c r="AL361" s="3"/>
      <c r="AM361" s="97">
        <f t="shared" si="454"/>
        <v>7437.2800000000007</v>
      </c>
      <c r="AN361" s="25">
        <f t="shared" si="455"/>
        <v>1.0306082388648627</v>
      </c>
      <c r="AO361" s="3">
        <f>VLOOKUP(A361,Лист3!A:B,2,0)</f>
        <v>4742.72</v>
      </c>
      <c r="AP361" s="3"/>
      <c r="AQ361" s="97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</row>
    <row r="362" spans="1:61" x14ac:dyDescent="0.3">
      <c r="A362" s="125" t="s">
        <v>1092</v>
      </c>
      <c r="B362" s="125" t="s">
        <v>90</v>
      </c>
      <c r="C362" s="106"/>
      <c r="D362" s="3"/>
      <c r="E362" s="95">
        <f>VLOOKUP(B362,Площадь!A:B,2,0)</f>
        <v>57</v>
      </c>
      <c r="F362" s="3">
        <f t="shared" si="432"/>
        <v>120</v>
      </c>
      <c r="G362" s="95">
        <v>31</v>
      </c>
      <c r="H362" s="95">
        <v>28</v>
      </c>
      <c r="I362" s="95">
        <v>31</v>
      </c>
      <c r="J362" s="95">
        <v>30</v>
      </c>
      <c r="K362" s="3"/>
      <c r="L362" s="3"/>
      <c r="M362" s="3"/>
      <c r="N362" s="22">
        <f t="shared" si="449"/>
        <v>57</v>
      </c>
      <c r="O362" s="22">
        <f t="shared" si="450"/>
        <v>57</v>
      </c>
      <c r="P362" s="22">
        <f t="shared" si="451"/>
        <v>57</v>
      </c>
      <c r="Q362" s="22">
        <f t="shared" si="452"/>
        <v>57</v>
      </c>
      <c r="R362" s="3"/>
      <c r="S362" s="40" t="str">
        <f>VLOOKUP(B362,Объем!A:F,6,0)</f>
        <v>20,913</v>
      </c>
      <c r="T362" s="40">
        <f>VLOOKUP(B362,Объем!A:G,7,0)</f>
        <v>24.38</v>
      </c>
      <c r="U362" s="40">
        <f t="shared" si="453"/>
        <v>3.4669999999999987</v>
      </c>
      <c r="V362" s="63">
        <f>$U362*V$728*G362/G$1</f>
        <v>1.0471333972247598</v>
      </c>
      <c r="W362" s="63">
        <f>$U362*W$728*H362/H$1</f>
        <v>1.003824679231849</v>
      </c>
      <c r="X362" s="63">
        <f>$U362*X$728*I362/I$1</f>
        <v>0.80242111983514219</v>
      </c>
      <c r="Y362" s="63">
        <f>$U362*Y$728*J362/J$1</f>
        <v>0.6136208037082479</v>
      </c>
      <c r="Z362" s="25">
        <f t="shared" si="437"/>
        <v>0.53931867634875585</v>
      </c>
      <c r="AA362" s="25">
        <f t="shared" si="438"/>
        <v>0.48552636114415387</v>
      </c>
      <c r="AB362" s="25">
        <f t="shared" si="439"/>
        <v>0.28174676201335852</v>
      </c>
      <c r="AC362" s="25">
        <f t="shared" si="440"/>
        <v>0.16940492449617353</v>
      </c>
      <c r="AD362" s="25">
        <f t="shared" si="441"/>
        <v>1.5864520735735157</v>
      </c>
      <c r="AE362" s="25">
        <f t="shared" si="442"/>
        <v>1.4893510403760029</v>
      </c>
      <c r="AF362" s="25">
        <f t="shared" si="443"/>
        <v>1.0841678818485008</v>
      </c>
      <c r="AG362" s="25">
        <f t="shared" si="444"/>
        <v>0.7830257282044214</v>
      </c>
      <c r="AH362" s="97">
        <f t="shared" si="445"/>
        <v>4313.28</v>
      </c>
      <c r="AI362" s="97">
        <f t="shared" si="446"/>
        <v>4049.28</v>
      </c>
      <c r="AJ362" s="97">
        <f t="shared" si="447"/>
        <v>2947.66</v>
      </c>
      <c r="AK362" s="97">
        <f t="shared" si="448"/>
        <v>2128.91</v>
      </c>
      <c r="AL362" s="3"/>
      <c r="AM362" s="97">
        <f t="shared" si="454"/>
        <v>13439.13</v>
      </c>
      <c r="AN362" s="25">
        <f t="shared" si="455"/>
        <v>1.4759967240024416</v>
      </c>
      <c r="AO362" s="3">
        <f>VLOOKUP(A362,Лист3!A:B,2,0)</f>
        <v>8402.24</v>
      </c>
      <c r="AP362" s="3"/>
      <c r="AQ362" s="97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</row>
    <row r="363" spans="1:61" x14ac:dyDescent="0.3">
      <c r="A363" s="125" t="s">
        <v>1093</v>
      </c>
      <c r="B363" s="125" t="s">
        <v>494</v>
      </c>
      <c r="C363" s="106"/>
      <c r="D363" s="3"/>
      <c r="E363" s="95">
        <f>VLOOKUP(B363,Площадь!A:B,2,0)</f>
        <v>67.400000000000006</v>
      </c>
      <c r="F363" s="3">
        <f t="shared" si="432"/>
        <v>120</v>
      </c>
      <c r="G363" s="95">
        <v>31</v>
      </c>
      <c r="H363" s="95">
        <v>28</v>
      </c>
      <c r="I363" s="95">
        <v>31</v>
      </c>
      <c r="J363" s="95">
        <v>30</v>
      </c>
      <c r="K363" s="3"/>
      <c r="L363" s="3"/>
      <c r="M363" s="3"/>
      <c r="N363" s="22">
        <f t="shared" si="449"/>
        <v>67.400000000000006</v>
      </c>
      <c r="O363" s="22">
        <f t="shared" si="450"/>
        <v>67.400000000000006</v>
      </c>
      <c r="P363" s="22">
        <f t="shared" si="451"/>
        <v>67.400000000000006</v>
      </c>
      <c r="Q363" s="22">
        <f t="shared" si="452"/>
        <v>67.400000000000006</v>
      </c>
      <c r="R363" s="3"/>
      <c r="S363" s="40" t="str">
        <f>VLOOKUP(B363,Объем!A:F,6,0)</f>
        <v>нет</v>
      </c>
      <c r="T363" s="40">
        <f>VLOOKUP(B363,Объем!A:G,7,0)</f>
        <v>1.4</v>
      </c>
      <c r="U363" s="40" t="e">
        <f t="shared" si="453"/>
        <v>#VALUE!</v>
      </c>
      <c r="V363" s="63">
        <f>$V$732*$E363*G363</f>
        <v>0.74584660186264806</v>
      </c>
      <c r="W363" s="63">
        <f>$W$732*$E363*H363</f>
        <v>0.67366789845658537</v>
      </c>
      <c r="X363" s="63">
        <f>$W$732*$E363*I363</f>
        <v>0.74584660186264806</v>
      </c>
      <c r="Y363" s="63">
        <f t="shared" ref="Y363" si="482">$W$732*$E363*J363</f>
        <v>0.72178703406062716</v>
      </c>
      <c r="Z363" s="25">
        <f t="shared" si="437"/>
        <v>0.63772068045449382</v>
      </c>
      <c r="AA363" s="25">
        <f t="shared" si="438"/>
        <v>0.57411362703712232</v>
      </c>
      <c r="AB363" s="25">
        <f t="shared" si="439"/>
        <v>0.3331531887666731</v>
      </c>
      <c r="AC363" s="25">
        <f t="shared" si="440"/>
        <v>0.20031389317617715</v>
      </c>
      <c r="AD363" s="25">
        <f t="shared" si="441"/>
        <v>1.3835672823171419</v>
      </c>
      <c r="AE363" s="25">
        <f t="shared" si="442"/>
        <v>1.2477815254937077</v>
      </c>
      <c r="AF363" s="25">
        <f t="shared" si="443"/>
        <v>1.0789997906293212</v>
      </c>
      <c r="AG363" s="25">
        <f t="shared" si="444"/>
        <v>0.92210092723680437</v>
      </c>
      <c r="AH363" s="97">
        <f t="shared" si="445"/>
        <v>3761.67</v>
      </c>
      <c r="AI363" s="97">
        <f t="shared" si="446"/>
        <v>3392.49</v>
      </c>
      <c r="AJ363" s="97">
        <f t="shared" si="447"/>
        <v>2933.61</v>
      </c>
      <c r="AK363" s="97">
        <f t="shared" si="448"/>
        <v>2507.0300000000002</v>
      </c>
      <c r="AL363" s="3"/>
      <c r="AM363" s="97">
        <f t="shared" si="454"/>
        <v>12594.800000000001</v>
      </c>
      <c r="AN363" s="25">
        <f t="shared" si="455"/>
        <v>1.7453013894344667</v>
      </c>
      <c r="AO363" s="3">
        <f>VLOOKUP(A363,Лист3!A:B,2,0)</f>
        <v>11724.64</v>
      </c>
      <c r="AP363" s="3"/>
      <c r="AQ363" s="97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</row>
    <row r="364" spans="1:61" x14ac:dyDescent="0.3">
      <c r="A364" s="125" t="s">
        <v>1094</v>
      </c>
      <c r="B364" s="125" t="s">
        <v>495</v>
      </c>
      <c r="C364" s="106"/>
      <c r="D364" s="3"/>
      <c r="E364" s="95">
        <f>VLOOKUP(B364,Площадь!A:B,2,0)</f>
        <v>52.4</v>
      </c>
      <c r="F364" s="3">
        <f t="shared" si="432"/>
        <v>120</v>
      </c>
      <c r="G364" s="95">
        <v>31</v>
      </c>
      <c r="H364" s="95">
        <v>28</v>
      </c>
      <c r="I364" s="95">
        <v>31</v>
      </c>
      <c r="J364" s="95">
        <v>30</v>
      </c>
      <c r="K364" s="3"/>
      <c r="L364" s="3"/>
      <c r="M364" s="3"/>
      <c r="N364" s="22">
        <f t="shared" si="449"/>
        <v>52.4</v>
      </c>
      <c r="O364" s="22">
        <f t="shared" si="450"/>
        <v>52.4</v>
      </c>
      <c r="P364" s="22">
        <f t="shared" si="451"/>
        <v>52.4</v>
      </c>
      <c r="Q364" s="22">
        <f t="shared" si="452"/>
        <v>52.4</v>
      </c>
      <c r="R364" s="3"/>
      <c r="S364" s="40">
        <f>VLOOKUP(B364,Объем!A:F,6,0)</f>
        <v>15.521000000000001</v>
      </c>
      <c r="T364" s="40">
        <f>VLOOKUP(B364,Объем!A:G,7,0)</f>
        <v>17.611999999999998</v>
      </c>
      <c r="U364" s="40">
        <f t="shared" si="453"/>
        <v>2.0909999999999975</v>
      </c>
      <c r="V364" s="63">
        <f t="shared" ref="V364:V378" si="483">$U364*V$728*G364/G$1</f>
        <v>0.63154194796566798</v>
      </c>
      <c r="W364" s="63">
        <f t="shared" ref="W364:W378" si="484">$U364*W$728*H364/H$1</f>
        <v>0.60542180682832247</v>
      </c>
      <c r="X364" s="63">
        <f t="shared" ref="X364:X378" si="485">$U364*X$728*I364/I$1</f>
        <v>0.48395228196575746</v>
      </c>
      <c r="Y364" s="63">
        <f t="shared" ref="Y364:Y378" si="486">$U364*Y$728*J364/J$1</f>
        <v>0.37008396324024956</v>
      </c>
      <c r="Z364" s="25">
        <f t="shared" si="437"/>
        <v>0.49579471299429484</v>
      </c>
      <c r="AA364" s="25">
        <f t="shared" si="438"/>
        <v>0.44634353199918703</v>
      </c>
      <c r="AB364" s="25">
        <f t="shared" si="439"/>
        <v>0.25900930402631556</v>
      </c>
      <c r="AC364" s="25">
        <f t="shared" si="440"/>
        <v>0.15573364988771041</v>
      </c>
      <c r="AD364" s="25">
        <f t="shared" si="441"/>
        <v>1.1273366609599629</v>
      </c>
      <c r="AE364" s="25">
        <f t="shared" si="442"/>
        <v>1.0517653388275094</v>
      </c>
      <c r="AF364" s="25">
        <f t="shared" si="443"/>
        <v>0.74296158599207307</v>
      </c>
      <c r="AG364" s="25">
        <f t="shared" si="444"/>
        <v>0.52581761312795994</v>
      </c>
      <c r="AH364" s="97">
        <f t="shared" si="445"/>
        <v>3065.03</v>
      </c>
      <c r="AI364" s="97">
        <f t="shared" si="446"/>
        <v>2859.56</v>
      </c>
      <c r="AJ364" s="97">
        <f t="shared" si="447"/>
        <v>2019.98</v>
      </c>
      <c r="AK364" s="97">
        <f t="shared" si="448"/>
        <v>1429.6</v>
      </c>
      <c r="AL364" s="3"/>
      <c r="AM364" s="97">
        <f t="shared" si="454"/>
        <v>9374.17</v>
      </c>
      <c r="AN364" s="25">
        <f t="shared" si="455"/>
        <v>1.3568811989075078</v>
      </c>
      <c r="AO364" s="3">
        <f>VLOOKUP(A364,Лист3!A:B,2,0)</f>
        <v>5903.12</v>
      </c>
      <c r="AP364" s="3"/>
      <c r="AQ364" s="97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</row>
    <row r="365" spans="1:61" x14ac:dyDescent="0.3">
      <c r="A365" s="125" t="s">
        <v>1095</v>
      </c>
      <c r="B365" s="125" t="s">
        <v>496</v>
      </c>
      <c r="C365" s="106"/>
      <c r="D365" s="3"/>
      <c r="E365" s="95">
        <f>VLOOKUP(B365,Площадь!A:B,2,0)</f>
        <v>51.3</v>
      </c>
      <c r="F365" s="3">
        <f t="shared" si="432"/>
        <v>120</v>
      </c>
      <c r="G365" s="95">
        <v>31</v>
      </c>
      <c r="H365" s="95">
        <v>28</v>
      </c>
      <c r="I365" s="95">
        <v>31</v>
      </c>
      <c r="J365" s="95">
        <v>30</v>
      </c>
      <c r="K365" s="3"/>
      <c r="L365" s="3"/>
      <c r="M365" s="3"/>
      <c r="N365" s="22">
        <f t="shared" si="449"/>
        <v>51.3</v>
      </c>
      <c r="O365" s="22">
        <f t="shared" si="450"/>
        <v>51.3</v>
      </c>
      <c r="P365" s="22">
        <f t="shared" si="451"/>
        <v>51.3</v>
      </c>
      <c r="Q365" s="22">
        <f t="shared" si="452"/>
        <v>51.3</v>
      </c>
      <c r="R365" s="3"/>
      <c r="S365" s="40">
        <f>VLOOKUP(B365,Объем!A:F,6,0)</f>
        <v>10.220000000000001</v>
      </c>
      <c r="T365" s="40">
        <f>VLOOKUP(B365,Объем!A:G,7,0)</f>
        <v>11.227</v>
      </c>
      <c r="U365" s="40">
        <f t="shared" si="453"/>
        <v>1.0069999999999997</v>
      </c>
      <c r="V365" s="63">
        <f t="shared" si="483"/>
        <v>0.30414287020632619</v>
      </c>
      <c r="W365" s="63">
        <f t="shared" si="484"/>
        <v>0.2915637300220571</v>
      </c>
      <c r="X365" s="63">
        <f t="shared" si="485"/>
        <v>0.23306549399307419</v>
      </c>
      <c r="Y365" s="63">
        <f t="shared" si="486"/>
        <v>0.17822790577854217</v>
      </c>
      <c r="Z365" s="25">
        <f t="shared" si="437"/>
        <v>0.48538680871388024</v>
      </c>
      <c r="AA365" s="25">
        <f t="shared" si="438"/>
        <v>0.43697372502973841</v>
      </c>
      <c r="AB365" s="25">
        <f t="shared" si="439"/>
        <v>0.25357208581202267</v>
      </c>
      <c r="AC365" s="25">
        <f t="shared" si="440"/>
        <v>0.15246443204655619</v>
      </c>
      <c r="AD365" s="25">
        <f t="shared" si="441"/>
        <v>0.78952967892020642</v>
      </c>
      <c r="AE365" s="25">
        <f t="shared" si="442"/>
        <v>0.72853745505179557</v>
      </c>
      <c r="AF365" s="25">
        <f t="shared" si="443"/>
        <v>0.48663757980509686</v>
      </c>
      <c r="AG365" s="25">
        <f t="shared" si="444"/>
        <v>0.33069233782509833</v>
      </c>
      <c r="AH365" s="97">
        <f t="shared" si="445"/>
        <v>2146.59</v>
      </c>
      <c r="AI365" s="97">
        <f t="shared" si="446"/>
        <v>1980.76</v>
      </c>
      <c r="AJ365" s="97">
        <f t="shared" si="447"/>
        <v>1323.08</v>
      </c>
      <c r="AK365" s="97">
        <f t="shared" si="448"/>
        <v>899.09</v>
      </c>
      <c r="AL365" s="3"/>
      <c r="AM365" s="97">
        <f t="shared" si="454"/>
        <v>6349.52</v>
      </c>
      <c r="AN365" s="25">
        <f t="shared" si="455"/>
        <v>1.3283970516021977</v>
      </c>
      <c r="AO365" s="3">
        <f>VLOOKUP(A365,Лист3!A:B,2,0)</f>
        <v>4051.04</v>
      </c>
      <c r="AP365" s="3"/>
      <c r="AQ365" s="97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</row>
    <row r="366" spans="1:61" x14ac:dyDescent="0.3">
      <c r="A366" s="125" t="s">
        <v>1096</v>
      </c>
      <c r="B366" s="125" t="s">
        <v>497</v>
      </c>
      <c r="C366" s="106"/>
      <c r="D366" s="3"/>
      <c r="E366" s="95">
        <f>VLOOKUP(B366,Площадь!A:B,2,0)</f>
        <v>49.5</v>
      </c>
      <c r="F366" s="3">
        <f t="shared" si="432"/>
        <v>120</v>
      </c>
      <c r="G366" s="95">
        <v>31</v>
      </c>
      <c r="H366" s="95">
        <v>28</v>
      </c>
      <c r="I366" s="95">
        <v>31</v>
      </c>
      <c r="J366" s="95">
        <v>30</v>
      </c>
      <c r="K366" s="3"/>
      <c r="L366" s="3"/>
      <c r="M366" s="3"/>
      <c r="N366" s="22">
        <f t="shared" si="449"/>
        <v>49.5</v>
      </c>
      <c r="O366" s="22">
        <f t="shared" si="450"/>
        <v>49.5</v>
      </c>
      <c r="P366" s="22">
        <f t="shared" si="451"/>
        <v>49.5</v>
      </c>
      <c r="Q366" s="22">
        <f t="shared" si="452"/>
        <v>49.5</v>
      </c>
      <c r="R366" s="3"/>
      <c r="S366" s="40">
        <f>VLOOKUP(B366,Объем!A:F,6,0)</f>
        <v>21.93</v>
      </c>
      <c r="T366" s="40">
        <f>VLOOKUP(B366,Объем!A:G,7,0)</f>
        <v>25.72</v>
      </c>
      <c r="U366" s="40">
        <f t="shared" si="453"/>
        <v>3.7899999999999991</v>
      </c>
      <c r="V366" s="63">
        <f t="shared" si="483"/>
        <v>1.1446886574796193</v>
      </c>
      <c r="W366" s="63">
        <f t="shared" si="484"/>
        <v>1.0973451209370373</v>
      </c>
      <c r="X366" s="63">
        <f t="shared" si="485"/>
        <v>0.87717797639895856</v>
      </c>
      <c r="Y366" s="63">
        <f t="shared" si="486"/>
        <v>0.67078824518438418</v>
      </c>
      <c r="Z366" s="25">
        <f t="shared" si="437"/>
        <v>0.46835569261865639</v>
      </c>
      <c r="AA366" s="25">
        <f t="shared" si="438"/>
        <v>0.42164131362518625</v>
      </c>
      <c r="AB366" s="25">
        <f t="shared" si="439"/>
        <v>0.24467481964317978</v>
      </c>
      <c r="AC366" s="25">
        <f t="shared" si="440"/>
        <v>0.14711480285194017</v>
      </c>
      <c r="AD366" s="25">
        <f t="shared" si="441"/>
        <v>1.6130443500982756</v>
      </c>
      <c r="AE366" s="25">
        <f t="shared" si="442"/>
        <v>1.5189864345622235</v>
      </c>
      <c r="AF366" s="25">
        <f t="shared" si="443"/>
        <v>1.1218527960421383</v>
      </c>
      <c r="AG366" s="25">
        <f t="shared" si="444"/>
        <v>0.8179030480363243</v>
      </c>
      <c r="AH366" s="97">
        <f t="shared" si="445"/>
        <v>4385.58</v>
      </c>
      <c r="AI366" s="97">
        <f t="shared" si="446"/>
        <v>4129.8500000000004</v>
      </c>
      <c r="AJ366" s="97">
        <f t="shared" si="447"/>
        <v>3050.12</v>
      </c>
      <c r="AK366" s="97">
        <f t="shared" si="448"/>
        <v>2223.73</v>
      </c>
      <c r="AL366" s="3"/>
      <c r="AM366" s="97">
        <f t="shared" si="454"/>
        <v>13789.279999999999</v>
      </c>
      <c r="AN366" s="25">
        <f t="shared" si="455"/>
        <v>1.2817866287389628</v>
      </c>
      <c r="AO366" s="3">
        <f>VLOOKUP(A366,Лист3!A:B,2,0)</f>
        <v>8511</v>
      </c>
      <c r="AP366" s="3"/>
      <c r="AQ366" s="97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</row>
    <row r="367" spans="1:61" x14ac:dyDescent="0.3">
      <c r="A367" s="125" t="s">
        <v>1097</v>
      </c>
      <c r="B367" s="125" t="s">
        <v>498</v>
      </c>
      <c r="C367" s="106"/>
      <c r="D367" s="3"/>
      <c r="E367" s="95">
        <f>VLOOKUP(B367,Площадь!A:B,2,0)</f>
        <v>34.4</v>
      </c>
      <c r="F367" s="3">
        <f t="shared" si="432"/>
        <v>120</v>
      </c>
      <c r="G367" s="95">
        <v>31</v>
      </c>
      <c r="H367" s="95">
        <v>28</v>
      </c>
      <c r="I367" s="95">
        <v>31</v>
      </c>
      <c r="J367" s="95">
        <v>30</v>
      </c>
      <c r="K367" s="3"/>
      <c r="L367" s="3"/>
      <c r="M367" s="3"/>
      <c r="N367" s="22">
        <f t="shared" si="449"/>
        <v>34.4</v>
      </c>
      <c r="O367" s="22">
        <f t="shared" si="450"/>
        <v>34.4</v>
      </c>
      <c r="P367" s="22">
        <f t="shared" si="451"/>
        <v>34.4</v>
      </c>
      <c r="Q367" s="22">
        <f t="shared" si="452"/>
        <v>34.4</v>
      </c>
      <c r="R367" s="3"/>
      <c r="S367" s="40" t="str">
        <f>VLOOKUP(B367,Объем!A:F,6,0)</f>
        <v>9,21</v>
      </c>
      <c r="T367" s="40">
        <f>VLOOKUP(B367,Объем!A:G,7,0)</f>
        <v>10.792999999999999</v>
      </c>
      <c r="U367" s="40">
        <f t="shared" si="453"/>
        <v>1.5829999999999984</v>
      </c>
      <c r="V367" s="63">
        <f t="shared" si="483"/>
        <v>0.4781113838496665</v>
      </c>
      <c r="W367" s="63">
        <f t="shared" si="484"/>
        <v>0.45833702544678856</v>
      </c>
      <c r="X367" s="63">
        <f t="shared" si="485"/>
        <v>0.36637803077560693</v>
      </c>
      <c r="Y367" s="63">
        <f t="shared" si="486"/>
        <v>0.28017355992793647</v>
      </c>
      <c r="Z367" s="25">
        <f t="shared" si="437"/>
        <v>0.32548355204205615</v>
      </c>
      <c r="AA367" s="25">
        <f t="shared" si="438"/>
        <v>0.29301941795366476</v>
      </c>
      <c r="AB367" s="25">
        <f t="shared" si="439"/>
        <v>0.17003664233788654</v>
      </c>
      <c r="AC367" s="25">
        <f t="shared" si="440"/>
        <v>0.10223735794155034</v>
      </c>
      <c r="AD367" s="25">
        <f t="shared" si="441"/>
        <v>0.80359493589172271</v>
      </c>
      <c r="AE367" s="25">
        <f t="shared" si="442"/>
        <v>0.75135644340045338</v>
      </c>
      <c r="AF367" s="25">
        <f t="shared" si="443"/>
        <v>0.53641467311349345</v>
      </c>
      <c r="AG367" s="25">
        <f t="shared" si="444"/>
        <v>0.38241091786948678</v>
      </c>
      <c r="AH367" s="97">
        <f t="shared" si="445"/>
        <v>2184.83</v>
      </c>
      <c r="AI367" s="97">
        <f t="shared" si="446"/>
        <v>2042.8</v>
      </c>
      <c r="AJ367" s="97">
        <f t="shared" si="447"/>
        <v>1458.41</v>
      </c>
      <c r="AK367" s="97">
        <f t="shared" si="448"/>
        <v>1039.71</v>
      </c>
      <c r="AL367" s="3"/>
      <c r="AM367" s="97">
        <f t="shared" si="454"/>
        <v>6725.75</v>
      </c>
      <c r="AN367" s="25">
        <f t="shared" si="455"/>
        <v>0.89077697027515779</v>
      </c>
      <c r="AO367" s="3">
        <f>VLOOKUP(A367,Лист3!A:B,2,0)</f>
        <v>3896.6</v>
      </c>
      <c r="AP367" s="3"/>
      <c r="AQ367" s="97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</row>
    <row r="368" spans="1:61" x14ac:dyDescent="0.3">
      <c r="A368" s="125" t="s">
        <v>1098</v>
      </c>
      <c r="B368" s="125" t="s">
        <v>499</v>
      </c>
      <c r="C368" s="106"/>
      <c r="D368" s="3"/>
      <c r="E368" s="95">
        <f>VLOOKUP(B368,Площадь!A:B,2,0)</f>
        <v>30.8</v>
      </c>
      <c r="F368" s="3">
        <f t="shared" si="432"/>
        <v>120</v>
      </c>
      <c r="G368" s="95">
        <v>31</v>
      </c>
      <c r="H368" s="95">
        <v>28</v>
      </c>
      <c r="I368" s="95">
        <v>31</v>
      </c>
      <c r="J368" s="95">
        <v>30</v>
      </c>
      <c r="K368" s="3"/>
      <c r="L368" s="3"/>
      <c r="M368" s="3"/>
      <c r="N368" s="22">
        <f t="shared" si="449"/>
        <v>30.8</v>
      </c>
      <c r="O368" s="22">
        <f t="shared" si="450"/>
        <v>30.8</v>
      </c>
      <c r="P368" s="22">
        <f t="shared" si="451"/>
        <v>30.8</v>
      </c>
      <c r="Q368" s="22">
        <f t="shared" si="452"/>
        <v>30.8</v>
      </c>
      <c r="R368" s="3"/>
      <c r="S368" s="40" t="str">
        <f>VLOOKUP(B368,Объем!A:F,6,0)</f>
        <v>3,317</v>
      </c>
      <c r="T368" s="40">
        <f>VLOOKUP(B368,Объем!A:G,7,0)</f>
        <v>3.4169999999999998</v>
      </c>
      <c r="U368" s="40">
        <f t="shared" si="453"/>
        <v>9.9999999999999645E-2</v>
      </c>
      <c r="V368" s="63">
        <f t="shared" si="483"/>
        <v>3.0202866951968745E-2</v>
      </c>
      <c r="W368" s="63">
        <f t="shared" si="484"/>
        <v>2.8953697122349169E-2</v>
      </c>
      <c r="X368" s="63">
        <f t="shared" si="485"/>
        <v>2.314453763585635E-2</v>
      </c>
      <c r="Y368" s="63">
        <f t="shared" si="486"/>
        <v>1.769889828982538E-2</v>
      </c>
      <c r="Z368" s="25">
        <f t="shared" si="437"/>
        <v>0.29142131985160841</v>
      </c>
      <c r="AA368" s="25">
        <f t="shared" si="438"/>
        <v>0.26235459514456033</v>
      </c>
      <c r="AB368" s="25">
        <f t="shared" si="439"/>
        <v>0.15224211000020074</v>
      </c>
      <c r="AC368" s="25">
        <f t="shared" si="440"/>
        <v>9.1538099552318328E-2</v>
      </c>
      <c r="AD368" s="25">
        <f t="shared" si="441"/>
        <v>0.32162418680357713</v>
      </c>
      <c r="AE368" s="25">
        <f t="shared" si="442"/>
        <v>0.29130829226690952</v>
      </c>
      <c r="AF368" s="25">
        <f t="shared" si="443"/>
        <v>0.1753866476360571</v>
      </c>
      <c r="AG368" s="25">
        <f t="shared" si="444"/>
        <v>0.1092369978421437</v>
      </c>
      <c r="AH368" s="97">
        <f t="shared" si="445"/>
        <v>874.44</v>
      </c>
      <c r="AI368" s="97">
        <f t="shared" si="446"/>
        <v>792.01</v>
      </c>
      <c r="AJ368" s="97">
        <f t="shared" si="447"/>
        <v>476.84</v>
      </c>
      <c r="AK368" s="97">
        <f t="shared" si="448"/>
        <v>297</v>
      </c>
      <c r="AL368" s="3"/>
      <c r="AM368" s="97">
        <f t="shared" si="454"/>
        <v>2440.29</v>
      </c>
      <c r="AN368" s="25">
        <f t="shared" si="455"/>
        <v>0.79755612454868774</v>
      </c>
      <c r="AO368" s="3">
        <f>VLOOKUP(A368,Лист3!A:B,2,0)</f>
        <v>2032.6</v>
      </c>
      <c r="AP368" s="3"/>
      <c r="AQ368" s="97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</row>
    <row r="369" spans="1:61" x14ac:dyDescent="0.3">
      <c r="A369" s="125" t="s">
        <v>1099</v>
      </c>
      <c r="B369" s="125" t="s">
        <v>500</v>
      </c>
      <c r="C369" s="106"/>
      <c r="D369" s="3"/>
      <c r="E369" s="95">
        <f>VLOOKUP(B369,Площадь!A:B,2,0)</f>
        <v>39.6</v>
      </c>
      <c r="F369" s="3">
        <f t="shared" si="432"/>
        <v>37</v>
      </c>
      <c r="G369" s="95">
        <v>31</v>
      </c>
      <c r="H369" s="95">
        <v>6</v>
      </c>
      <c r="I369" s="95"/>
      <c r="J369" s="95"/>
      <c r="K369" s="3"/>
      <c r="L369" s="3"/>
      <c r="M369" s="3"/>
      <c r="N369" s="22">
        <f t="shared" si="449"/>
        <v>39.6</v>
      </c>
      <c r="O369" s="22">
        <f t="shared" si="450"/>
        <v>8.49</v>
      </c>
      <c r="P369" s="22">
        <f t="shared" si="451"/>
        <v>0</v>
      </c>
      <c r="Q369" s="22">
        <f t="shared" si="452"/>
        <v>0</v>
      </c>
      <c r="R369" s="3"/>
      <c r="S369" s="40" t="str">
        <f>VLOOKUP(B369,Объем!A:F,6,0)</f>
        <v>2,246</v>
      </c>
      <c r="T369" s="40">
        <f>VLOOKUP(B369,Объем!A:G,7,0)</f>
        <v>3.7029999999999998</v>
      </c>
      <c r="U369" s="40">
        <f t="shared" si="453"/>
        <v>1.4569999999999999</v>
      </c>
      <c r="V369" s="63">
        <f t="shared" si="483"/>
        <v>0.44005577149018615</v>
      </c>
      <c r="W369" s="63">
        <f t="shared" si="484"/>
        <v>9.0397578658420477E-2</v>
      </c>
      <c r="X369" s="63">
        <f t="shared" si="485"/>
        <v>0</v>
      </c>
      <c r="Y369" s="63">
        <f t="shared" si="486"/>
        <v>0</v>
      </c>
      <c r="Z369" s="25">
        <f t="shared" si="437"/>
        <v>0.37468455409492513</v>
      </c>
      <c r="AA369" s="25">
        <f t="shared" si="438"/>
        <v>7.2317873791471338E-2</v>
      </c>
      <c r="AB369" s="25">
        <f t="shared" si="439"/>
        <v>0</v>
      </c>
      <c r="AC369" s="25">
        <f t="shared" si="440"/>
        <v>0</v>
      </c>
      <c r="AD369" s="25">
        <f t="shared" si="441"/>
        <v>0.81474032558511134</v>
      </c>
      <c r="AE369" s="25">
        <f t="shared" si="442"/>
        <v>0.16271545244989183</v>
      </c>
      <c r="AF369" s="25">
        <f t="shared" si="443"/>
        <v>0</v>
      </c>
      <c r="AG369" s="25">
        <f t="shared" si="444"/>
        <v>0</v>
      </c>
      <c r="AH369" s="97">
        <f t="shared" si="445"/>
        <v>2215.13</v>
      </c>
      <c r="AI369" s="97">
        <f t="shared" si="446"/>
        <v>442.39</v>
      </c>
      <c r="AJ369" s="97">
        <f t="shared" si="447"/>
        <v>0</v>
      </c>
      <c r="AK369" s="97">
        <f t="shared" si="448"/>
        <v>0</v>
      </c>
      <c r="AL369" s="3"/>
      <c r="AM369" s="97">
        <f t="shared" si="454"/>
        <v>2657.52</v>
      </c>
      <c r="AN369" s="25">
        <f t="shared" si="455"/>
        <v>0.44700242788639644</v>
      </c>
      <c r="AO369" s="3">
        <f>VLOOKUP(A369,Лист3!A:B,2,0)</f>
        <v>706.89</v>
      </c>
      <c r="AP369" s="3"/>
      <c r="AQ369" s="97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</row>
    <row r="370" spans="1:61" x14ac:dyDescent="0.3">
      <c r="A370" s="125" t="s">
        <v>1895</v>
      </c>
      <c r="B370" s="125" t="s">
        <v>500</v>
      </c>
      <c r="C370" s="106">
        <v>44964</v>
      </c>
      <c r="D370" s="3"/>
      <c r="E370" s="95">
        <f>VLOOKUP(B370,Площадь!A:B,2,0)</f>
        <v>39.6</v>
      </c>
      <c r="F370" s="3">
        <f t="shared" si="432"/>
        <v>83</v>
      </c>
      <c r="G370" s="95"/>
      <c r="H370" s="95">
        <v>22</v>
      </c>
      <c r="I370" s="95">
        <v>31</v>
      </c>
      <c r="J370" s="95">
        <v>30</v>
      </c>
      <c r="K370" s="3"/>
      <c r="L370" s="3"/>
      <c r="M370" s="3"/>
      <c r="N370" s="22">
        <f t="shared" si="449"/>
        <v>0</v>
      </c>
      <c r="O370" s="22">
        <f t="shared" si="450"/>
        <v>31.11</v>
      </c>
      <c r="P370" s="22">
        <f t="shared" si="451"/>
        <v>39.6</v>
      </c>
      <c r="Q370" s="22">
        <f t="shared" si="452"/>
        <v>39.6</v>
      </c>
      <c r="R370" s="3"/>
      <c r="S370" s="40" t="str">
        <f>VLOOKUP(B370,Объем!A:F,6,0)</f>
        <v>2,246</v>
      </c>
      <c r="T370" s="40">
        <f>VLOOKUP(B370,Объем!A:G,7,0)</f>
        <v>3.7029999999999998</v>
      </c>
      <c r="U370" s="40">
        <f t="shared" si="453"/>
        <v>1.4569999999999999</v>
      </c>
      <c r="V370" s="63">
        <f t="shared" si="483"/>
        <v>0</v>
      </c>
      <c r="W370" s="63">
        <f t="shared" si="484"/>
        <v>0.33145778841420842</v>
      </c>
      <c r="X370" s="63">
        <f t="shared" si="485"/>
        <v>0.33721591335442819</v>
      </c>
      <c r="Y370" s="63">
        <f t="shared" si="486"/>
        <v>0.25787294808275668</v>
      </c>
      <c r="Z370" s="25">
        <f t="shared" si="437"/>
        <v>0</v>
      </c>
      <c r="AA370" s="25">
        <f t="shared" si="438"/>
        <v>0.26499517710867765</v>
      </c>
      <c r="AB370" s="25">
        <f t="shared" si="439"/>
        <v>0.1957398557145438</v>
      </c>
      <c r="AC370" s="25">
        <f t="shared" si="440"/>
        <v>0.11769184228155215</v>
      </c>
      <c r="AD370" s="25">
        <f t="shared" si="441"/>
        <v>0</v>
      </c>
      <c r="AE370" s="25">
        <f t="shared" si="442"/>
        <v>0.59645296552288607</v>
      </c>
      <c r="AF370" s="25">
        <f t="shared" si="443"/>
        <v>0.53295576906897202</v>
      </c>
      <c r="AG370" s="25">
        <f t="shared" si="444"/>
        <v>0.37556479036430884</v>
      </c>
      <c r="AH370" s="97">
        <f t="shared" si="445"/>
        <v>0</v>
      </c>
      <c r="AI370" s="97">
        <f t="shared" si="446"/>
        <v>1621.65</v>
      </c>
      <c r="AJ370" s="97">
        <f t="shared" si="447"/>
        <v>1449.01</v>
      </c>
      <c r="AK370" s="97">
        <f t="shared" si="448"/>
        <v>1021.09</v>
      </c>
      <c r="AL370" s="3"/>
      <c r="AM370" s="97">
        <f t="shared" si="454"/>
        <v>4091.75</v>
      </c>
      <c r="AN370" s="25">
        <f t="shared" si="455"/>
        <v>0.57842687510477364</v>
      </c>
      <c r="AO370" s="3">
        <f>VLOOKUP(A370,Лист3!A:B,2,0)</f>
        <v>1621.5</v>
      </c>
      <c r="AP370" s="3"/>
      <c r="AQ370" s="97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</row>
    <row r="371" spans="1:61" x14ac:dyDescent="0.3">
      <c r="A371" s="125" t="s">
        <v>1100</v>
      </c>
      <c r="B371" s="125" t="s">
        <v>501</v>
      </c>
      <c r="C371" s="106"/>
      <c r="D371" s="3"/>
      <c r="E371" s="95">
        <f>VLOOKUP(B371,Площадь!A:B,2,0)</f>
        <v>67.400000000000006</v>
      </c>
      <c r="F371" s="3">
        <f t="shared" si="432"/>
        <v>120</v>
      </c>
      <c r="G371" s="95">
        <v>31</v>
      </c>
      <c r="H371" s="95">
        <v>28</v>
      </c>
      <c r="I371" s="95">
        <v>31</v>
      </c>
      <c r="J371" s="95">
        <v>30</v>
      </c>
      <c r="K371" s="3"/>
      <c r="L371" s="3"/>
      <c r="M371" s="3"/>
      <c r="N371" s="22">
        <f t="shared" si="449"/>
        <v>67.400000000000006</v>
      </c>
      <c r="O371" s="22">
        <f t="shared" si="450"/>
        <v>67.400000000000006</v>
      </c>
      <c r="P371" s="22">
        <f t="shared" si="451"/>
        <v>67.400000000000006</v>
      </c>
      <c r="Q371" s="22">
        <f t="shared" si="452"/>
        <v>67.400000000000006</v>
      </c>
      <c r="R371" s="3"/>
      <c r="S371" s="40" t="str">
        <f>VLOOKUP(B371,Объем!A:F,6,0)</f>
        <v>26,198</v>
      </c>
      <c r="T371" s="40">
        <f>VLOOKUP(B371,Объем!A:G,7,0)</f>
        <v>30.85</v>
      </c>
      <c r="U371" s="40">
        <f t="shared" si="453"/>
        <v>4.652000000000001</v>
      </c>
      <c r="V371" s="63">
        <f t="shared" si="483"/>
        <v>1.4050373706055914</v>
      </c>
      <c r="W371" s="63">
        <f t="shared" si="484"/>
        <v>1.3469259901316886</v>
      </c>
      <c r="X371" s="63">
        <f t="shared" si="485"/>
        <v>1.0766838908200416</v>
      </c>
      <c r="Y371" s="63">
        <f t="shared" si="486"/>
        <v>0.8233527484426798</v>
      </c>
      <c r="Z371" s="25">
        <f t="shared" si="437"/>
        <v>0.63772068045449382</v>
      </c>
      <c r="AA371" s="25">
        <f t="shared" si="438"/>
        <v>0.57411362703712232</v>
      </c>
      <c r="AB371" s="25">
        <f t="shared" si="439"/>
        <v>0.3331531887666731</v>
      </c>
      <c r="AC371" s="25">
        <f t="shared" si="440"/>
        <v>0.20031389317617715</v>
      </c>
      <c r="AD371" s="25">
        <f t="shared" si="441"/>
        <v>2.0427580510600851</v>
      </c>
      <c r="AE371" s="25">
        <f t="shared" si="442"/>
        <v>1.9210396171688109</v>
      </c>
      <c r="AF371" s="25">
        <f t="shared" si="443"/>
        <v>1.4098370795867146</v>
      </c>
      <c r="AG371" s="25">
        <f t="shared" si="444"/>
        <v>1.0236666416188569</v>
      </c>
      <c r="AH371" s="97">
        <f t="shared" si="445"/>
        <v>5553.89</v>
      </c>
      <c r="AI371" s="97">
        <f t="shared" si="446"/>
        <v>5222.96</v>
      </c>
      <c r="AJ371" s="97">
        <f t="shared" si="447"/>
        <v>3833.09</v>
      </c>
      <c r="AK371" s="97">
        <f t="shared" si="448"/>
        <v>2783.17</v>
      </c>
      <c r="AL371" s="3"/>
      <c r="AM371" s="97">
        <f t="shared" si="454"/>
        <v>17393.11</v>
      </c>
      <c r="AN371" s="25">
        <f t="shared" si="455"/>
        <v>1.7453013894344667</v>
      </c>
      <c r="AO371" s="3">
        <f>VLOOKUP(A371,Лист3!A:B,2,0)</f>
        <v>10112.92</v>
      </c>
      <c r="AP371" s="3"/>
      <c r="AQ371" s="97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</row>
    <row r="372" spans="1:61" x14ac:dyDescent="0.3">
      <c r="A372" s="125" t="s">
        <v>1101</v>
      </c>
      <c r="B372" s="125" t="s">
        <v>502</v>
      </c>
      <c r="C372" s="106"/>
      <c r="D372" s="3"/>
      <c r="E372" s="95">
        <f>VLOOKUP(B372,Площадь!A:B,2,0)</f>
        <v>52.4</v>
      </c>
      <c r="F372" s="3">
        <f t="shared" si="432"/>
        <v>120</v>
      </c>
      <c r="G372" s="95">
        <v>31</v>
      </c>
      <c r="H372" s="95">
        <v>28</v>
      </c>
      <c r="I372" s="95">
        <v>31</v>
      </c>
      <c r="J372" s="95">
        <v>30</v>
      </c>
      <c r="K372" s="3"/>
      <c r="L372" s="3"/>
      <c r="M372" s="3"/>
      <c r="N372" s="22">
        <f t="shared" si="449"/>
        <v>52.4</v>
      </c>
      <c r="O372" s="22">
        <f t="shared" si="450"/>
        <v>52.4</v>
      </c>
      <c r="P372" s="22">
        <f t="shared" si="451"/>
        <v>52.4</v>
      </c>
      <c r="Q372" s="22">
        <f t="shared" si="452"/>
        <v>52.4</v>
      </c>
      <c r="R372" s="3"/>
      <c r="S372" s="40" t="str">
        <f>VLOOKUP(B372,Объем!A:F,6,0)</f>
        <v>18,644</v>
      </c>
      <c r="T372" s="40">
        <f>VLOOKUP(B372,Объем!A:G,7,0)</f>
        <v>21.962</v>
      </c>
      <c r="U372" s="40">
        <f t="shared" si="453"/>
        <v>3.3180000000000014</v>
      </c>
      <c r="V372" s="63">
        <f t="shared" si="483"/>
        <v>1.002131125466327</v>
      </c>
      <c r="W372" s="63">
        <f t="shared" si="484"/>
        <v>0.96068367051954939</v>
      </c>
      <c r="X372" s="63">
        <f t="shared" si="485"/>
        <v>0.7679357587577168</v>
      </c>
      <c r="Y372" s="63">
        <f t="shared" si="486"/>
        <v>0.58724944525640843</v>
      </c>
      <c r="Z372" s="25">
        <f t="shared" si="437"/>
        <v>0.49579471299429484</v>
      </c>
      <c r="AA372" s="25">
        <f t="shared" si="438"/>
        <v>0.44634353199918703</v>
      </c>
      <c r="AB372" s="25">
        <f t="shared" si="439"/>
        <v>0.25900930402631556</v>
      </c>
      <c r="AC372" s="25">
        <f t="shared" si="440"/>
        <v>0.15573364988771041</v>
      </c>
      <c r="AD372" s="25">
        <f t="shared" si="441"/>
        <v>1.4979258384606218</v>
      </c>
      <c r="AE372" s="25">
        <f t="shared" si="442"/>
        <v>1.4070272025187365</v>
      </c>
      <c r="AF372" s="25">
        <f t="shared" si="443"/>
        <v>1.0269450627840324</v>
      </c>
      <c r="AG372" s="25">
        <f t="shared" si="444"/>
        <v>0.74298309514411887</v>
      </c>
      <c r="AH372" s="97">
        <f t="shared" si="445"/>
        <v>4072.59</v>
      </c>
      <c r="AI372" s="97">
        <f t="shared" si="446"/>
        <v>3825.45</v>
      </c>
      <c r="AJ372" s="97">
        <f t="shared" si="447"/>
        <v>2792.08</v>
      </c>
      <c r="AK372" s="97">
        <f t="shared" si="448"/>
        <v>2020.04</v>
      </c>
      <c r="AL372" s="3"/>
      <c r="AM372" s="97">
        <f t="shared" si="454"/>
        <v>12710.16</v>
      </c>
      <c r="AN372" s="25">
        <f t="shared" si="455"/>
        <v>1.3568811989075078</v>
      </c>
      <c r="AO372" s="3">
        <f>VLOOKUP(A372,Лист3!A:B,2,0)</f>
        <v>7786.72</v>
      </c>
      <c r="AP372" s="3"/>
      <c r="AQ372" s="97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</row>
    <row r="373" spans="1:61" x14ac:dyDescent="0.3">
      <c r="A373" s="125" t="s">
        <v>1102</v>
      </c>
      <c r="B373" s="125" t="s">
        <v>503</v>
      </c>
      <c r="C373" s="106"/>
      <c r="D373" s="3"/>
      <c r="E373" s="95">
        <f>VLOOKUP(B373,Площадь!A:B,2,0)</f>
        <v>50.9</v>
      </c>
      <c r="F373" s="3">
        <f t="shared" si="432"/>
        <v>120</v>
      </c>
      <c r="G373" s="95">
        <v>31</v>
      </c>
      <c r="H373" s="95">
        <v>28</v>
      </c>
      <c r="I373" s="95">
        <v>31</v>
      </c>
      <c r="J373" s="95">
        <v>30</v>
      </c>
      <c r="K373" s="3"/>
      <c r="L373" s="3"/>
      <c r="M373" s="3"/>
      <c r="N373" s="22">
        <f t="shared" si="449"/>
        <v>50.9</v>
      </c>
      <c r="O373" s="22">
        <f t="shared" si="450"/>
        <v>50.9</v>
      </c>
      <c r="P373" s="22">
        <f t="shared" si="451"/>
        <v>50.9</v>
      </c>
      <c r="Q373" s="22">
        <f t="shared" si="452"/>
        <v>50.9</v>
      </c>
      <c r="R373" s="3"/>
      <c r="S373" s="40" t="str">
        <f>VLOOKUP(B373,Объем!A:F,6,0)</f>
        <v>13,025</v>
      </c>
      <c r="T373" s="40">
        <f>VLOOKUP(B373,Объем!A:G,7,0)</f>
        <v>15.397</v>
      </c>
      <c r="U373" s="40">
        <f t="shared" si="453"/>
        <v>2.3719999999999999</v>
      </c>
      <c r="V373" s="63">
        <f t="shared" si="483"/>
        <v>0.71641200410070116</v>
      </c>
      <c r="W373" s="63">
        <f t="shared" si="484"/>
        <v>0.68678169574212478</v>
      </c>
      <c r="X373" s="63">
        <f t="shared" si="485"/>
        <v>0.54898843272251452</v>
      </c>
      <c r="Y373" s="63">
        <f t="shared" si="486"/>
        <v>0.41981786743465949</v>
      </c>
      <c r="Z373" s="25">
        <f t="shared" si="437"/>
        <v>0.48160211624827493</v>
      </c>
      <c r="AA373" s="25">
        <f t="shared" si="438"/>
        <v>0.43356652249539351</v>
      </c>
      <c r="AB373" s="25">
        <f t="shared" si="439"/>
        <v>0.25159491555227981</v>
      </c>
      <c r="AC373" s="25">
        <f t="shared" si="440"/>
        <v>0.15127562555886373</v>
      </c>
      <c r="AD373" s="25">
        <f t="shared" si="441"/>
        <v>1.198014120348976</v>
      </c>
      <c r="AE373" s="25">
        <f t="shared" si="442"/>
        <v>1.1203482182375182</v>
      </c>
      <c r="AF373" s="25">
        <f t="shared" si="443"/>
        <v>0.80058334827479438</v>
      </c>
      <c r="AG373" s="25">
        <f t="shared" si="444"/>
        <v>0.57109349299352319</v>
      </c>
      <c r="AH373" s="97">
        <f t="shared" si="445"/>
        <v>3257.18</v>
      </c>
      <c r="AI373" s="97">
        <f t="shared" si="446"/>
        <v>3046.03</v>
      </c>
      <c r="AJ373" s="97">
        <f t="shared" si="447"/>
        <v>2176.64</v>
      </c>
      <c r="AK373" s="97">
        <f t="shared" si="448"/>
        <v>1552.7</v>
      </c>
      <c r="AL373" s="3"/>
      <c r="AM373" s="97">
        <f t="shared" si="454"/>
        <v>10032.550000000001</v>
      </c>
      <c r="AN373" s="25">
        <f t="shared" si="455"/>
        <v>1.3180391798548119</v>
      </c>
      <c r="AO373" s="3">
        <f>VLOOKUP(A373,Лист3!A:B,2,0)</f>
        <v>5689.96</v>
      </c>
      <c r="AP373" s="3"/>
      <c r="AQ373" s="97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</row>
    <row r="374" spans="1:61" x14ac:dyDescent="0.3">
      <c r="A374" s="125" t="s">
        <v>1103</v>
      </c>
      <c r="B374" s="125" t="s">
        <v>91</v>
      </c>
      <c r="C374" s="106"/>
      <c r="D374" s="3"/>
      <c r="E374" s="95">
        <f>VLOOKUP(B374,Площадь!A:B,2,0)</f>
        <v>48.5</v>
      </c>
      <c r="F374" s="3">
        <f t="shared" si="432"/>
        <v>120</v>
      </c>
      <c r="G374" s="95">
        <v>31</v>
      </c>
      <c r="H374" s="95">
        <v>28</v>
      </c>
      <c r="I374" s="95">
        <v>31</v>
      </c>
      <c r="J374" s="95">
        <v>30</v>
      </c>
      <c r="K374" s="3"/>
      <c r="L374" s="3"/>
      <c r="M374" s="3"/>
      <c r="N374" s="22">
        <f t="shared" si="449"/>
        <v>48.5</v>
      </c>
      <c r="O374" s="22">
        <f t="shared" si="450"/>
        <v>48.5</v>
      </c>
      <c r="P374" s="22">
        <f t="shared" si="451"/>
        <v>48.5</v>
      </c>
      <c r="Q374" s="22">
        <f t="shared" si="452"/>
        <v>48.5</v>
      </c>
      <c r="R374" s="3"/>
      <c r="S374" s="40" t="str">
        <f>VLOOKUP(B374,Объем!A:F,6,0)</f>
        <v>11,728</v>
      </c>
      <c r="T374" s="40">
        <f>VLOOKUP(B374,Объем!A:G,7,0)</f>
        <v>13.044</v>
      </c>
      <c r="U374" s="40">
        <f t="shared" si="453"/>
        <v>1.3160000000000007</v>
      </c>
      <c r="V374" s="63">
        <f t="shared" si="483"/>
        <v>0.39746972908791034</v>
      </c>
      <c r="W374" s="63">
        <f t="shared" si="484"/>
        <v>0.38103065413011666</v>
      </c>
      <c r="X374" s="63">
        <f t="shared" si="485"/>
        <v>0.30458211528787082</v>
      </c>
      <c r="Y374" s="63">
        <f t="shared" si="486"/>
        <v>0.23291750149410298</v>
      </c>
      <c r="Z374" s="25">
        <f t="shared" si="437"/>
        <v>0.45889396145464312</v>
      </c>
      <c r="AA374" s="25">
        <f t="shared" si="438"/>
        <v>0.41312330728932389</v>
      </c>
      <c r="AB374" s="25">
        <f t="shared" si="439"/>
        <v>0.23973189399382261</v>
      </c>
      <c r="AC374" s="25">
        <f t="shared" si="440"/>
        <v>0.14414278663270907</v>
      </c>
      <c r="AD374" s="25">
        <f t="shared" si="441"/>
        <v>0.85636369054255346</v>
      </c>
      <c r="AE374" s="25">
        <f t="shared" si="442"/>
        <v>0.79415396141944061</v>
      </c>
      <c r="AF374" s="25">
        <f t="shared" si="443"/>
        <v>0.54431400928169338</v>
      </c>
      <c r="AG374" s="25">
        <f t="shared" si="444"/>
        <v>0.37706028812681203</v>
      </c>
      <c r="AH374" s="97">
        <f t="shared" si="445"/>
        <v>2328.3000000000002</v>
      </c>
      <c r="AI374" s="97">
        <f t="shared" si="446"/>
        <v>2159.16</v>
      </c>
      <c r="AJ374" s="97">
        <f t="shared" si="447"/>
        <v>1479.89</v>
      </c>
      <c r="AK374" s="97">
        <f t="shared" si="448"/>
        <v>1025.1600000000001</v>
      </c>
      <c r="AL374" s="3"/>
      <c r="AM374" s="97">
        <f t="shared" si="454"/>
        <v>6992.51</v>
      </c>
      <c r="AN374" s="25">
        <f t="shared" si="455"/>
        <v>1.2558919493704988</v>
      </c>
      <c r="AO374" s="3">
        <f>VLOOKUP(A374,Лист3!A:B,2,0)</f>
        <v>4337.08</v>
      </c>
      <c r="AP374" s="3"/>
      <c r="AQ374" s="97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</row>
    <row r="375" spans="1:61" x14ac:dyDescent="0.3">
      <c r="A375" s="125" t="s">
        <v>1104</v>
      </c>
      <c r="B375" s="125" t="s">
        <v>504</v>
      </c>
      <c r="C375" s="106"/>
      <c r="D375" s="3"/>
      <c r="E375" s="95">
        <f>VLOOKUP(B375,Площадь!A:B,2,0)</f>
        <v>49.5</v>
      </c>
      <c r="F375" s="3">
        <f t="shared" si="432"/>
        <v>120</v>
      </c>
      <c r="G375" s="95">
        <v>31</v>
      </c>
      <c r="H375" s="95">
        <v>28</v>
      </c>
      <c r="I375" s="95">
        <v>31</v>
      </c>
      <c r="J375" s="95">
        <v>30</v>
      </c>
      <c r="K375" s="3"/>
      <c r="L375" s="3"/>
      <c r="M375" s="3"/>
      <c r="N375" s="22">
        <f t="shared" si="449"/>
        <v>49.5</v>
      </c>
      <c r="O375" s="22">
        <f t="shared" si="450"/>
        <v>49.5</v>
      </c>
      <c r="P375" s="22">
        <f t="shared" si="451"/>
        <v>49.5</v>
      </c>
      <c r="Q375" s="22">
        <f t="shared" si="452"/>
        <v>49.5</v>
      </c>
      <c r="R375" s="3"/>
      <c r="S375" s="40">
        <f>VLOOKUP(B375,Объем!A:F,6,0)</f>
        <v>11.622999999999999</v>
      </c>
      <c r="T375" s="40">
        <f>VLOOKUP(B375,Объем!A:G,7,0)</f>
        <v>13.648999999999999</v>
      </c>
      <c r="U375" s="40">
        <f t="shared" si="453"/>
        <v>2.0259999999999998</v>
      </c>
      <c r="V375" s="63">
        <f t="shared" si="483"/>
        <v>0.61191008444688888</v>
      </c>
      <c r="W375" s="63">
        <f t="shared" si="484"/>
        <v>0.58660190369879628</v>
      </c>
      <c r="X375" s="63">
        <f t="shared" si="485"/>
        <v>0.46890833250245129</v>
      </c>
      <c r="Y375" s="63">
        <f t="shared" si="486"/>
        <v>0.35857967935186347</v>
      </c>
      <c r="Z375" s="25">
        <f t="shared" si="437"/>
        <v>0.46835569261865639</v>
      </c>
      <c r="AA375" s="25">
        <f t="shared" si="438"/>
        <v>0.42164131362518625</v>
      </c>
      <c r="AB375" s="25">
        <f t="shared" si="439"/>
        <v>0.24467481964317978</v>
      </c>
      <c r="AC375" s="25">
        <f t="shared" si="440"/>
        <v>0.14711480285194017</v>
      </c>
      <c r="AD375" s="25">
        <f t="shared" si="441"/>
        <v>1.0802657770655453</v>
      </c>
      <c r="AE375" s="25">
        <f t="shared" si="442"/>
        <v>1.0082432173239826</v>
      </c>
      <c r="AF375" s="25">
        <f t="shared" si="443"/>
        <v>0.71358315214563106</v>
      </c>
      <c r="AG375" s="25">
        <f t="shared" si="444"/>
        <v>0.50569448220380364</v>
      </c>
      <c r="AH375" s="97">
        <f t="shared" si="445"/>
        <v>2937.05</v>
      </c>
      <c r="AI375" s="97">
        <f t="shared" si="446"/>
        <v>2741.23</v>
      </c>
      <c r="AJ375" s="97">
        <f t="shared" si="447"/>
        <v>1940.1</v>
      </c>
      <c r="AK375" s="97">
        <f t="shared" si="448"/>
        <v>1374.89</v>
      </c>
      <c r="AL375" s="3"/>
      <c r="AM375" s="97">
        <f t="shared" si="454"/>
        <v>8993.27</v>
      </c>
      <c r="AN375" s="25">
        <f t="shared" si="455"/>
        <v>1.2817866287389628</v>
      </c>
      <c r="AO375" s="3">
        <f>VLOOKUP(A375,Лист3!A:B,2,0)</f>
        <v>5003.72</v>
      </c>
      <c r="AP375" s="3"/>
      <c r="AQ375" s="97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</row>
    <row r="376" spans="1:61" x14ac:dyDescent="0.3">
      <c r="A376" s="125" t="s">
        <v>1105</v>
      </c>
      <c r="B376" s="125" t="s">
        <v>505</v>
      </c>
      <c r="C376" s="106"/>
      <c r="D376" s="3"/>
      <c r="E376" s="95">
        <f>VLOOKUP(B376,Площадь!A:B,2,0)</f>
        <v>34.299999999999997</v>
      </c>
      <c r="F376" s="3">
        <f t="shared" si="432"/>
        <v>120</v>
      </c>
      <c r="G376" s="95">
        <v>31</v>
      </c>
      <c r="H376" s="95">
        <v>28</v>
      </c>
      <c r="I376" s="95">
        <v>31</v>
      </c>
      <c r="J376" s="95">
        <v>30</v>
      </c>
      <c r="K376" s="3"/>
      <c r="L376" s="3"/>
      <c r="M376" s="3"/>
      <c r="N376" s="22">
        <f t="shared" si="449"/>
        <v>34.299999999999997</v>
      </c>
      <c r="O376" s="22">
        <f t="shared" si="450"/>
        <v>34.299999999999997</v>
      </c>
      <c r="P376" s="22">
        <f t="shared" si="451"/>
        <v>34.299999999999997</v>
      </c>
      <c r="Q376" s="22">
        <f t="shared" si="452"/>
        <v>34.299999999999997</v>
      </c>
      <c r="R376" s="3"/>
      <c r="S376" s="40" t="str">
        <f>VLOOKUP(B376,Объем!A:F,6,0)</f>
        <v>9,914</v>
      </c>
      <c r="T376" s="40">
        <f>VLOOKUP(B376,Объем!A:G,7,0)</f>
        <v>9.93</v>
      </c>
      <c r="U376" s="40">
        <f t="shared" si="453"/>
        <v>1.6000000000000014E-2</v>
      </c>
      <c r="V376" s="63">
        <f t="shared" si="483"/>
        <v>4.8324587123150207E-3</v>
      </c>
      <c r="W376" s="63">
        <f t="shared" si="484"/>
        <v>4.6325915395758884E-3</v>
      </c>
      <c r="X376" s="63">
        <f t="shared" si="485"/>
        <v>3.7031260217370325E-3</v>
      </c>
      <c r="Y376" s="63">
        <f t="shared" si="486"/>
        <v>2.8318237263720734E-3</v>
      </c>
      <c r="Z376" s="25">
        <f t="shared" si="437"/>
        <v>0.32453737892565482</v>
      </c>
      <c r="AA376" s="25">
        <f t="shared" si="438"/>
        <v>0.29216761732007851</v>
      </c>
      <c r="AB376" s="25">
        <f t="shared" si="439"/>
        <v>0.16954234977295082</v>
      </c>
      <c r="AC376" s="25">
        <f t="shared" si="440"/>
        <v>0.10194015631962723</v>
      </c>
      <c r="AD376" s="25">
        <f t="shared" si="441"/>
        <v>0.32936983763796984</v>
      </c>
      <c r="AE376" s="25">
        <f t="shared" si="442"/>
        <v>0.29680020885965441</v>
      </c>
      <c r="AF376" s="25">
        <f t="shared" si="443"/>
        <v>0.17324547579468785</v>
      </c>
      <c r="AG376" s="25">
        <f t="shared" si="444"/>
        <v>0.1047719800459993</v>
      </c>
      <c r="AH376" s="97">
        <f t="shared" si="445"/>
        <v>895.5</v>
      </c>
      <c r="AI376" s="97">
        <f t="shared" si="446"/>
        <v>806.95</v>
      </c>
      <c r="AJ376" s="97">
        <f t="shared" si="447"/>
        <v>471.02</v>
      </c>
      <c r="AK376" s="97">
        <f t="shared" si="448"/>
        <v>284.86</v>
      </c>
      <c r="AL376" s="3"/>
      <c r="AM376" s="97">
        <f t="shared" si="454"/>
        <v>2458.3300000000004</v>
      </c>
      <c r="AN376" s="25">
        <f t="shared" si="455"/>
        <v>0.88818750233831145</v>
      </c>
      <c r="AO376" s="3">
        <f>VLOOKUP(A376,Лист3!A:B,2,0)</f>
        <v>3721.52</v>
      </c>
      <c r="AP376" s="3"/>
      <c r="AQ376" s="97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</row>
    <row r="377" spans="1:61" x14ac:dyDescent="0.3">
      <c r="A377" s="125" t="s">
        <v>1106</v>
      </c>
      <c r="B377" s="125" t="s">
        <v>506</v>
      </c>
      <c r="C377" s="106"/>
      <c r="D377" s="3"/>
      <c r="E377" s="95">
        <f>VLOOKUP(B377,Площадь!A:B,2,0)</f>
        <v>30.8</v>
      </c>
      <c r="F377" s="3">
        <f t="shared" si="432"/>
        <v>120</v>
      </c>
      <c r="G377" s="95">
        <v>31</v>
      </c>
      <c r="H377" s="95">
        <v>28</v>
      </c>
      <c r="I377" s="95">
        <v>31</v>
      </c>
      <c r="J377" s="95">
        <v>30</v>
      </c>
      <c r="K377" s="3"/>
      <c r="L377" s="3"/>
      <c r="M377" s="3"/>
      <c r="N377" s="22">
        <f t="shared" si="449"/>
        <v>30.8</v>
      </c>
      <c r="O377" s="22">
        <f t="shared" si="450"/>
        <v>30.8</v>
      </c>
      <c r="P377" s="22">
        <f t="shared" si="451"/>
        <v>30.8</v>
      </c>
      <c r="Q377" s="22">
        <f t="shared" si="452"/>
        <v>30.8</v>
      </c>
      <c r="R377" s="3"/>
      <c r="S377" s="40">
        <f>VLOOKUP(B377,Объем!A:F,6,0)</f>
        <v>11.127000000000001</v>
      </c>
      <c r="T377" s="40">
        <f>VLOOKUP(B377,Объем!A:G,7,0)</f>
        <v>12.925000000000001</v>
      </c>
      <c r="U377" s="40">
        <f t="shared" si="453"/>
        <v>1.798</v>
      </c>
      <c r="V377" s="63">
        <f t="shared" si="483"/>
        <v>0.54304754779639997</v>
      </c>
      <c r="W377" s="63">
        <f t="shared" si="484"/>
        <v>0.52058747425983998</v>
      </c>
      <c r="X377" s="63">
        <f t="shared" si="485"/>
        <v>0.41613878669269866</v>
      </c>
      <c r="Y377" s="63">
        <f t="shared" si="486"/>
        <v>0.3182261912510615</v>
      </c>
      <c r="Z377" s="25">
        <f t="shared" si="437"/>
        <v>0.29142131985160841</v>
      </c>
      <c r="AA377" s="25">
        <f t="shared" si="438"/>
        <v>0.26235459514456033</v>
      </c>
      <c r="AB377" s="25">
        <f t="shared" si="439"/>
        <v>0.15224211000020074</v>
      </c>
      <c r="AC377" s="25">
        <f t="shared" si="440"/>
        <v>9.1538099552318328E-2</v>
      </c>
      <c r="AD377" s="25">
        <f t="shared" si="441"/>
        <v>0.83446886764800832</v>
      </c>
      <c r="AE377" s="25">
        <f t="shared" si="442"/>
        <v>0.78294206940440025</v>
      </c>
      <c r="AF377" s="25">
        <f t="shared" si="443"/>
        <v>0.56838089669289937</v>
      </c>
      <c r="AG377" s="25">
        <f t="shared" si="444"/>
        <v>0.40976429080337984</v>
      </c>
      <c r="AH377" s="97">
        <f t="shared" si="445"/>
        <v>2268.77</v>
      </c>
      <c r="AI377" s="97">
        <f t="shared" si="446"/>
        <v>2128.6799999999998</v>
      </c>
      <c r="AJ377" s="97">
        <f t="shared" si="447"/>
        <v>1545.33</v>
      </c>
      <c r="AK377" s="97">
        <f t="shared" si="448"/>
        <v>1114.08</v>
      </c>
      <c r="AL377" s="3"/>
      <c r="AM377" s="97">
        <f t="shared" si="454"/>
        <v>7056.86</v>
      </c>
      <c r="AN377" s="25">
        <f t="shared" si="455"/>
        <v>0.79755612454868774</v>
      </c>
      <c r="AO377" s="3">
        <f>VLOOKUP(A377,Лист3!A:B,2,0)</f>
        <v>4469.76</v>
      </c>
      <c r="AP377" s="3"/>
      <c r="AQ377" s="97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</row>
    <row r="378" spans="1:61" x14ac:dyDescent="0.3">
      <c r="A378" s="125" t="s">
        <v>1107</v>
      </c>
      <c r="B378" s="125" t="s">
        <v>507</v>
      </c>
      <c r="C378" s="106"/>
      <c r="D378" s="3"/>
      <c r="E378" s="95">
        <f>VLOOKUP(B378,Площадь!A:B,2,0)</f>
        <v>39.5</v>
      </c>
      <c r="F378" s="3">
        <f t="shared" si="432"/>
        <v>120</v>
      </c>
      <c r="G378" s="95">
        <v>31</v>
      </c>
      <c r="H378" s="95">
        <v>28</v>
      </c>
      <c r="I378" s="95">
        <v>31</v>
      </c>
      <c r="J378" s="95">
        <v>30</v>
      </c>
      <c r="K378" s="3"/>
      <c r="L378" s="3"/>
      <c r="M378" s="3"/>
      <c r="N378" s="22">
        <f t="shared" si="449"/>
        <v>39.5</v>
      </c>
      <c r="O378" s="22">
        <f t="shared" si="450"/>
        <v>39.5</v>
      </c>
      <c r="P378" s="22">
        <f t="shared" si="451"/>
        <v>39.5</v>
      </c>
      <c r="Q378" s="22">
        <f t="shared" si="452"/>
        <v>39.5</v>
      </c>
      <c r="R378" s="3"/>
      <c r="S378" s="40" t="str">
        <f>VLOOKUP(B378,Объем!A:F,6,0)</f>
        <v>10,712</v>
      </c>
      <c r="T378" s="40">
        <f>VLOOKUP(B378,Объем!A:G,7,0)</f>
        <v>12.569000000000001</v>
      </c>
      <c r="U378" s="40">
        <f t="shared" si="453"/>
        <v>1.8570000000000011</v>
      </c>
      <c r="V378" s="63">
        <f t="shared" si="483"/>
        <v>0.56086723929806193</v>
      </c>
      <c r="W378" s="63">
        <f t="shared" si="484"/>
        <v>0.53767015556202635</v>
      </c>
      <c r="X378" s="63">
        <f t="shared" si="485"/>
        <v>0.42979406389785418</v>
      </c>
      <c r="Y378" s="63">
        <f t="shared" si="486"/>
        <v>0.32866854124205869</v>
      </c>
      <c r="Z378" s="25">
        <f t="shared" si="437"/>
        <v>0.3737383809785238</v>
      </c>
      <c r="AA378" s="25">
        <f t="shared" si="438"/>
        <v>0.33646125026656276</v>
      </c>
      <c r="AB378" s="25">
        <f t="shared" si="439"/>
        <v>0.19524556314960809</v>
      </c>
      <c r="AC378" s="25">
        <f t="shared" si="440"/>
        <v>0.11739464065962903</v>
      </c>
      <c r="AD378" s="25">
        <f t="shared" si="441"/>
        <v>0.93460562027658578</v>
      </c>
      <c r="AE378" s="25">
        <f t="shared" si="442"/>
        <v>0.87413140582858917</v>
      </c>
      <c r="AF378" s="25">
        <f t="shared" si="443"/>
        <v>0.6250396270474623</v>
      </c>
      <c r="AG378" s="25">
        <f t="shared" si="444"/>
        <v>0.4460631819016877</v>
      </c>
      <c r="AH378" s="97">
        <f t="shared" si="445"/>
        <v>2541.02</v>
      </c>
      <c r="AI378" s="97">
        <f t="shared" si="446"/>
        <v>2376.61</v>
      </c>
      <c r="AJ378" s="97">
        <f t="shared" si="447"/>
        <v>1699.37</v>
      </c>
      <c r="AK378" s="97">
        <f t="shared" si="448"/>
        <v>1212.77</v>
      </c>
      <c r="AL378" s="3"/>
      <c r="AM378" s="97">
        <f t="shared" si="454"/>
        <v>7829.77</v>
      </c>
      <c r="AN378" s="25">
        <f t="shared" si="455"/>
        <v>1.0228398350543237</v>
      </c>
      <c r="AO378" s="3">
        <f>VLOOKUP(A378,Лист3!A:B,2,0)</f>
        <v>4988.4799999999996</v>
      </c>
      <c r="AP378" s="3"/>
      <c r="AQ378" s="97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</row>
    <row r="379" spans="1:61" x14ac:dyDescent="0.3">
      <c r="A379" s="125" t="s">
        <v>1108</v>
      </c>
      <c r="B379" s="125" t="s">
        <v>508</v>
      </c>
      <c r="C379" s="106"/>
      <c r="D379" s="3"/>
      <c r="E379" s="95">
        <f>VLOOKUP(B379,Площадь!A:B,2,0)</f>
        <v>67.5</v>
      </c>
      <c r="F379" s="3">
        <f t="shared" si="432"/>
        <v>120</v>
      </c>
      <c r="G379" s="95">
        <v>31</v>
      </c>
      <c r="H379" s="95">
        <v>28</v>
      </c>
      <c r="I379" s="95">
        <v>31</v>
      </c>
      <c r="J379" s="95">
        <v>30</v>
      </c>
      <c r="K379" s="3"/>
      <c r="L379" s="3"/>
      <c r="M379" s="3"/>
      <c r="N379" s="22">
        <f t="shared" si="449"/>
        <v>67.5</v>
      </c>
      <c r="O379" s="22">
        <f t="shared" si="450"/>
        <v>67.5</v>
      </c>
      <c r="P379" s="22">
        <f t="shared" si="451"/>
        <v>67.5</v>
      </c>
      <c r="Q379" s="22">
        <f t="shared" si="452"/>
        <v>67.5</v>
      </c>
      <c r="R379" s="3"/>
      <c r="S379" s="40" t="str">
        <f>VLOOKUP(B379,Объем!A:F,6,0)</f>
        <v>нет</v>
      </c>
      <c r="T379" s="40" t="str">
        <f>VLOOKUP(B379,Объем!A:G,7,0)</f>
        <v>нет</v>
      </c>
      <c r="U379" s="40" t="e">
        <f t="shared" si="453"/>
        <v>#VALUE!</v>
      </c>
      <c r="V379" s="63">
        <f t="shared" ref="V379:V380" si="487">$V$732*$E379*G379</f>
        <v>0.74695319919478842</v>
      </c>
      <c r="W379" s="63">
        <f t="shared" ref="W379:W380" si="488">$W$732*$E379*H379</f>
        <v>0.67466740572432493</v>
      </c>
      <c r="X379" s="63">
        <f t="shared" ref="X379:X380" si="489">$W$732*$E379*I379</f>
        <v>0.74695319919478842</v>
      </c>
      <c r="Y379" s="63">
        <f t="shared" ref="Y379:Y380" si="490">$W$732*$E379*J379</f>
        <v>0.72285793470463389</v>
      </c>
      <c r="Z379" s="25">
        <f t="shared" si="437"/>
        <v>0.63866685357089514</v>
      </c>
      <c r="AA379" s="25">
        <f t="shared" si="438"/>
        <v>0.57496542767070846</v>
      </c>
      <c r="AB379" s="25">
        <f t="shared" si="439"/>
        <v>0.33364748133160876</v>
      </c>
      <c r="AC379" s="25">
        <f t="shared" si="440"/>
        <v>0.20061109479810024</v>
      </c>
      <c r="AD379" s="25">
        <f t="shared" si="441"/>
        <v>1.3856200527656837</v>
      </c>
      <c r="AE379" s="25">
        <f t="shared" si="442"/>
        <v>1.2496328333950335</v>
      </c>
      <c r="AF379" s="25">
        <f t="shared" si="443"/>
        <v>1.0806006805263972</v>
      </c>
      <c r="AG379" s="25">
        <f t="shared" si="444"/>
        <v>0.92346902950273413</v>
      </c>
      <c r="AH379" s="97">
        <f t="shared" si="445"/>
        <v>3767.25</v>
      </c>
      <c r="AI379" s="97">
        <f t="shared" si="446"/>
        <v>3397.53</v>
      </c>
      <c r="AJ379" s="97">
        <f t="shared" si="447"/>
        <v>2937.96</v>
      </c>
      <c r="AK379" s="97">
        <f t="shared" si="448"/>
        <v>2510.75</v>
      </c>
      <c r="AL379" s="3"/>
      <c r="AM379" s="97">
        <f t="shared" si="454"/>
        <v>12613.490000000002</v>
      </c>
      <c r="AN379" s="25">
        <f t="shared" si="455"/>
        <v>1.7478908573713126</v>
      </c>
      <c r="AO379" s="3">
        <f>VLOOKUP(A379,Лист3!A:B,2,0)</f>
        <v>8043.36</v>
      </c>
      <c r="AP379" s="3"/>
      <c r="AQ379" s="97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</row>
    <row r="380" spans="1:61" x14ac:dyDescent="0.3">
      <c r="A380" s="125" t="s">
        <v>1109</v>
      </c>
      <c r="B380" s="125" t="s">
        <v>509</v>
      </c>
      <c r="C380" s="106"/>
      <c r="D380" s="3"/>
      <c r="E380" s="95">
        <f>VLOOKUP(B380,Площадь!A:B,2,0)</f>
        <v>52.6</v>
      </c>
      <c r="F380" s="3">
        <f t="shared" si="432"/>
        <v>120</v>
      </c>
      <c r="G380" s="95">
        <v>31</v>
      </c>
      <c r="H380" s="95">
        <v>28</v>
      </c>
      <c r="I380" s="95">
        <v>31</v>
      </c>
      <c r="J380" s="95">
        <v>30</v>
      </c>
      <c r="K380" s="3"/>
      <c r="L380" s="3"/>
      <c r="M380" s="3"/>
      <c r="N380" s="22">
        <f t="shared" si="449"/>
        <v>52.6</v>
      </c>
      <c r="O380" s="22">
        <f t="shared" si="450"/>
        <v>52.6</v>
      </c>
      <c r="P380" s="22">
        <f t="shared" si="451"/>
        <v>52.6</v>
      </c>
      <c r="Q380" s="22">
        <f t="shared" si="452"/>
        <v>52.6</v>
      </c>
      <c r="R380" s="3"/>
      <c r="S380" s="40" t="str">
        <f>VLOOKUP(B380,Объем!A:F,6,0)</f>
        <v>19,434</v>
      </c>
      <c r="T380" s="40" t="str">
        <f>VLOOKUP(B380,Объем!A:G,7,0)</f>
        <v>нет</v>
      </c>
      <c r="U380" s="40" t="e">
        <f t="shared" si="453"/>
        <v>#VALUE!</v>
      </c>
      <c r="V380" s="63">
        <f t="shared" si="487"/>
        <v>0.5820701967058648</v>
      </c>
      <c r="W380" s="63">
        <f t="shared" si="488"/>
        <v>0.52574082283110368</v>
      </c>
      <c r="X380" s="63">
        <f t="shared" si="489"/>
        <v>0.5820701967058648</v>
      </c>
      <c r="Y380" s="63">
        <f t="shared" si="490"/>
        <v>0.56329373874761102</v>
      </c>
      <c r="Z380" s="25">
        <f t="shared" si="437"/>
        <v>0.49768705922709749</v>
      </c>
      <c r="AA380" s="25">
        <f t="shared" si="438"/>
        <v>0.44804713326635953</v>
      </c>
      <c r="AB380" s="25">
        <f t="shared" si="439"/>
        <v>0.25999788915618699</v>
      </c>
      <c r="AC380" s="25">
        <f t="shared" si="440"/>
        <v>0.15632805313155665</v>
      </c>
      <c r="AD380" s="25">
        <f t="shared" si="441"/>
        <v>1.0797572559329622</v>
      </c>
      <c r="AE380" s="25">
        <f t="shared" si="442"/>
        <v>0.97378795609746316</v>
      </c>
      <c r="AF380" s="25">
        <f t="shared" si="443"/>
        <v>0.84206808586205173</v>
      </c>
      <c r="AG380" s="25">
        <f t="shared" si="444"/>
        <v>0.71962179187916764</v>
      </c>
      <c r="AH380" s="97">
        <f t="shared" si="445"/>
        <v>2935.67</v>
      </c>
      <c r="AI380" s="97">
        <f t="shared" si="446"/>
        <v>2647.55</v>
      </c>
      <c r="AJ380" s="97">
        <f t="shared" si="447"/>
        <v>2289.4299999999998</v>
      </c>
      <c r="AK380" s="97">
        <f t="shared" si="448"/>
        <v>1956.52</v>
      </c>
      <c r="AL380" s="3"/>
      <c r="AM380" s="97">
        <f t="shared" si="454"/>
        <v>9829.17</v>
      </c>
      <c r="AN380" s="25">
        <f t="shared" si="455"/>
        <v>1.3620601347812007</v>
      </c>
      <c r="AO380" s="3">
        <f>VLOOKUP(A380,Лист3!A:B,2,0)</f>
        <v>7506.12</v>
      </c>
      <c r="AP380" s="3"/>
      <c r="AQ380" s="97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</row>
    <row r="381" spans="1:61" x14ac:dyDescent="0.3">
      <c r="A381" s="125" t="s">
        <v>1110</v>
      </c>
      <c r="B381" s="125" t="s">
        <v>510</v>
      </c>
      <c r="C381" s="106"/>
      <c r="D381" s="3"/>
      <c r="E381" s="95">
        <f>VLOOKUP(B381,Площадь!A:B,2,0)</f>
        <v>51.1</v>
      </c>
      <c r="F381" s="3">
        <f t="shared" si="432"/>
        <v>120</v>
      </c>
      <c r="G381" s="95">
        <v>31</v>
      </c>
      <c r="H381" s="95">
        <v>28</v>
      </c>
      <c r="I381" s="95">
        <v>31</v>
      </c>
      <c r="J381" s="95">
        <v>30</v>
      </c>
      <c r="K381" s="3"/>
      <c r="L381" s="3"/>
      <c r="M381" s="3"/>
      <c r="N381" s="22">
        <f t="shared" si="449"/>
        <v>51.1</v>
      </c>
      <c r="O381" s="22">
        <f t="shared" si="450"/>
        <v>51.1</v>
      </c>
      <c r="P381" s="22">
        <f t="shared" si="451"/>
        <v>51.1</v>
      </c>
      <c r="Q381" s="22">
        <f t="shared" si="452"/>
        <v>51.1</v>
      </c>
      <c r="R381" s="3"/>
      <c r="S381" s="40" t="str">
        <f>VLOOKUP(B381,Объем!A:F,6,0)</f>
        <v>11,371</v>
      </c>
      <c r="T381" s="40">
        <f>VLOOKUP(B381,Объем!A:G,7,0)</f>
        <v>13.727</v>
      </c>
      <c r="U381" s="40">
        <f t="shared" si="453"/>
        <v>2.3559999999999999</v>
      </c>
      <c r="V381" s="63">
        <f t="shared" ref="V381:V383" si="491">$U381*V$728*G381/G$1</f>
        <v>0.71157954538838619</v>
      </c>
      <c r="W381" s="63">
        <f t="shared" ref="W381:W383" si="492">$U381*W$728*H381/H$1</f>
        <v>0.68214910420254893</v>
      </c>
      <c r="X381" s="63">
        <f t="shared" ref="X381:X383" si="493">$U381*X$728*I381/I$1</f>
        <v>0.54528530670077757</v>
      </c>
      <c r="Y381" s="63">
        <f t="shared" ref="Y381:Y383" si="494">$U381*Y$728*J381/J$1</f>
        <v>0.4169860437082874</v>
      </c>
      <c r="Z381" s="25">
        <f t="shared" si="437"/>
        <v>0.48349446248107764</v>
      </c>
      <c r="AA381" s="25">
        <f t="shared" si="438"/>
        <v>0.43527012376256602</v>
      </c>
      <c r="AB381" s="25">
        <f t="shared" si="439"/>
        <v>0.25258350068215124</v>
      </c>
      <c r="AC381" s="25">
        <f t="shared" si="440"/>
        <v>0.15187002880270997</v>
      </c>
      <c r="AD381" s="25">
        <f t="shared" si="441"/>
        <v>1.1950740078694637</v>
      </c>
      <c r="AE381" s="25">
        <f t="shared" si="442"/>
        <v>1.1174192279651149</v>
      </c>
      <c r="AF381" s="25">
        <f t="shared" si="443"/>
        <v>0.79786880738292876</v>
      </c>
      <c r="AG381" s="25">
        <f t="shared" si="444"/>
        <v>0.56885607251099735</v>
      </c>
      <c r="AH381" s="97">
        <f t="shared" si="445"/>
        <v>3249.19</v>
      </c>
      <c r="AI381" s="97">
        <f t="shared" si="446"/>
        <v>3038.06</v>
      </c>
      <c r="AJ381" s="97">
        <f t="shared" si="447"/>
        <v>2169.2600000000002</v>
      </c>
      <c r="AK381" s="97">
        <f t="shared" si="448"/>
        <v>1546.62</v>
      </c>
      <c r="AL381" s="3"/>
      <c r="AM381" s="97">
        <f t="shared" si="454"/>
        <v>10003.130000000001</v>
      </c>
      <c r="AN381" s="25">
        <f t="shared" si="455"/>
        <v>1.3232181157285048</v>
      </c>
      <c r="AO381" s="3">
        <f>VLOOKUP(A381,Лист3!A:B,2,0)</f>
        <v>4500.2</v>
      </c>
      <c r="AP381" s="3"/>
      <c r="AQ381" s="97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</row>
    <row r="382" spans="1:61" x14ac:dyDescent="0.3">
      <c r="A382" s="125" t="s">
        <v>1111</v>
      </c>
      <c r="B382" s="125" t="s">
        <v>511</v>
      </c>
      <c r="C382" s="106"/>
      <c r="D382" s="3"/>
      <c r="E382" s="95">
        <f>VLOOKUP(B382,Площадь!A:B,2,0)</f>
        <v>49.3</v>
      </c>
      <c r="F382" s="3">
        <f t="shared" si="432"/>
        <v>120</v>
      </c>
      <c r="G382" s="95">
        <v>31</v>
      </c>
      <c r="H382" s="95">
        <v>28</v>
      </c>
      <c r="I382" s="95">
        <v>31</v>
      </c>
      <c r="J382" s="95">
        <v>30</v>
      </c>
      <c r="K382" s="3"/>
      <c r="L382" s="3"/>
      <c r="M382" s="3"/>
      <c r="N382" s="22">
        <f t="shared" si="449"/>
        <v>49.3</v>
      </c>
      <c r="O382" s="22">
        <f t="shared" si="450"/>
        <v>49.3</v>
      </c>
      <c r="P382" s="22">
        <f t="shared" si="451"/>
        <v>49.3</v>
      </c>
      <c r="Q382" s="22">
        <f t="shared" si="452"/>
        <v>49.3</v>
      </c>
      <c r="R382" s="3"/>
      <c r="S382" s="40">
        <f>VLOOKUP(B382,Объем!A:F,6,0)</f>
        <v>19.059999999999999</v>
      </c>
      <c r="T382" s="40">
        <f>VLOOKUP(B382,Объем!A:G,7,0)</f>
        <v>23.61</v>
      </c>
      <c r="U382" s="40">
        <f t="shared" si="453"/>
        <v>4.5500000000000007</v>
      </c>
      <c r="V382" s="63">
        <f t="shared" si="491"/>
        <v>1.3742304463145831</v>
      </c>
      <c r="W382" s="63">
        <f t="shared" si="492"/>
        <v>1.3173932190668922</v>
      </c>
      <c r="X382" s="63">
        <f t="shared" si="493"/>
        <v>1.0530764624314679</v>
      </c>
      <c r="Y382" s="63">
        <f t="shared" si="494"/>
        <v>0.80529987218705779</v>
      </c>
      <c r="Z382" s="25">
        <f t="shared" si="437"/>
        <v>0.46646334638585374</v>
      </c>
      <c r="AA382" s="25">
        <f t="shared" si="438"/>
        <v>0.41993771235801375</v>
      </c>
      <c r="AB382" s="25">
        <f t="shared" si="439"/>
        <v>0.24368623451330831</v>
      </c>
      <c r="AC382" s="25">
        <f t="shared" si="440"/>
        <v>0.14652039960809393</v>
      </c>
      <c r="AD382" s="25">
        <f t="shared" si="441"/>
        <v>1.8406937927004368</v>
      </c>
      <c r="AE382" s="25">
        <f t="shared" si="442"/>
        <v>1.7373309314249059</v>
      </c>
      <c r="AF382" s="25">
        <f t="shared" si="443"/>
        <v>1.2967626969447763</v>
      </c>
      <c r="AG382" s="25">
        <f t="shared" si="444"/>
        <v>0.95182027179515172</v>
      </c>
      <c r="AH382" s="97">
        <f t="shared" si="445"/>
        <v>5004.5200000000004</v>
      </c>
      <c r="AI382" s="97">
        <f t="shared" si="446"/>
        <v>4723.49</v>
      </c>
      <c r="AJ382" s="97">
        <f t="shared" si="447"/>
        <v>3525.66</v>
      </c>
      <c r="AK382" s="97">
        <f t="shared" si="448"/>
        <v>2587.83</v>
      </c>
      <c r="AL382" s="3"/>
      <c r="AM382" s="97">
        <f t="shared" si="454"/>
        <v>15841.5</v>
      </c>
      <c r="AN382" s="25">
        <f t="shared" si="455"/>
        <v>1.2766076928652699</v>
      </c>
      <c r="AO382" s="3">
        <f>VLOOKUP(A382,Лист3!A:B,2,0)</f>
        <v>6124.96</v>
      </c>
      <c r="AP382" s="3"/>
      <c r="AQ382" s="97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</row>
    <row r="383" spans="1:61" x14ac:dyDescent="0.3">
      <c r="A383" s="125" t="s">
        <v>1112</v>
      </c>
      <c r="B383" s="125" t="s">
        <v>512</v>
      </c>
      <c r="C383" s="106"/>
      <c r="D383" s="3"/>
      <c r="E383" s="95">
        <f>VLOOKUP(B383,Площадь!A:B,2,0)</f>
        <v>34.5</v>
      </c>
      <c r="F383" s="3">
        <f t="shared" si="432"/>
        <v>120</v>
      </c>
      <c r="G383" s="95">
        <v>31</v>
      </c>
      <c r="H383" s="95">
        <v>28</v>
      </c>
      <c r="I383" s="95">
        <v>31</v>
      </c>
      <c r="J383" s="95">
        <v>30</v>
      </c>
      <c r="K383" s="3"/>
      <c r="L383" s="3"/>
      <c r="M383" s="3"/>
      <c r="N383" s="22">
        <f t="shared" si="449"/>
        <v>34.5</v>
      </c>
      <c r="O383" s="22">
        <f t="shared" si="450"/>
        <v>34.5</v>
      </c>
      <c r="P383" s="22">
        <f t="shared" si="451"/>
        <v>34.5</v>
      </c>
      <c r="Q383" s="22">
        <f t="shared" si="452"/>
        <v>34.5</v>
      </c>
      <c r="R383" s="3"/>
      <c r="S383" s="40" t="str">
        <f>VLOOKUP(B383,Объем!A:F,6,0)</f>
        <v>11,667</v>
      </c>
      <c r="T383" s="40">
        <f>VLOOKUP(B383,Объем!A:G,7,0)</f>
        <v>13.538</v>
      </c>
      <c r="U383" s="40">
        <f t="shared" si="453"/>
        <v>1.8710000000000004</v>
      </c>
      <c r="V383" s="63">
        <f t="shared" si="491"/>
        <v>0.56509564067133744</v>
      </c>
      <c r="W383" s="63">
        <f t="shared" si="492"/>
        <v>0.54172367315915504</v>
      </c>
      <c r="X383" s="63">
        <f t="shared" si="493"/>
        <v>0.43303429916687397</v>
      </c>
      <c r="Y383" s="63">
        <f t="shared" si="494"/>
        <v>0.3311463870026341</v>
      </c>
      <c r="Z383" s="25">
        <f t="shared" si="437"/>
        <v>0.32642972515845747</v>
      </c>
      <c r="AA383" s="25">
        <f t="shared" si="438"/>
        <v>0.29387121858725102</v>
      </c>
      <c r="AB383" s="25">
        <f t="shared" si="439"/>
        <v>0.17053093490282226</v>
      </c>
      <c r="AC383" s="25">
        <f t="shared" si="440"/>
        <v>0.10253455956347346</v>
      </c>
      <c r="AD383" s="25">
        <f t="shared" si="441"/>
        <v>0.89152536582979491</v>
      </c>
      <c r="AE383" s="25">
        <f t="shared" si="442"/>
        <v>0.835594891746406</v>
      </c>
      <c r="AF383" s="25">
        <f t="shared" si="443"/>
        <v>0.6035652340696962</v>
      </c>
      <c r="AG383" s="25">
        <f t="shared" si="444"/>
        <v>0.43368094656610756</v>
      </c>
      <c r="AH383" s="97">
        <f t="shared" si="445"/>
        <v>2423.9</v>
      </c>
      <c r="AI383" s="97">
        <f t="shared" si="446"/>
        <v>2271.83</v>
      </c>
      <c r="AJ383" s="97">
        <f t="shared" si="447"/>
        <v>1640.99</v>
      </c>
      <c r="AK383" s="97">
        <f t="shared" si="448"/>
        <v>1179.0999999999999</v>
      </c>
      <c r="AL383" s="3"/>
      <c r="AM383" s="97">
        <f t="shared" si="454"/>
        <v>7515.82</v>
      </c>
      <c r="AN383" s="25">
        <f t="shared" si="455"/>
        <v>0.89336643821200423</v>
      </c>
      <c r="AO383" s="3">
        <f>VLOOKUP(A383,Лист3!A:B,2,0)</f>
        <v>4974.3599999999997</v>
      </c>
      <c r="AP383" s="3"/>
      <c r="AQ383" s="97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</row>
    <row r="384" spans="1:61" x14ac:dyDescent="0.3">
      <c r="A384" s="125" t="s">
        <v>1884</v>
      </c>
      <c r="B384" s="125" t="s">
        <v>513</v>
      </c>
      <c r="C384" s="106"/>
      <c r="D384" s="3"/>
      <c r="E384" s="95">
        <f>VLOOKUP(B384,Площадь!A:B,2,0)</f>
        <v>30.8</v>
      </c>
      <c r="F384" s="3">
        <f t="shared" si="432"/>
        <v>120</v>
      </c>
      <c r="G384" s="95">
        <v>31</v>
      </c>
      <c r="H384" s="95">
        <v>28</v>
      </c>
      <c r="I384" s="95">
        <v>31</v>
      </c>
      <c r="J384" s="95">
        <v>30</v>
      </c>
      <c r="K384" s="3"/>
      <c r="L384" s="3"/>
      <c r="M384" s="3"/>
      <c r="N384" s="22">
        <f t="shared" si="449"/>
        <v>30.8</v>
      </c>
      <c r="O384" s="22">
        <f t="shared" si="450"/>
        <v>30.8</v>
      </c>
      <c r="P384" s="22">
        <f t="shared" si="451"/>
        <v>30.8</v>
      </c>
      <c r="Q384" s="22">
        <f t="shared" si="452"/>
        <v>30.8</v>
      </c>
      <c r="R384" s="3"/>
      <c r="S384" s="40">
        <f>VLOOKUP(B384,Объем!A:F,6,0)</f>
        <v>2.9047674290022618</v>
      </c>
      <c r="T384" s="40" t="str">
        <f>VLOOKUP(B384,Объем!A:G,7,0)</f>
        <v>нет</v>
      </c>
      <c r="U384" s="40" t="e">
        <f t="shared" si="453"/>
        <v>#VALUE!</v>
      </c>
      <c r="V384" s="63">
        <f>$V$732*$E384*G384</f>
        <v>0.3408319782992516</v>
      </c>
      <c r="W384" s="63">
        <f>$W$732*$E384*H384</f>
        <v>0.30784823846384013</v>
      </c>
      <c r="X384" s="63">
        <f>$W$732*$E384*I384</f>
        <v>0.3408319782992516</v>
      </c>
      <c r="Y384" s="63">
        <f t="shared" ref="Y384" si="495">$W$732*$E384*J384</f>
        <v>0.32983739835411446</v>
      </c>
      <c r="Z384" s="25">
        <f t="shared" si="437"/>
        <v>0.29142131985160841</v>
      </c>
      <c r="AA384" s="25">
        <f t="shared" si="438"/>
        <v>0.26235459514456033</v>
      </c>
      <c r="AB384" s="25">
        <f t="shared" si="439"/>
        <v>0.15224211000020074</v>
      </c>
      <c r="AC384" s="25">
        <f t="shared" si="440"/>
        <v>9.1538099552318328E-2</v>
      </c>
      <c r="AD384" s="25">
        <f t="shared" si="441"/>
        <v>0.63225329815085995</v>
      </c>
      <c r="AE384" s="25">
        <f t="shared" si="442"/>
        <v>0.57020283360840041</v>
      </c>
      <c r="AF384" s="25">
        <f t="shared" si="443"/>
        <v>0.49307408829945232</v>
      </c>
      <c r="AG384" s="25">
        <f t="shared" si="444"/>
        <v>0.42137549790643281</v>
      </c>
      <c r="AH384" s="97">
        <f t="shared" si="445"/>
        <v>1718.98</v>
      </c>
      <c r="AI384" s="97">
        <f t="shared" si="446"/>
        <v>1550.28</v>
      </c>
      <c r="AJ384" s="97">
        <f t="shared" si="447"/>
        <v>1340.58</v>
      </c>
      <c r="AK384" s="97">
        <f t="shared" si="448"/>
        <v>1145.6400000000001</v>
      </c>
      <c r="AL384" s="3"/>
      <c r="AM384" s="97">
        <f t="shared" si="454"/>
        <v>5755.4800000000005</v>
      </c>
      <c r="AN384" s="25">
        <f t="shared" si="455"/>
        <v>0.79755612454868774</v>
      </c>
      <c r="AO384" s="3">
        <f>VLOOKUP(A384,Лист3!A:B,2,0)</f>
        <v>3617.12</v>
      </c>
      <c r="AP384" s="3"/>
      <c r="AQ384" s="97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</row>
    <row r="385" spans="1:61" x14ac:dyDescent="0.3">
      <c r="A385" s="125" t="s">
        <v>1113</v>
      </c>
      <c r="B385" s="125" t="s">
        <v>92</v>
      </c>
      <c r="C385" s="106"/>
      <c r="D385" s="3"/>
      <c r="E385" s="95">
        <f>VLOOKUP(B385,Площадь!A:B,2,0)</f>
        <v>34.1</v>
      </c>
      <c r="F385" s="3">
        <f t="shared" si="432"/>
        <v>120</v>
      </c>
      <c r="G385" s="95">
        <v>31</v>
      </c>
      <c r="H385" s="95">
        <v>28</v>
      </c>
      <c r="I385" s="95">
        <v>31</v>
      </c>
      <c r="J385" s="95">
        <v>30</v>
      </c>
      <c r="K385" s="3"/>
      <c r="L385" s="3"/>
      <c r="M385" s="3"/>
      <c r="N385" s="22">
        <f t="shared" si="449"/>
        <v>34.1</v>
      </c>
      <c r="O385" s="22">
        <f t="shared" si="450"/>
        <v>34.1</v>
      </c>
      <c r="P385" s="22">
        <f t="shared" si="451"/>
        <v>34.1</v>
      </c>
      <c r="Q385" s="22">
        <f t="shared" si="452"/>
        <v>34.1</v>
      </c>
      <c r="R385" s="3"/>
      <c r="S385" s="40" t="str">
        <f>VLOOKUP(B385,Объем!A:F,6,0)</f>
        <v>1,5974</v>
      </c>
      <c r="T385" s="40">
        <f>VLOOKUP(B385,Объем!A:G,7,0)</f>
        <v>3.0739999999999998</v>
      </c>
      <c r="U385" s="40">
        <f t="shared" si="453"/>
        <v>1.4765999999999999</v>
      </c>
      <c r="V385" s="63">
        <f t="shared" ref="V385:V389" si="496">$U385*V$728*G385/G$1</f>
        <v>0.44597553341277207</v>
      </c>
      <c r="W385" s="63">
        <f t="shared" ref="W385:W389" si="497">$U385*W$728*H385/H$1</f>
        <v>0.4275302917086094</v>
      </c>
      <c r="X385" s="63">
        <f t="shared" ref="X385:X389" si="498">$U385*X$728*I385/I$1</f>
        <v>0.34175224273105609</v>
      </c>
      <c r="Y385" s="63">
        <f t="shared" ref="Y385:Y389" si="499">$U385*Y$728*J385/J$1</f>
        <v>0.26134193214756246</v>
      </c>
      <c r="Z385" s="25">
        <f t="shared" si="437"/>
        <v>0.32264503269285222</v>
      </c>
      <c r="AA385" s="25">
        <f t="shared" si="438"/>
        <v>0.29046401605290606</v>
      </c>
      <c r="AB385" s="25">
        <f t="shared" si="439"/>
        <v>0.16855376464307939</v>
      </c>
      <c r="AC385" s="25">
        <f t="shared" si="440"/>
        <v>0.10134575307578102</v>
      </c>
      <c r="AD385" s="25">
        <f t="shared" si="441"/>
        <v>0.76862056610562424</v>
      </c>
      <c r="AE385" s="25">
        <f t="shared" si="442"/>
        <v>0.7179943077615154</v>
      </c>
      <c r="AF385" s="25">
        <f t="shared" si="443"/>
        <v>0.51030600737413545</v>
      </c>
      <c r="AG385" s="25">
        <f t="shared" si="444"/>
        <v>0.36268768522334349</v>
      </c>
      <c r="AH385" s="97">
        <f t="shared" si="445"/>
        <v>2089.7399999999998</v>
      </c>
      <c r="AI385" s="97">
        <f t="shared" si="446"/>
        <v>1952.1</v>
      </c>
      <c r="AJ385" s="97">
        <f t="shared" si="447"/>
        <v>1387.43</v>
      </c>
      <c r="AK385" s="97">
        <f t="shared" si="448"/>
        <v>986.08</v>
      </c>
      <c r="AL385" s="3"/>
      <c r="AM385" s="97">
        <f t="shared" si="454"/>
        <v>6415.3499999999995</v>
      </c>
      <c r="AN385" s="25">
        <f t="shared" si="455"/>
        <v>0.88300856646461856</v>
      </c>
      <c r="AO385" s="3">
        <f>VLOOKUP(A385,Лист3!A:B,2,0)</f>
        <v>2830.84</v>
      </c>
      <c r="AP385" s="3"/>
      <c r="AQ385" s="97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</row>
    <row r="386" spans="1:61" x14ac:dyDescent="0.3">
      <c r="A386" s="125" t="s">
        <v>1114</v>
      </c>
      <c r="B386" s="125" t="s">
        <v>514</v>
      </c>
      <c r="C386" s="106"/>
      <c r="D386" s="3"/>
      <c r="E386" s="95">
        <f>VLOOKUP(B386,Площадь!A:B,2,0)</f>
        <v>39.700000000000003</v>
      </c>
      <c r="F386" s="3">
        <f t="shared" si="432"/>
        <v>39</v>
      </c>
      <c r="G386" s="95">
        <v>31</v>
      </c>
      <c r="H386" s="95">
        <v>8</v>
      </c>
      <c r="I386" s="95"/>
      <c r="J386" s="95"/>
      <c r="K386" s="3"/>
      <c r="L386" s="3"/>
      <c r="M386" s="3"/>
      <c r="N386" s="22">
        <f t="shared" si="449"/>
        <v>39.700000000000003</v>
      </c>
      <c r="O386" s="22">
        <f t="shared" si="450"/>
        <v>11.34</v>
      </c>
      <c r="P386" s="22">
        <f t="shared" si="451"/>
        <v>0</v>
      </c>
      <c r="Q386" s="22">
        <f t="shared" si="452"/>
        <v>0</v>
      </c>
      <c r="R386" s="3"/>
      <c r="S386" s="40" t="str">
        <f>VLOOKUP(B386,Объем!A:F,6,0)</f>
        <v>13,061</v>
      </c>
      <c r="T386" s="40">
        <f>VLOOKUP(B386,Объем!A:G,7,0)</f>
        <v>17.745999999999999</v>
      </c>
      <c r="U386" s="40">
        <f t="shared" si="453"/>
        <v>4.6849999999999987</v>
      </c>
      <c r="V386" s="63">
        <f t="shared" si="496"/>
        <v>1.4150043166997404</v>
      </c>
      <c r="W386" s="63">
        <f t="shared" si="497"/>
        <v>0.38756591719487521</v>
      </c>
      <c r="X386" s="63">
        <f t="shared" si="498"/>
        <v>0</v>
      </c>
      <c r="Y386" s="63">
        <f t="shared" si="499"/>
        <v>0</v>
      </c>
      <c r="Z386" s="25">
        <f t="shared" si="437"/>
        <v>0.37563072721132645</v>
      </c>
      <c r="AA386" s="25">
        <f t="shared" si="438"/>
        <v>9.6594191848679026E-2</v>
      </c>
      <c r="AB386" s="25">
        <f t="shared" si="439"/>
        <v>0</v>
      </c>
      <c r="AC386" s="25">
        <f t="shared" si="440"/>
        <v>0</v>
      </c>
      <c r="AD386" s="25">
        <f t="shared" si="441"/>
        <v>1.7906350439110668</v>
      </c>
      <c r="AE386" s="25">
        <f t="shared" si="442"/>
        <v>0.48416010904355422</v>
      </c>
      <c r="AF386" s="25">
        <f t="shared" si="443"/>
        <v>0</v>
      </c>
      <c r="AG386" s="25">
        <f t="shared" si="444"/>
        <v>0</v>
      </c>
      <c r="AH386" s="97">
        <f t="shared" si="445"/>
        <v>4868.41</v>
      </c>
      <c r="AI386" s="97">
        <f t="shared" si="446"/>
        <v>1316.34</v>
      </c>
      <c r="AJ386" s="97">
        <f t="shared" si="447"/>
        <v>0</v>
      </c>
      <c r="AK386" s="97">
        <f t="shared" si="448"/>
        <v>0</v>
      </c>
      <c r="AL386" s="3"/>
      <c r="AM386" s="97">
        <f t="shared" si="454"/>
        <v>6184.75</v>
      </c>
      <c r="AN386" s="25">
        <f t="shared" si="455"/>
        <v>0.47222491906000547</v>
      </c>
      <c r="AO386" s="3">
        <f>VLOOKUP(A386,Лист3!A:B,2,0)</f>
        <v>1635.61</v>
      </c>
      <c r="AP386" s="3"/>
      <c r="AQ386" s="97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</row>
    <row r="387" spans="1:61" x14ac:dyDescent="0.3">
      <c r="A387" s="125" t="s">
        <v>1896</v>
      </c>
      <c r="B387" s="125" t="s">
        <v>514</v>
      </c>
      <c r="C387" s="106">
        <v>44966</v>
      </c>
      <c r="D387" s="3"/>
      <c r="E387" s="95">
        <f>VLOOKUP(B387,Площадь!A:B,2,0)</f>
        <v>39.700000000000003</v>
      </c>
      <c r="F387" s="3">
        <f t="shared" ref="F387:F450" si="500">SUM(G387:J387)</f>
        <v>81</v>
      </c>
      <c r="G387" s="95"/>
      <c r="H387" s="95">
        <v>20</v>
      </c>
      <c r="I387" s="95">
        <v>31</v>
      </c>
      <c r="J387" s="95">
        <v>30</v>
      </c>
      <c r="K387" s="3"/>
      <c r="L387" s="3"/>
      <c r="M387" s="3"/>
      <c r="N387" s="22">
        <f t="shared" si="449"/>
        <v>0</v>
      </c>
      <c r="O387" s="22">
        <f t="shared" si="450"/>
        <v>28.36</v>
      </c>
      <c r="P387" s="22">
        <f t="shared" si="451"/>
        <v>39.700000000000003</v>
      </c>
      <c r="Q387" s="22">
        <f t="shared" si="452"/>
        <v>39.700000000000003</v>
      </c>
      <c r="R387" s="3"/>
      <c r="S387" s="40" t="str">
        <f>VLOOKUP(B387,Объем!A:F,6,0)</f>
        <v>13,061</v>
      </c>
      <c r="T387" s="40">
        <f>VLOOKUP(B387,Объем!A:G,7,0)</f>
        <v>17.745999999999999</v>
      </c>
      <c r="U387" s="40">
        <f t="shared" si="453"/>
        <v>4.6849999999999987</v>
      </c>
      <c r="V387" s="63">
        <f t="shared" si="496"/>
        <v>0</v>
      </c>
      <c r="W387" s="63">
        <f t="shared" si="497"/>
        <v>0.96891479298718808</v>
      </c>
      <c r="X387" s="63">
        <f t="shared" si="498"/>
        <v>1.0843215882398736</v>
      </c>
      <c r="Y387" s="63">
        <f t="shared" si="499"/>
        <v>0.82919338487832184</v>
      </c>
      <c r="Z387" s="25">
        <f t="shared" ref="Z387:Z450" si="501">Z$728/$N$728*N387</f>
        <v>0</v>
      </c>
      <c r="AA387" s="25">
        <f t="shared" ref="AA387:AA450" si="502">AA$728/$N$728*O387</f>
        <v>0.2415706596850562</v>
      </c>
      <c r="AB387" s="25">
        <f t="shared" ref="AB387:AB450" si="503">AB$728/$N$728*P387</f>
        <v>0.19623414827947955</v>
      </c>
      <c r="AC387" s="25">
        <f t="shared" ref="AC387:AC450" si="504">AC$728/$N$728*Q387</f>
        <v>0.11798904390347525</v>
      </c>
      <c r="AD387" s="25">
        <f t="shared" ref="AD387:AD450" si="505">Z387+V387</f>
        <v>0</v>
      </c>
      <c r="AE387" s="25">
        <f t="shared" ref="AE387:AE450" si="506">AA387+W387</f>
        <v>1.2104854526722444</v>
      </c>
      <c r="AF387" s="25">
        <f t="shared" ref="AF387:AF450" si="507">AB387+X387</f>
        <v>1.2805557365193532</v>
      </c>
      <c r="AG387" s="25">
        <f t="shared" ref="AG387:AG450" si="508">AC387+Y387</f>
        <v>0.94718242878179715</v>
      </c>
      <c r="AH387" s="97">
        <f t="shared" ref="AH387:AH450" si="509">ROUND(AD387*$AJ$1,2)</f>
        <v>0</v>
      </c>
      <c r="AI387" s="97">
        <f t="shared" ref="AI387:AI450" si="510">ROUND(AE387*$AJ$1,2)</f>
        <v>3291.09</v>
      </c>
      <c r="AJ387" s="97">
        <f t="shared" ref="AJ387:AJ450" si="511">ROUND(AF387*$AJ$1,2)</f>
        <v>3481.6</v>
      </c>
      <c r="AK387" s="97">
        <f t="shared" ref="AK387:AK450" si="512">ROUND(AG387*$AJ$1,2)</f>
        <v>2575.2199999999998</v>
      </c>
      <c r="AL387" s="3"/>
      <c r="AM387" s="97">
        <f t="shared" si="454"/>
        <v>9347.91</v>
      </c>
      <c r="AN387" s="25">
        <f t="shared" si="455"/>
        <v>0.555793851868011</v>
      </c>
      <c r="AO387" s="3">
        <f>VLOOKUP(A387,Лист3!A:B,2,0)</f>
        <v>3452.94</v>
      </c>
      <c r="AP387" s="3"/>
      <c r="AQ387" s="97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</row>
    <row r="388" spans="1:61" x14ac:dyDescent="0.3">
      <c r="A388" s="125" t="s">
        <v>1115</v>
      </c>
      <c r="B388" s="125" t="s">
        <v>515</v>
      </c>
      <c r="C388" s="106"/>
      <c r="D388" s="3"/>
      <c r="E388" s="95">
        <f>VLOOKUP(B388,Площадь!A:B,2,0)</f>
        <v>67.3</v>
      </c>
      <c r="F388" s="3">
        <f t="shared" si="500"/>
        <v>120</v>
      </c>
      <c r="G388" s="95">
        <v>31</v>
      </c>
      <c r="H388" s="95">
        <v>28</v>
      </c>
      <c r="I388" s="95">
        <v>31</v>
      </c>
      <c r="J388" s="95">
        <v>30</v>
      </c>
      <c r="K388" s="3"/>
      <c r="L388" s="3"/>
      <c r="M388" s="3"/>
      <c r="N388" s="22">
        <f t="shared" ref="N388:N451" si="513">ROUND($E388/G$37*G388,2)</f>
        <v>67.3</v>
      </c>
      <c r="O388" s="22">
        <f t="shared" ref="O388:O451" si="514">ROUND($E388/H$37*H388,2)</f>
        <v>67.3</v>
      </c>
      <c r="P388" s="22">
        <f t="shared" ref="P388:P451" si="515">ROUND($E388/I$37*I388,2)</f>
        <v>67.3</v>
      </c>
      <c r="Q388" s="22">
        <f t="shared" ref="Q388:Q451" si="516">ROUND($E388/J$37*J388,2)</f>
        <v>67.3</v>
      </c>
      <c r="R388" s="3"/>
      <c r="S388" s="40" t="str">
        <f>VLOOKUP(B388,Объем!A:F,6,0)</f>
        <v>0,001</v>
      </c>
      <c r="T388" s="40">
        <f>VLOOKUP(B388,Объем!A:G,7,0)</f>
        <v>1E-3</v>
      </c>
      <c r="U388" s="40">
        <f t="shared" ref="U388:U451" si="517">T388-S388</f>
        <v>0</v>
      </c>
      <c r="V388" s="63">
        <f t="shared" si="496"/>
        <v>0</v>
      </c>
      <c r="W388" s="63">
        <f t="shared" si="497"/>
        <v>0</v>
      </c>
      <c r="X388" s="63">
        <f t="shared" si="498"/>
        <v>0</v>
      </c>
      <c r="Y388" s="63">
        <f t="shared" si="499"/>
        <v>0</v>
      </c>
      <c r="Z388" s="25">
        <f t="shared" si="501"/>
        <v>0.63677450733809238</v>
      </c>
      <c r="AA388" s="25">
        <f t="shared" si="502"/>
        <v>0.57326182640353596</v>
      </c>
      <c r="AB388" s="25">
        <f t="shared" si="503"/>
        <v>0.33265889620173733</v>
      </c>
      <c r="AC388" s="25">
        <f t="shared" si="504"/>
        <v>0.200016691554254</v>
      </c>
      <c r="AD388" s="25">
        <f t="shared" si="505"/>
        <v>0.63677450733809238</v>
      </c>
      <c r="AE388" s="25">
        <f t="shared" si="506"/>
        <v>0.57326182640353596</v>
      </c>
      <c r="AF388" s="25">
        <f t="shared" si="507"/>
        <v>0.33265889620173733</v>
      </c>
      <c r="AG388" s="25">
        <f t="shared" si="508"/>
        <v>0.200016691554254</v>
      </c>
      <c r="AH388" s="97">
        <f t="shared" si="509"/>
        <v>1731.28</v>
      </c>
      <c r="AI388" s="97">
        <f t="shared" si="510"/>
        <v>1558.6</v>
      </c>
      <c r="AJ388" s="97">
        <f t="shared" si="511"/>
        <v>904.44</v>
      </c>
      <c r="AK388" s="97">
        <f t="shared" si="512"/>
        <v>543.80999999999995</v>
      </c>
      <c r="AL388" s="3"/>
      <c r="AM388" s="97">
        <f t="shared" ref="AM388:AM451" si="518">SUM(AH388:AK388)</f>
        <v>4738.1299999999992</v>
      </c>
      <c r="AN388" s="25">
        <f t="shared" ref="AN388:AN451" si="519">Z388+AA388+AB388+AC388</f>
        <v>1.7427119214976197</v>
      </c>
      <c r="AO388" s="3">
        <f>VLOOKUP(A388,Лист3!A:B,2,0)</f>
        <v>2729.68</v>
      </c>
      <c r="AP388" s="3"/>
      <c r="AQ388" s="97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</row>
    <row r="389" spans="1:61" x14ac:dyDescent="0.3">
      <c r="A389" s="125" t="s">
        <v>1116</v>
      </c>
      <c r="B389" s="125" t="s">
        <v>516</v>
      </c>
      <c r="C389" s="106"/>
      <c r="D389" s="3"/>
      <c r="E389" s="95">
        <f>VLOOKUP(B389,Площадь!A:B,2,0)</f>
        <v>52.8</v>
      </c>
      <c r="F389" s="3">
        <f t="shared" si="500"/>
        <v>120</v>
      </c>
      <c r="G389" s="95">
        <v>31</v>
      </c>
      <c r="H389" s="95">
        <v>28</v>
      </c>
      <c r="I389" s="95">
        <v>31</v>
      </c>
      <c r="J389" s="95">
        <v>30</v>
      </c>
      <c r="K389" s="3"/>
      <c r="L389" s="3"/>
      <c r="M389" s="3"/>
      <c r="N389" s="22">
        <f t="shared" si="513"/>
        <v>52.8</v>
      </c>
      <c r="O389" s="22">
        <f t="shared" si="514"/>
        <v>52.8</v>
      </c>
      <c r="P389" s="22">
        <f t="shared" si="515"/>
        <v>52.8</v>
      </c>
      <c r="Q389" s="22">
        <f t="shared" si="516"/>
        <v>52.8</v>
      </c>
      <c r="R389" s="3"/>
      <c r="S389" s="40">
        <f>VLOOKUP(B389,Объем!A:F,6,0)</f>
        <v>17.829000000000001</v>
      </c>
      <c r="T389" s="40">
        <f>VLOOKUP(B389,Объем!A:G,7,0)</f>
        <v>18.097000000000001</v>
      </c>
      <c r="U389" s="40">
        <f t="shared" si="517"/>
        <v>0.26800000000000068</v>
      </c>
      <c r="V389" s="63">
        <f t="shared" si="496"/>
        <v>8.0943683431276739E-2</v>
      </c>
      <c r="W389" s="63">
        <f t="shared" si="497"/>
        <v>7.759590828789624E-2</v>
      </c>
      <c r="X389" s="63">
        <f t="shared" si="498"/>
        <v>6.2027360864095396E-2</v>
      </c>
      <c r="Y389" s="63">
        <f t="shared" si="499"/>
        <v>4.7433047416732307E-2</v>
      </c>
      <c r="Z389" s="25">
        <f t="shared" si="501"/>
        <v>0.49957940545990015</v>
      </c>
      <c r="AA389" s="25">
        <f t="shared" si="502"/>
        <v>0.44975073453353198</v>
      </c>
      <c r="AB389" s="25">
        <f t="shared" si="503"/>
        <v>0.26098647428605842</v>
      </c>
      <c r="AC389" s="25">
        <f t="shared" si="504"/>
        <v>0.15692245637540284</v>
      </c>
      <c r="AD389" s="25">
        <f t="shared" si="505"/>
        <v>0.58052308889117687</v>
      </c>
      <c r="AE389" s="25">
        <f t="shared" si="506"/>
        <v>0.52734664282142818</v>
      </c>
      <c r="AF389" s="25">
        <f t="shared" si="507"/>
        <v>0.32301383515015381</v>
      </c>
      <c r="AG389" s="25">
        <f t="shared" si="508"/>
        <v>0.20435550379213513</v>
      </c>
      <c r="AH389" s="97">
        <f t="shared" si="509"/>
        <v>1578.34</v>
      </c>
      <c r="AI389" s="97">
        <f t="shared" si="510"/>
        <v>1433.76</v>
      </c>
      <c r="AJ389" s="97">
        <f t="shared" si="511"/>
        <v>878.22</v>
      </c>
      <c r="AK389" s="97">
        <f t="shared" si="512"/>
        <v>555.61</v>
      </c>
      <c r="AL389" s="3"/>
      <c r="AM389" s="97">
        <f t="shared" si="518"/>
        <v>4445.9299999999994</v>
      </c>
      <c r="AN389" s="25">
        <f t="shared" si="519"/>
        <v>1.3672390706548934</v>
      </c>
      <c r="AO389" s="3">
        <f>VLOOKUP(A389,Лист3!A:B,2,0)</f>
        <v>6380.52</v>
      </c>
      <c r="AP389" s="3"/>
      <c r="AQ389" s="97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</row>
    <row r="390" spans="1:61" x14ac:dyDescent="0.3">
      <c r="A390" s="125" t="s">
        <v>1117</v>
      </c>
      <c r="B390" s="125" t="s">
        <v>517</v>
      </c>
      <c r="C390" s="106"/>
      <c r="D390" s="3"/>
      <c r="E390" s="95">
        <f>VLOOKUP(B390,Площадь!A:B,2,0)</f>
        <v>51.8</v>
      </c>
      <c r="F390" s="3">
        <f t="shared" si="500"/>
        <v>120</v>
      </c>
      <c r="G390" s="95">
        <v>31</v>
      </c>
      <c r="H390" s="95">
        <v>28</v>
      </c>
      <c r="I390" s="95">
        <v>31</v>
      </c>
      <c r="J390" s="95">
        <v>30</v>
      </c>
      <c r="K390" s="3"/>
      <c r="L390" s="3"/>
      <c r="M390" s="3"/>
      <c r="N390" s="22">
        <f t="shared" si="513"/>
        <v>51.8</v>
      </c>
      <c r="O390" s="22">
        <f t="shared" si="514"/>
        <v>51.8</v>
      </c>
      <c r="P390" s="22">
        <f t="shared" si="515"/>
        <v>51.8</v>
      </c>
      <c r="Q390" s="22">
        <f t="shared" si="516"/>
        <v>51.8</v>
      </c>
      <c r="R390" s="3"/>
      <c r="S390" s="40">
        <f>VLOOKUP(B390,Объем!A:F,6,0)</f>
        <v>10.244175256664652</v>
      </c>
      <c r="T390" s="40" t="str">
        <f>VLOOKUP(B390,Объем!A:G,7,0)</f>
        <v>нет</v>
      </c>
      <c r="U390" s="40" t="e">
        <f t="shared" si="517"/>
        <v>#VALUE!</v>
      </c>
      <c r="V390" s="63">
        <f t="shared" ref="V390:V393" si="520">$V$732*$E390*G390</f>
        <v>0.57321741804874127</v>
      </c>
      <c r="W390" s="63">
        <f t="shared" ref="W390:W393" si="521">$W$732*$E390*H390</f>
        <v>0.51774476468918573</v>
      </c>
      <c r="X390" s="63">
        <f t="shared" ref="X390:X393" si="522">$W$732*$E390*I390</f>
        <v>0.57321741804874127</v>
      </c>
      <c r="Y390" s="63">
        <f t="shared" ref="Y390:Y393" si="523">$W$732*$E390*J390</f>
        <v>0.55472653359555613</v>
      </c>
      <c r="Z390" s="25">
        <f t="shared" si="501"/>
        <v>0.49011767429588687</v>
      </c>
      <c r="AA390" s="25">
        <f t="shared" si="502"/>
        <v>0.44123272819766962</v>
      </c>
      <c r="AB390" s="25">
        <f t="shared" si="503"/>
        <v>0.25604354863670126</v>
      </c>
      <c r="AC390" s="25">
        <f t="shared" si="504"/>
        <v>0.15395044015617174</v>
      </c>
      <c r="AD390" s="25">
        <f t="shared" si="505"/>
        <v>1.0633350923446281</v>
      </c>
      <c r="AE390" s="25">
        <f t="shared" si="506"/>
        <v>0.9589774928868553</v>
      </c>
      <c r="AF390" s="25">
        <f t="shared" si="507"/>
        <v>0.82926096668544247</v>
      </c>
      <c r="AG390" s="25">
        <f t="shared" si="508"/>
        <v>0.70867697375172789</v>
      </c>
      <c r="AH390" s="97">
        <f t="shared" si="509"/>
        <v>2891.02</v>
      </c>
      <c r="AI390" s="97">
        <f t="shared" si="510"/>
        <v>2607.29</v>
      </c>
      <c r="AJ390" s="97">
        <f t="shared" si="511"/>
        <v>2254.61</v>
      </c>
      <c r="AK390" s="97">
        <f t="shared" si="512"/>
        <v>1926.77</v>
      </c>
      <c r="AL390" s="3"/>
      <c r="AM390" s="97">
        <f t="shared" si="518"/>
        <v>9679.69</v>
      </c>
      <c r="AN390" s="25">
        <f t="shared" si="519"/>
        <v>1.3413443912864296</v>
      </c>
      <c r="AO390" s="3">
        <f>VLOOKUP(A390,Лист3!A:B,2,0)</f>
        <v>5627.96</v>
      </c>
      <c r="AP390" s="3"/>
      <c r="AQ390" s="97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</row>
    <row r="391" spans="1:61" x14ac:dyDescent="0.3">
      <c r="A391" s="125" t="s">
        <v>1118</v>
      </c>
      <c r="B391" s="125" t="s">
        <v>518</v>
      </c>
      <c r="C391" s="106"/>
      <c r="D391" s="3"/>
      <c r="E391" s="95">
        <f>VLOOKUP(B391,Площадь!A:B,2,0)</f>
        <v>49.6</v>
      </c>
      <c r="F391" s="3">
        <f t="shared" si="500"/>
        <v>120</v>
      </c>
      <c r="G391" s="95">
        <v>31</v>
      </c>
      <c r="H391" s="95">
        <v>28</v>
      </c>
      <c r="I391" s="95">
        <v>31</v>
      </c>
      <c r="J391" s="95">
        <v>30</v>
      </c>
      <c r="K391" s="3"/>
      <c r="L391" s="3"/>
      <c r="M391" s="3"/>
      <c r="N391" s="22">
        <f t="shared" si="513"/>
        <v>49.6</v>
      </c>
      <c r="O391" s="22">
        <f t="shared" si="514"/>
        <v>49.6</v>
      </c>
      <c r="P391" s="22">
        <f t="shared" si="515"/>
        <v>49.6</v>
      </c>
      <c r="Q391" s="22">
        <f t="shared" si="516"/>
        <v>49.6</v>
      </c>
      <c r="R391" s="3"/>
      <c r="S391" s="40" t="str">
        <f>VLOOKUP(B391,Объем!A:F,6,0)</f>
        <v>19,074</v>
      </c>
      <c r="T391" s="40" t="str">
        <f>VLOOKUP(B391,Объем!A:G,7,0)</f>
        <v>нет</v>
      </c>
      <c r="U391" s="40" t="e">
        <f t="shared" si="517"/>
        <v>#VALUE!</v>
      </c>
      <c r="V391" s="63">
        <f t="shared" si="520"/>
        <v>0.54887227674165195</v>
      </c>
      <c r="W391" s="63">
        <f t="shared" si="521"/>
        <v>0.49575560479891145</v>
      </c>
      <c r="X391" s="63">
        <f t="shared" si="522"/>
        <v>0.54887227674165195</v>
      </c>
      <c r="Y391" s="63">
        <f t="shared" si="523"/>
        <v>0.53116671942740512</v>
      </c>
      <c r="Z391" s="25">
        <f t="shared" si="501"/>
        <v>0.46930186573505772</v>
      </c>
      <c r="AA391" s="25">
        <f t="shared" si="502"/>
        <v>0.42249311425877251</v>
      </c>
      <c r="AB391" s="25">
        <f t="shared" si="503"/>
        <v>0.24516911220811549</v>
      </c>
      <c r="AC391" s="25">
        <f t="shared" si="504"/>
        <v>0.1474120044738633</v>
      </c>
      <c r="AD391" s="25">
        <f t="shared" si="505"/>
        <v>1.0181741424767097</v>
      </c>
      <c r="AE391" s="25">
        <f t="shared" si="506"/>
        <v>0.91824871905768402</v>
      </c>
      <c r="AF391" s="25">
        <f t="shared" si="507"/>
        <v>0.7940413889497675</v>
      </c>
      <c r="AG391" s="25">
        <f t="shared" si="508"/>
        <v>0.67857872390126839</v>
      </c>
      <c r="AH391" s="97">
        <f t="shared" si="509"/>
        <v>2768.23</v>
      </c>
      <c r="AI391" s="97">
        <f t="shared" si="510"/>
        <v>2496.5500000000002</v>
      </c>
      <c r="AJ391" s="97">
        <f t="shared" si="511"/>
        <v>2158.86</v>
      </c>
      <c r="AK391" s="97">
        <f t="shared" si="512"/>
        <v>1844.93</v>
      </c>
      <c r="AL391" s="3"/>
      <c r="AM391" s="97">
        <f t="shared" si="518"/>
        <v>9268.5700000000015</v>
      </c>
      <c r="AN391" s="25">
        <f t="shared" si="519"/>
        <v>1.2843760966758091</v>
      </c>
      <c r="AO391" s="3">
        <f>VLOOKUP(A391,Лист3!A:B,2,0)</f>
        <v>7326.68</v>
      </c>
      <c r="AP391" s="3"/>
      <c r="AQ391" s="97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</row>
    <row r="392" spans="1:61" x14ac:dyDescent="0.3">
      <c r="A392" s="125" t="s">
        <v>1119</v>
      </c>
      <c r="B392" s="125" t="s">
        <v>519</v>
      </c>
      <c r="C392" s="106"/>
      <c r="D392" s="3"/>
      <c r="E392" s="95">
        <f>VLOOKUP(B392,Площадь!A:B,2,0)</f>
        <v>34.6</v>
      </c>
      <c r="F392" s="3">
        <f t="shared" si="500"/>
        <v>120</v>
      </c>
      <c r="G392" s="95">
        <v>31</v>
      </c>
      <c r="H392" s="95">
        <v>28</v>
      </c>
      <c r="I392" s="95">
        <v>31</v>
      </c>
      <c r="J392" s="95">
        <v>30</v>
      </c>
      <c r="K392" s="3"/>
      <c r="L392" s="3"/>
      <c r="M392" s="3"/>
      <c r="N392" s="22">
        <f t="shared" si="513"/>
        <v>34.6</v>
      </c>
      <c r="O392" s="22">
        <f t="shared" si="514"/>
        <v>34.6</v>
      </c>
      <c r="P392" s="22">
        <f t="shared" si="515"/>
        <v>34.6</v>
      </c>
      <c r="Q392" s="22">
        <f t="shared" si="516"/>
        <v>34.6</v>
      </c>
      <c r="R392" s="3"/>
      <c r="S392" s="40" t="str">
        <f>VLOOKUP(B392,Объем!A:F,6,0)</f>
        <v>12,68</v>
      </c>
      <c r="T392" s="40" t="str">
        <f>VLOOKUP(B392,Объем!A:G,7,0)</f>
        <v>нет</v>
      </c>
      <c r="U392" s="40" t="e">
        <f t="shared" si="517"/>
        <v>#VALUE!</v>
      </c>
      <c r="V392" s="63">
        <f t="shared" si="520"/>
        <v>0.38288267692058786</v>
      </c>
      <c r="W392" s="63">
        <f t="shared" si="521"/>
        <v>0.34582951463795031</v>
      </c>
      <c r="X392" s="63">
        <f t="shared" si="522"/>
        <v>0.38288267692058786</v>
      </c>
      <c r="Y392" s="63">
        <f t="shared" si="523"/>
        <v>0.37053162282637536</v>
      </c>
      <c r="Z392" s="25">
        <f t="shared" si="501"/>
        <v>0.32737589827485886</v>
      </c>
      <c r="AA392" s="25">
        <f t="shared" si="502"/>
        <v>0.29472301922083727</v>
      </c>
      <c r="AB392" s="25">
        <f t="shared" si="503"/>
        <v>0.17102522746775797</v>
      </c>
      <c r="AC392" s="25">
        <f t="shared" si="504"/>
        <v>0.10283176118539657</v>
      </c>
      <c r="AD392" s="25">
        <f t="shared" si="505"/>
        <v>0.71025857519544666</v>
      </c>
      <c r="AE392" s="25">
        <f t="shared" si="506"/>
        <v>0.64055253385878763</v>
      </c>
      <c r="AF392" s="25">
        <f t="shared" si="507"/>
        <v>0.55390790438834581</v>
      </c>
      <c r="AG392" s="25">
        <f t="shared" si="508"/>
        <v>0.47336338401177191</v>
      </c>
      <c r="AH392" s="97">
        <f t="shared" si="509"/>
        <v>1931.07</v>
      </c>
      <c r="AI392" s="97">
        <f t="shared" si="510"/>
        <v>1741.55</v>
      </c>
      <c r="AJ392" s="97">
        <f t="shared" si="511"/>
        <v>1505.98</v>
      </c>
      <c r="AK392" s="97">
        <f t="shared" si="512"/>
        <v>1286.99</v>
      </c>
      <c r="AL392" s="3"/>
      <c r="AM392" s="97">
        <f t="shared" si="518"/>
        <v>6465.59</v>
      </c>
      <c r="AN392" s="25">
        <f t="shared" si="519"/>
        <v>0.89595590614885068</v>
      </c>
      <c r="AO392" s="3">
        <f>VLOOKUP(A392,Лист3!A:B,2,0)</f>
        <v>4483.88</v>
      </c>
      <c r="AP392" s="3"/>
      <c r="AQ392" s="97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</row>
    <row r="393" spans="1:61" x14ac:dyDescent="0.3">
      <c r="A393" s="125" t="s">
        <v>1120</v>
      </c>
      <c r="B393" s="125" t="s">
        <v>520</v>
      </c>
      <c r="C393" s="106"/>
      <c r="D393" s="3"/>
      <c r="E393" s="95">
        <f>VLOOKUP(B393,Площадь!A:B,2,0)</f>
        <v>31</v>
      </c>
      <c r="F393" s="3">
        <f t="shared" si="500"/>
        <v>120</v>
      </c>
      <c r="G393" s="95">
        <v>31</v>
      </c>
      <c r="H393" s="95">
        <v>28</v>
      </c>
      <c r="I393" s="95">
        <v>31</v>
      </c>
      <c r="J393" s="95">
        <v>30</v>
      </c>
      <c r="K393" s="3"/>
      <c r="L393" s="3"/>
      <c r="M393" s="3"/>
      <c r="N393" s="22">
        <f t="shared" si="513"/>
        <v>31</v>
      </c>
      <c r="O393" s="22">
        <f t="shared" si="514"/>
        <v>31</v>
      </c>
      <c r="P393" s="22">
        <f t="shared" si="515"/>
        <v>31</v>
      </c>
      <c r="Q393" s="22">
        <f t="shared" si="516"/>
        <v>31</v>
      </c>
      <c r="R393" s="3"/>
      <c r="S393" s="40" t="str">
        <f>VLOOKUP(B393,Объем!A:F,6,0)</f>
        <v>10,436</v>
      </c>
      <c r="T393" s="40" t="str">
        <f>VLOOKUP(B393,Объем!A:G,7,0)</f>
        <v>нет</v>
      </c>
      <c r="U393" s="40" t="e">
        <f t="shared" si="517"/>
        <v>#VALUE!</v>
      </c>
      <c r="V393" s="63">
        <f t="shared" si="520"/>
        <v>0.34304517296353243</v>
      </c>
      <c r="W393" s="63">
        <f t="shared" si="521"/>
        <v>0.30984725299931964</v>
      </c>
      <c r="X393" s="63">
        <f t="shared" si="522"/>
        <v>0.34304517296353243</v>
      </c>
      <c r="Y393" s="63">
        <f t="shared" si="523"/>
        <v>0.33197919964212819</v>
      </c>
      <c r="Z393" s="25">
        <f t="shared" si="501"/>
        <v>0.29331366608441106</v>
      </c>
      <c r="AA393" s="25">
        <f t="shared" si="502"/>
        <v>0.26405819641173278</v>
      </c>
      <c r="AB393" s="25">
        <f t="shared" si="503"/>
        <v>0.15323069513007218</v>
      </c>
      <c r="AC393" s="25">
        <f t="shared" si="504"/>
        <v>9.2132502796164556E-2</v>
      </c>
      <c r="AD393" s="25">
        <f t="shared" si="505"/>
        <v>0.63635883904794355</v>
      </c>
      <c r="AE393" s="25">
        <f t="shared" si="506"/>
        <v>0.57390544941105248</v>
      </c>
      <c r="AF393" s="25">
        <f t="shared" si="507"/>
        <v>0.49627586809360458</v>
      </c>
      <c r="AG393" s="25">
        <f t="shared" si="508"/>
        <v>0.42411170243829277</v>
      </c>
      <c r="AH393" s="97">
        <f t="shared" si="509"/>
        <v>1730.15</v>
      </c>
      <c r="AI393" s="97">
        <f t="shared" si="510"/>
        <v>1560.35</v>
      </c>
      <c r="AJ393" s="97">
        <f t="shared" si="511"/>
        <v>1349.28</v>
      </c>
      <c r="AK393" s="97">
        <f t="shared" si="512"/>
        <v>1153.08</v>
      </c>
      <c r="AL393" s="3"/>
      <c r="AM393" s="97">
        <f t="shared" si="518"/>
        <v>5792.86</v>
      </c>
      <c r="AN393" s="25">
        <f t="shared" si="519"/>
        <v>0.80273506042238063</v>
      </c>
      <c r="AO393" s="3">
        <f>VLOOKUP(A393,Лист3!A:B,2,0)</f>
        <v>4238.08</v>
      </c>
      <c r="AP393" s="3"/>
      <c r="AQ393" s="97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</row>
    <row r="394" spans="1:61" x14ac:dyDescent="0.3">
      <c r="A394" s="125" t="s">
        <v>1121</v>
      </c>
      <c r="B394" s="125" t="s">
        <v>521</v>
      </c>
      <c r="C394" s="106"/>
      <c r="D394" s="3"/>
      <c r="E394" s="95">
        <f>VLOOKUP(B394,Площадь!A:B,2,0)</f>
        <v>39.799999999999997</v>
      </c>
      <c r="F394" s="3">
        <f t="shared" si="500"/>
        <v>120</v>
      </c>
      <c r="G394" s="95">
        <v>31</v>
      </c>
      <c r="H394" s="95">
        <v>28</v>
      </c>
      <c r="I394" s="95">
        <v>31</v>
      </c>
      <c r="J394" s="95">
        <v>30</v>
      </c>
      <c r="K394" s="3"/>
      <c r="L394" s="3"/>
      <c r="M394" s="3"/>
      <c r="N394" s="22">
        <f t="shared" si="513"/>
        <v>39.799999999999997</v>
      </c>
      <c r="O394" s="22">
        <f t="shared" si="514"/>
        <v>39.799999999999997</v>
      </c>
      <c r="P394" s="22">
        <f t="shared" si="515"/>
        <v>39.799999999999997</v>
      </c>
      <c r="Q394" s="22">
        <f t="shared" si="516"/>
        <v>39.799999999999997</v>
      </c>
      <c r="R394" s="3"/>
      <c r="S394" s="40">
        <f>VLOOKUP(B394,Объем!A:F,6,0)</f>
        <v>9.9990000000000006</v>
      </c>
      <c r="T394" s="40">
        <f>VLOOKUP(B394,Объем!A:G,7,0)</f>
        <v>9.9990000000000006</v>
      </c>
      <c r="U394" s="40">
        <f t="shared" si="517"/>
        <v>0</v>
      </c>
      <c r="V394" s="63">
        <f t="shared" ref="V394:V411" si="524">$U394*V$728*G394/G$1</f>
        <v>0</v>
      </c>
      <c r="W394" s="63">
        <f t="shared" ref="W394:W411" si="525">$U394*W$728*H394/H$1</f>
        <v>0</v>
      </c>
      <c r="X394" s="63">
        <f t="shared" ref="X394:X411" si="526">$U394*X$728*I394/I$1</f>
        <v>0</v>
      </c>
      <c r="Y394" s="63">
        <f t="shared" ref="Y394:Y411" si="527">$U394*Y$728*J394/J$1</f>
        <v>0</v>
      </c>
      <c r="Z394" s="25">
        <f t="shared" si="501"/>
        <v>0.37657690032772773</v>
      </c>
      <c r="AA394" s="25">
        <f t="shared" si="502"/>
        <v>0.33901665216732141</v>
      </c>
      <c r="AB394" s="25">
        <f t="shared" si="503"/>
        <v>0.19672844084441524</v>
      </c>
      <c r="AC394" s="25">
        <f t="shared" si="504"/>
        <v>0.11828624552539836</v>
      </c>
      <c r="AD394" s="25">
        <f t="shared" si="505"/>
        <v>0.37657690032772773</v>
      </c>
      <c r="AE394" s="25">
        <f t="shared" si="506"/>
        <v>0.33901665216732141</v>
      </c>
      <c r="AF394" s="25">
        <f t="shared" si="507"/>
        <v>0.19672844084441524</v>
      </c>
      <c r="AG394" s="25">
        <f t="shared" si="508"/>
        <v>0.11828624552539836</v>
      </c>
      <c r="AH394" s="97">
        <f t="shared" si="509"/>
        <v>1023.84</v>
      </c>
      <c r="AI394" s="97">
        <f t="shared" si="510"/>
        <v>921.73</v>
      </c>
      <c r="AJ394" s="97">
        <f t="shared" si="511"/>
        <v>534.87</v>
      </c>
      <c r="AK394" s="97">
        <f t="shared" si="512"/>
        <v>321.60000000000002</v>
      </c>
      <c r="AL394" s="3"/>
      <c r="AM394" s="97">
        <f t="shared" si="518"/>
        <v>2802.04</v>
      </c>
      <c r="AN394" s="25">
        <f t="shared" si="519"/>
        <v>1.0306082388648627</v>
      </c>
      <c r="AO394" s="3">
        <f>VLOOKUP(A394,Лист3!A:B,2,0)</f>
        <v>4742.72</v>
      </c>
      <c r="AP394" s="3"/>
      <c r="AQ394" s="97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</row>
    <row r="395" spans="1:61" x14ac:dyDescent="0.3">
      <c r="A395" s="125" t="s">
        <v>1122</v>
      </c>
      <c r="B395" s="125" t="s">
        <v>522</v>
      </c>
      <c r="C395" s="106"/>
      <c r="D395" s="3"/>
      <c r="E395" s="95">
        <f>VLOOKUP(B395,Площадь!A:B,2,0)</f>
        <v>67.400000000000006</v>
      </c>
      <c r="F395" s="3">
        <f t="shared" si="500"/>
        <v>120</v>
      </c>
      <c r="G395" s="95">
        <v>31</v>
      </c>
      <c r="H395" s="95">
        <v>28</v>
      </c>
      <c r="I395" s="95">
        <v>31</v>
      </c>
      <c r="J395" s="95">
        <v>30</v>
      </c>
      <c r="K395" s="3"/>
      <c r="L395" s="3"/>
      <c r="M395" s="3"/>
      <c r="N395" s="22">
        <f t="shared" si="513"/>
        <v>67.400000000000006</v>
      </c>
      <c r="O395" s="22">
        <f t="shared" si="514"/>
        <v>67.400000000000006</v>
      </c>
      <c r="P395" s="22">
        <f t="shared" si="515"/>
        <v>67.400000000000006</v>
      </c>
      <c r="Q395" s="22">
        <f t="shared" si="516"/>
        <v>67.400000000000006</v>
      </c>
      <c r="R395" s="3"/>
      <c r="S395" s="40" t="str">
        <f>VLOOKUP(B395,Объем!A:F,6,0)</f>
        <v>15,202</v>
      </c>
      <c r="T395" s="40">
        <f>VLOOKUP(B395,Объем!A:G,7,0)</f>
        <v>17.989999999999998</v>
      </c>
      <c r="U395" s="40">
        <f t="shared" si="517"/>
        <v>2.7879999999999985</v>
      </c>
      <c r="V395" s="63">
        <f t="shared" si="524"/>
        <v>0.84205593062089124</v>
      </c>
      <c r="W395" s="63">
        <f t="shared" si="525"/>
        <v>0.80722907577109737</v>
      </c>
      <c r="X395" s="63">
        <f t="shared" si="526"/>
        <v>0.64526970928767702</v>
      </c>
      <c r="Y395" s="63">
        <f t="shared" si="527"/>
        <v>0.49344528432033308</v>
      </c>
      <c r="Z395" s="25">
        <f t="shared" si="501"/>
        <v>0.63772068045449382</v>
      </c>
      <c r="AA395" s="25">
        <f t="shared" si="502"/>
        <v>0.57411362703712232</v>
      </c>
      <c r="AB395" s="25">
        <f t="shared" si="503"/>
        <v>0.3331531887666731</v>
      </c>
      <c r="AC395" s="25">
        <f t="shared" si="504"/>
        <v>0.20031389317617715</v>
      </c>
      <c r="AD395" s="25">
        <f t="shared" si="505"/>
        <v>1.4797766110753852</v>
      </c>
      <c r="AE395" s="25">
        <f t="shared" si="506"/>
        <v>1.3813427028082197</v>
      </c>
      <c r="AF395" s="25">
        <f t="shared" si="507"/>
        <v>0.97842289805435012</v>
      </c>
      <c r="AG395" s="25">
        <f t="shared" si="508"/>
        <v>0.69375917749651017</v>
      </c>
      <c r="AH395" s="97">
        <f t="shared" si="509"/>
        <v>4023.25</v>
      </c>
      <c r="AI395" s="97">
        <f t="shared" si="510"/>
        <v>3755.62</v>
      </c>
      <c r="AJ395" s="97">
        <f t="shared" si="511"/>
        <v>2660.16</v>
      </c>
      <c r="AK395" s="97">
        <f t="shared" si="512"/>
        <v>1886.21</v>
      </c>
      <c r="AL395" s="3"/>
      <c r="AM395" s="97">
        <f t="shared" si="518"/>
        <v>12325.239999999998</v>
      </c>
      <c r="AN395" s="25">
        <f t="shared" si="519"/>
        <v>1.7453013894344667</v>
      </c>
      <c r="AO395" s="3">
        <f>VLOOKUP(A395,Лист3!A:B,2,0)</f>
        <v>7455</v>
      </c>
      <c r="AP395" s="3"/>
      <c r="AQ395" s="97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</row>
    <row r="396" spans="1:61" x14ac:dyDescent="0.3">
      <c r="A396" s="125" t="s">
        <v>1123</v>
      </c>
      <c r="B396" s="125" t="s">
        <v>523</v>
      </c>
      <c r="C396" s="106"/>
      <c r="D396" s="3"/>
      <c r="E396" s="95">
        <f>VLOOKUP(B396,Площадь!A:B,2,0)</f>
        <v>52.4</v>
      </c>
      <c r="F396" s="3">
        <f t="shared" si="500"/>
        <v>120</v>
      </c>
      <c r="G396" s="95">
        <v>31</v>
      </c>
      <c r="H396" s="95">
        <v>28</v>
      </c>
      <c r="I396" s="95">
        <v>31</v>
      </c>
      <c r="J396" s="95">
        <v>30</v>
      </c>
      <c r="K396" s="3"/>
      <c r="L396" s="3"/>
      <c r="M396" s="3"/>
      <c r="N396" s="22">
        <f t="shared" si="513"/>
        <v>52.4</v>
      </c>
      <c r="O396" s="22">
        <f t="shared" si="514"/>
        <v>52.4</v>
      </c>
      <c r="P396" s="22">
        <f t="shared" si="515"/>
        <v>52.4</v>
      </c>
      <c r="Q396" s="22">
        <f t="shared" si="516"/>
        <v>52.4</v>
      </c>
      <c r="R396" s="3"/>
      <c r="S396" s="40" t="str">
        <f>VLOOKUP(B396,Объем!A:F,6,0)</f>
        <v>18,092</v>
      </c>
      <c r="T396" s="40">
        <f>VLOOKUP(B396,Объем!A:G,7,0)</f>
        <v>21.248999999999999</v>
      </c>
      <c r="U396" s="40">
        <f t="shared" si="517"/>
        <v>3.157</v>
      </c>
      <c r="V396" s="63">
        <f t="shared" si="524"/>
        <v>0.95350450967365674</v>
      </c>
      <c r="W396" s="63">
        <f t="shared" si="525"/>
        <v>0.91406821815256667</v>
      </c>
      <c r="X396" s="63">
        <f t="shared" si="526"/>
        <v>0.73067305316398756</v>
      </c>
      <c r="Y396" s="63">
        <f t="shared" si="527"/>
        <v>0.55875421900978928</v>
      </c>
      <c r="Z396" s="25">
        <f t="shared" si="501"/>
        <v>0.49579471299429484</v>
      </c>
      <c r="AA396" s="25">
        <f t="shared" si="502"/>
        <v>0.44634353199918703</v>
      </c>
      <c r="AB396" s="25">
        <f t="shared" si="503"/>
        <v>0.25900930402631556</v>
      </c>
      <c r="AC396" s="25">
        <f t="shared" si="504"/>
        <v>0.15573364988771041</v>
      </c>
      <c r="AD396" s="25">
        <f t="shared" si="505"/>
        <v>1.4492992226679515</v>
      </c>
      <c r="AE396" s="25">
        <f t="shared" si="506"/>
        <v>1.3604117501517536</v>
      </c>
      <c r="AF396" s="25">
        <f t="shared" si="507"/>
        <v>0.98968235719030306</v>
      </c>
      <c r="AG396" s="25">
        <f t="shared" si="508"/>
        <v>0.71448786889749971</v>
      </c>
      <c r="AH396" s="97">
        <f t="shared" si="509"/>
        <v>3940.38</v>
      </c>
      <c r="AI396" s="97">
        <f t="shared" si="510"/>
        <v>3698.71</v>
      </c>
      <c r="AJ396" s="97">
        <f t="shared" si="511"/>
        <v>2690.77</v>
      </c>
      <c r="AK396" s="97">
        <f t="shared" si="512"/>
        <v>1942.56</v>
      </c>
      <c r="AL396" s="3"/>
      <c r="AM396" s="97">
        <f t="shared" si="518"/>
        <v>12272.42</v>
      </c>
      <c r="AN396" s="25">
        <f t="shared" si="519"/>
        <v>1.3568811989075078</v>
      </c>
      <c r="AO396" s="3">
        <f>VLOOKUP(A396,Лист3!A:B,2,0)</f>
        <v>7362.56</v>
      </c>
      <c r="AP396" s="3"/>
      <c r="AQ396" s="97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</row>
    <row r="397" spans="1:61" x14ac:dyDescent="0.3">
      <c r="A397" s="125" t="s">
        <v>1124</v>
      </c>
      <c r="B397" s="125" t="s">
        <v>93</v>
      </c>
      <c r="C397" s="106"/>
      <c r="D397" s="3"/>
      <c r="E397" s="95">
        <f>VLOOKUP(B397,Площадь!A:B,2,0)</f>
        <v>30.8</v>
      </c>
      <c r="F397" s="3">
        <f t="shared" si="500"/>
        <v>120</v>
      </c>
      <c r="G397" s="95">
        <v>31</v>
      </c>
      <c r="H397" s="95">
        <v>28</v>
      </c>
      <c r="I397" s="95">
        <v>31</v>
      </c>
      <c r="J397" s="95">
        <v>30</v>
      </c>
      <c r="K397" s="3"/>
      <c r="L397" s="3"/>
      <c r="M397" s="3"/>
      <c r="N397" s="22">
        <f t="shared" si="513"/>
        <v>30.8</v>
      </c>
      <c r="O397" s="22">
        <f t="shared" si="514"/>
        <v>30.8</v>
      </c>
      <c r="P397" s="22">
        <f t="shared" si="515"/>
        <v>30.8</v>
      </c>
      <c r="Q397" s="22">
        <f t="shared" si="516"/>
        <v>30.8</v>
      </c>
      <c r="R397" s="3"/>
      <c r="S397" s="40" t="str">
        <f>VLOOKUP(B397,Объем!A:F,6,0)</f>
        <v>1,515</v>
      </c>
      <c r="T397" s="40">
        <f>VLOOKUP(B397,Объем!A:G,7,0)</f>
        <v>3.375</v>
      </c>
      <c r="U397" s="40">
        <f t="shared" si="517"/>
        <v>1.86</v>
      </c>
      <c r="V397" s="63">
        <f t="shared" si="524"/>
        <v>0.56177332530662072</v>
      </c>
      <c r="W397" s="63">
        <f t="shared" si="525"/>
        <v>0.53853876647569654</v>
      </c>
      <c r="X397" s="63">
        <f t="shared" si="526"/>
        <v>0.43048840002692967</v>
      </c>
      <c r="Y397" s="63">
        <f t="shared" si="527"/>
        <v>0.32919950819075328</v>
      </c>
      <c r="Z397" s="25">
        <f t="shared" si="501"/>
        <v>0.29142131985160841</v>
      </c>
      <c r="AA397" s="25">
        <f t="shared" si="502"/>
        <v>0.26235459514456033</v>
      </c>
      <c r="AB397" s="25">
        <f t="shared" si="503"/>
        <v>0.15224211000020074</v>
      </c>
      <c r="AC397" s="25">
        <f t="shared" si="504"/>
        <v>9.1538099552318328E-2</v>
      </c>
      <c r="AD397" s="25">
        <f t="shared" si="505"/>
        <v>0.85319464515822907</v>
      </c>
      <c r="AE397" s="25">
        <f t="shared" si="506"/>
        <v>0.80089336162025693</v>
      </c>
      <c r="AF397" s="25">
        <f t="shared" si="507"/>
        <v>0.58273051002713039</v>
      </c>
      <c r="AG397" s="25">
        <f t="shared" si="508"/>
        <v>0.42073760774307162</v>
      </c>
      <c r="AH397" s="97">
        <f t="shared" si="509"/>
        <v>2319.6799999999998</v>
      </c>
      <c r="AI397" s="97">
        <f t="shared" si="510"/>
        <v>2177.48</v>
      </c>
      <c r="AJ397" s="97">
        <f t="shared" si="511"/>
        <v>1584.34</v>
      </c>
      <c r="AK397" s="97">
        <f t="shared" si="512"/>
        <v>1143.9100000000001</v>
      </c>
      <c r="AL397" s="3"/>
      <c r="AM397" s="97">
        <f t="shared" si="518"/>
        <v>7225.41</v>
      </c>
      <c r="AN397" s="25">
        <f t="shared" si="519"/>
        <v>0.79755612454868774</v>
      </c>
      <c r="AO397" s="3">
        <f>VLOOKUP(A397,Лист3!A:B,2,0)</f>
        <v>2622.04</v>
      </c>
      <c r="AP397" s="3"/>
      <c r="AQ397" s="97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</row>
    <row r="398" spans="1:61" x14ac:dyDescent="0.3">
      <c r="A398" s="125" t="s">
        <v>1125</v>
      </c>
      <c r="B398" s="125" t="s">
        <v>524</v>
      </c>
      <c r="C398" s="106"/>
      <c r="D398" s="3"/>
      <c r="E398" s="95">
        <f>VLOOKUP(B398,Площадь!A:B,2,0)</f>
        <v>51.3</v>
      </c>
      <c r="F398" s="3">
        <f t="shared" si="500"/>
        <v>120</v>
      </c>
      <c r="G398" s="95">
        <v>31</v>
      </c>
      <c r="H398" s="95">
        <v>28</v>
      </c>
      <c r="I398" s="95">
        <v>31</v>
      </c>
      <c r="J398" s="95">
        <v>30</v>
      </c>
      <c r="K398" s="3"/>
      <c r="L398" s="3"/>
      <c r="M398" s="3"/>
      <c r="N398" s="22">
        <f t="shared" si="513"/>
        <v>51.3</v>
      </c>
      <c r="O398" s="22">
        <f t="shared" si="514"/>
        <v>51.3</v>
      </c>
      <c r="P398" s="22">
        <f t="shared" si="515"/>
        <v>51.3</v>
      </c>
      <c r="Q398" s="22">
        <f t="shared" si="516"/>
        <v>51.3</v>
      </c>
      <c r="R398" s="3"/>
      <c r="S398" s="40" t="str">
        <f>VLOOKUP(B398,Объем!A:F,6,0)</f>
        <v>16,534</v>
      </c>
      <c r="T398" s="40">
        <f>VLOOKUP(B398,Объем!A:G,7,0)</f>
        <v>18.707999999999998</v>
      </c>
      <c r="U398" s="40">
        <f t="shared" si="517"/>
        <v>2.1739999999999995</v>
      </c>
      <c r="V398" s="63">
        <f t="shared" si="524"/>
        <v>0.65661032753580273</v>
      </c>
      <c r="W398" s="63">
        <f t="shared" si="525"/>
        <v>0.62945337543987312</v>
      </c>
      <c r="X398" s="63">
        <f t="shared" si="526"/>
        <v>0.50316224820351874</v>
      </c>
      <c r="Y398" s="63">
        <f t="shared" si="527"/>
        <v>0.38477404882080507</v>
      </c>
      <c r="Z398" s="25">
        <f t="shared" si="501"/>
        <v>0.48538680871388024</v>
      </c>
      <c r="AA398" s="25">
        <f t="shared" si="502"/>
        <v>0.43697372502973841</v>
      </c>
      <c r="AB398" s="25">
        <f t="shared" si="503"/>
        <v>0.25357208581202267</v>
      </c>
      <c r="AC398" s="25">
        <f t="shared" si="504"/>
        <v>0.15246443204655619</v>
      </c>
      <c r="AD398" s="25">
        <f t="shared" si="505"/>
        <v>1.141997136249683</v>
      </c>
      <c r="AE398" s="25">
        <f t="shared" si="506"/>
        <v>1.0664271004696115</v>
      </c>
      <c r="AF398" s="25">
        <f t="shared" si="507"/>
        <v>0.75673433401554147</v>
      </c>
      <c r="AG398" s="25">
        <f t="shared" si="508"/>
        <v>0.53723848086736126</v>
      </c>
      <c r="AH398" s="97">
        <f t="shared" si="509"/>
        <v>3104.88</v>
      </c>
      <c r="AI398" s="97">
        <f t="shared" si="510"/>
        <v>2899.42</v>
      </c>
      <c r="AJ398" s="97">
        <f t="shared" si="511"/>
        <v>2057.42</v>
      </c>
      <c r="AK398" s="97">
        <f t="shared" si="512"/>
        <v>1460.65</v>
      </c>
      <c r="AL398" s="3"/>
      <c r="AM398" s="97">
        <f t="shared" si="518"/>
        <v>9522.3700000000008</v>
      </c>
      <c r="AN398" s="25">
        <f t="shared" si="519"/>
        <v>1.3283970516021977</v>
      </c>
      <c r="AO398" s="3">
        <f>VLOOKUP(A398,Лист3!A:B,2,0)</f>
        <v>5865.04</v>
      </c>
      <c r="AP398" s="3"/>
      <c r="AQ398" s="97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</row>
    <row r="399" spans="1:61" x14ac:dyDescent="0.3">
      <c r="A399" s="125" t="s">
        <v>1126</v>
      </c>
      <c r="B399" s="125" t="s">
        <v>525</v>
      </c>
      <c r="C399" s="106"/>
      <c r="D399" s="3"/>
      <c r="E399" s="95">
        <f>VLOOKUP(B399,Площадь!A:B,2,0)</f>
        <v>49.6</v>
      </c>
      <c r="F399" s="3">
        <f t="shared" si="500"/>
        <v>120</v>
      </c>
      <c r="G399" s="95">
        <v>31</v>
      </c>
      <c r="H399" s="95">
        <v>28</v>
      </c>
      <c r="I399" s="95">
        <v>31</v>
      </c>
      <c r="J399" s="95">
        <v>30</v>
      </c>
      <c r="K399" s="3"/>
      <c r="L399" s="3"/>
      <c r="M399" s="3"/>
      <c r="N399" s="22">
        <f t="shared" si="513"/>
        <v>49.6</v>
      </c>
      <c r="O399" s="22">
        <f t="shared" si="514"/>
        <v>49.6</v>
      </c>
      <c r="P399" s="22">
        <f t="shared" si="515"/>
        <v>49.6</v>
      </c>
      <c r="Q399" s="22">
        <f t="shared" si="516"/>
        <v>49.6</v>
      </c>
      <c r="R399" s="3"/>
      <c r="S399" s="40" t="str">
        <f>VLOOKUP(B399,Объем!A:F,6,0)</f>
        <v>15,132</v>
      </c>
      <c r="T399" s="40">
        <f>VLOOKUP(B399,Объем!A:G,7,0)</f>
        <v>17.567</v>
      </c>
      <c r="U399" s="40">
        <f t="shared" si="517"/>
        <v>2.4350000000000005</v>
      </c>
      <c r="V399" s="63">
        <f t="shared" si="524"/>
        <v>0.7354398102804417</v>
      </c>
      <c r="W399" s="63">
        <f t="shared" si="525"/>
        <v>0.70502252492920492</v>
      </c>
      <c r="X399" s="63">
        <f t="shared" si="526"/>
        <v>0.5635694914331042</v>
      </c>
      <c r="Y399" s="63">
        <f t="shared" si="527"/>
        <v>0.43096817335724963</v>
      </c>
      <c r="Z399" s="25">
        <f t="shared" si="501"/>
        <v>0.46930186573505772</v>
      </c>
      <c r="AA399" s="25">
        <f t="shared" si="502"/>
        <v>0.42249311425877251</v>
      </c>
      <c r="AB399" s="25">
        <f t="shared" si="503"/>
        <v>0.24516911220811549</v>
      </c>
      <c r="AC399" s="25">
        <f t="shared" si="504"/>
        <v>0.1474120044738633</v>
      </c>
      <c r="AD399" s="25">
        <f t="shared" si="505"/>
        <v>1.2047416760154994</v>
      </c>
      <c r="AE399" s="25">
        <f t="shared" si="506"/>
        <v>1.1275156391879775</v>
      </c>
      <c r="AF399" s="25">
        <f t="shared" si="507"/>
        <v>0.80873860364121963</v>
      </c>
      <c r="AG399" s="25">
        <f t="shared" si="508"/>
        <v>0.57838017783111295</v>
      </c>
      <c r="AH399" s="97">
        <f t="shared" si="509"/>
        <v>3275.48</v>
      </c>
      <c r="AI399" s="97">
        <f t="shared" si="510"/>
        <v>3065.51</v>
      </c>
      <c r="AJ399" s="97">
        <f t="shared" si="511"/>
        <v>2198.81</v>
      </c>
      <c r="AK399" s="97">
        <f t="shared" si="512"/>
        <v>1572.51</v>
      </c>
      <c r="AL399" s="3"/>
      <c r="AM399" s="97">
        <f t="shared" si="518"/>
        <v>10112.31</v>
      </c>
      <c r="AN399" s="25">
        <f t="shared" si="519"/>
        <v>1.2843760966758091</v>
      </c>
      <c r="AO399" s="3">
        <f>VLOOKUP(A399,Лист3!A:B,2,0)</f>
        <v>7542</v>
      </c>
      <c r="AP399" s="3"/>
      <c r="AQ399" s="97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</row>
    <row r="400" spans="1:61" x14ac:dyDescent="0.3">
      <c r="A400" s="125" t="s">
        <v>1127</v>
      </c>
      <c r="B400" s="125" t="s">
        <v>526</v>
      </c>
      <c r="C400" s="106"/>
      <c r="D400" s="3"/>
      <c r="E400" s="95">
        <f>VLOOKUP(B400,Площадь!A:B,2,0)</f>
        <v>34.4</v>
      </c>
      <c r="F400" s="3">
        <f t="shared" si="500"/>
        <v>120</v>
      </c>
      <c r="G400" s="95">
        <v>31</v>
      </c>
      <c r="H400" s="95">
        <v>28</v>
      </c>
      <c r="I400" s="95">
        <v>31</v>
      </c>
      <c r="J400" s="95">
        <v>30</v>
      </c>
      <c r="K400" s="3"/>
      <c r="L400" s="3"/>
      <c r="M400" s="3"/>
      <c r="N400" s="22">
        <f t="shared" si="513"/>
        <v>34.4</v>
      </c>
      <c r="O400" s="22">
        <f t="shared" si="514"/>
        <v>34.4</v>
      </c>
      <c r="P400" s="22">
        <f t="shared" si="515"/>
        <v>34.4</v>
      </c>
      <c r="Q400" s="22">
        <f t="shared" si="516"/>
        <v>34.4</v>
      </c>
      <c r="R400" s="3"/>
      <c r="S400" s="40">
        <f>VLOOKUP(B400,Объем!A:F,6,0)</f>
        <v>12.814</v>
      </c>
      <c r="T400" s="40">
        <f>VLOOKUP(B400,Объем!A:G,7,0)</f>
        <v>14.897</v>
      </c>
      <c r="U400" s="40">
        <f t="shared" si="517"/>
        <v>2.0830000000000002</v>
      </c>
      <c r="V400" s="63">
        <f t="shared" si="524"/>
        <v>0.62912571860951128</v>
      </c>
      <c r="W400" s="63">
        <f t="shared" si="525"/>
        <v>0.60310551105853549</v>
      </c>
      <c r="X400" s="63">
        <f t="shared" si="526"/>
        <v>0.48210071895488954</v>
      </c>
      <c r="Y400" s="63">
        <f t="shared" si="527"/>
        <v>0.36866805137706399</v>
      </c>
      <c r="Z400" s="25">
        <f t="shared" si="501"/>
        <v>0.32548355204205615</v>
      </c>
      <c r="AA400" s="25">
        <f t="shared" si="502"/>
        <v>0.29301941795366476</v>
      </c>
      <c r="AB400" s="25">
        <f t="shared" si="503"/>
        <v>0.17003664233788654</v>
      </c>
      <c r="AC400" s="25">
        <f t="shared" si="504"/>
        <v>0.10223735794155034</v>
      </c>
      <c r="AD400" s="25">
        <f t="shared" si="505"/>
        <v>0.95460927065156742</v>
      </c>
      <c r="AE400" s="25">
        <f t="shared" si="506"/>
        <v>0.8961249290122002</v>
      </c>
      <c r="AF400" s="25">
        <f t="shared" si="507"/>
        <v>0.65213736129277611</v>
      </c>
      <c r="AG400" s="25">
        <f t="shared" si="508"/>
        <v>0.47090540931861435</v>
      </c>
      <c r="AH400" s="97">
        <f t="shared" si="509"/>
        <v>2595.41</v>
      </c>
      <c r="AI400" s="97">
        <f t="shared" si="510"/>
        <v>2436.4</v>
      </c>
      <c r="AJ400" s="97">
        <f t="shared" si="511"/>
        <v>1773.04</v>
      </c>
      <c r="AK400" s="97">
        <f t="shared" si="512"/>
        <v>1280.31</v>
      </c>
      <c r="AL400" s="3"/>
      <c r="AM400" s="97">
        <f t="shared" si="518"/>
        <v>8085.16</v>
      </c>
      <c r="AN400" s="25">
        <f t="shared" si="519"/>
        <v>0.89077697027515779</v>
      </c>
      <c r="AO400" s="3">
        <f>VLOOKUP(A400,Лист3!A:B,2,0)</f>
        <v>4890.6000000000004</v>
      </c>
      <c r="AP400" s="3"/>
      <c r="AQ400" s="97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</row>
    <row r="401" spans="1:61" x14ac:dyDescent="0.3">
      <c r="A401" s="125" t="s">
        <v>1128</v>
      </c>
      <c r="B401" s="125" t="s">
        <v>527</v>
      </c>
      <c r="C401" s="106"/>
      <c r="D401" s="3"/>
      <c r="E401" s="95">
        <f>VLOOKUP(B401,Площадь!A:B,2,0)</f>
        <v>30.9</v>
      </c>
      <c r="F401" s="3">
        <f t="shared" si="500"/>
        <v>120</v>
      </c>
      <c r="G401" s="95">
        <v>31</v>
      </c>
      <c r="H401" s="95">
        <v>28</v>
      </c>
      <c r="I401" s="95">
        <v>31</v>
      </c>
      <c r="J401" s="95">
        <v>30</v>
      </c>
      <c r="K401" s="3"/>
      <c r="L401" s="3"/>
      <c r="M401" s="3"/>
      <c r="N401" s="22">
        <f t="shared" si="513"/>
        <v>30.9</v>
      </c>
      <c r="O401" s="22">
        <f t="shared" si="514"/>
        <v>30.9</v>
      </c>
      <c r="P401" s="22">
        <f t="shared" si="515"/>
        <v>30.9</v>
      </c>
      <c r="Q401" s="22">
        <f t="shared" si="516"/>
        <v>30.9</v>
      </c>
      <c r="R401" s="3"/>
      <c r="S401" s="40">
        <f>VLOOKUP(B401,Объем!A:F,6,0)</f>
        <v>4.548</v>
      </c>
      <c r="T401" s="40">
        <f>VLOOKUP(B401,Объем!A:G,7,0)</f>
        <v>5.4850000000000003</v>
      </c>
      <c r="U401" s="40">
        <f t="shared" si="517"/>
        <v>0.93700000000000028</v>
      </c>
      <c r="V401" s="63">
        <f t="shared" si="524"/>
        <v>0.28300086333994823</v>
      </c>
      <c r="W401" s="63">
        <f t="shared" si="525"/>
        <v>0.27129614203641278</v>
      </c>
      <c r="X401" s="63">
        <f t="shared" si="526"/>
        <v>0.21686431764797484</v>
      </c>
      <c r="Y401" s="63">
        <f t="shared" si="527"/>
        <v>0.16583867697566446</v>
      </c>
      <c r="Z401" s="25">
        <f t="shared" si="501"/>
        <v>0.29236749296800973</v>
      </c>
      <c r="AA401" s="25">
        <f t="shared" si="502"/>
        <v>0.26320639577814653</v>
      </c>
      <c r="AB401" s="25">
        <f t="shared" si="503"/>
        <v>0.15273640256513646</v>
      </c>
      <c r="AC401" s="25">
        <f t="shared" si="504"/>
        <v>9.1835301174241435E-2</v>
      </c>
      <c r="AD401" s="25">
        <f t="shared" si="505"/>
        <v>0.57536835630795791</v>
      </c>
      <c r="AE401" s="25">
        <f t="shared" si="506"/>
        <v>0.53450253781455936</v>
      </c>
      <c r="AF401" s="25">
        <f t="shared" si="507"/>
        <v>0.3696007202131113</v>
      </c>
      <c r="AG401" s="25">
        <f t="shared" si="508"/>
        <v>0.25767397814990589</v>
      </c>
      <c r="AH401" s="97">
        <f t="shared" si="509"/>
        <v>1564.32</v>
      </c>
      <c r="AI401" s="97">
        <f t="shared" si="510"/>
        <v>1453.22</v>
      </c>
      <c r="AJ401" s="97">
        <f t="shared" si="511"/>
        <v>1004.88</v>
      </c>
      <c r="AK401" s="97">
        <f t="shared" si="512"/>
        <v>700.57</v>
      </c>
      <c r="AL401" s="3"/>
      <c r="AM401" s="97">
        <f t="shared" si="518"/>
        <v>4722.99</v>
      </c>
      <c r="AN401" s="25">
        <f t="shared" si="519"/>
        <v>0.80014559248553419</v>
      </c>
      <c r="AO401" s="3">
        <f>VLOOKUP(A401,Лист3!A:B,2,0)</f>
        <v>2306.64</v>
      </c>
      <c r="AP401" s="3"/>
      <c r="AQ401" s="97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</row>
    <row r="402" spans="1:61" x14ac:dyDescent="0.3">
      <c r="A402" s="125" t="s">
        <v>1129</v>
      </c>
      <c r="B402" s="125" t="s">
        <v>528</v>
      </c>
      <c r="C402" s="106"/>
      <c r="D402" s="3"/>
      <c r="E402" s="95">
        <f>VLOOKUP(B402,Площадь!A:B,2,0)</f>
        <v>39.799999999999997</v>
      </c>
      <c r="F402" s="3">
        <f t="shared" si="500"/>
        <v>120</v>
      </c>
      <c r="G402" s="95">
        <v>31</v>
      </c>
      <c r="H402" s="95">
        <v>28</v>
      </c>
      <c r="I402" s="95">
        <v>31</v>
      </c>
      <c r="J402" s="95">
        <v>30</v>
      </c>
      <c r="K402" s="3"/>
      <c r="L402" s="3"/>
      <c r="M402" s="3"/>
      <c r="N402" s="22">
        <f t="shared" si="513"/>
        <v>39.799999999999997</v>
      </c>
      <c r="O402" s="22">
        <f t="shared" si="514"/>
        <v>39.799999999999997</v>
      </c>
      <c r="P402" s="22">
        <f t="shared" si="515"/>
        <v>39.799999999999997</v>
      </c>
      <c r="Q402" s="22">
        <f t="shared" si="516"/>
        <v>39.799999999999997</v>
      </c>
      <c r="R402" s="3"/>
      <c r="S402" s="40">
        <f>VLOOKUP(B402,Объем!A:F,6,0)</f>
        <v>10.3</v>
      </c>
      <c r="T402" s="40">
        <f>VLOOKUP(B402,Объем!A:G,7,0)</f>
        <v>12.7</v>
      </c>
      <c r="U402" s="40">
        <f t="shared" si="517"/>
        <v>2.3999999999999986</v>
      </c>
      <c r="V402" s="63">
        <f t="shared" si="524"/>
        <v>0.72486880684725208</v>
      </c>
      <c r="W402" s="63">
        <f t="shared" si="525"/>
        <v>0.69488873093638215</v>
      </c>
      <c r="X402" s="63">
        <f t="shared" si="526"/>
        <v>0.55546890326055409</v>
      </c>
      <c r="Y402" s="63">
        <f t="shared" si="527"/>
        <v>0.42477355895581037</v>
      </c>
      <c r="Z402" s="25">
        <f t="shared" si="501"/>
        <v>0.37657690032772773</v>
      </c>
      <c r="AA402" s="25">
        <f t="shared" si="502"/>
        <v>0.33901665216732141</v>
      </c>
      <c r="AB402" s="25">
        <f t="shared" si="503"/>
        <v>0.19672844084441524</v>
      </c>
      <c r="AC402" s="25">
        <f t="shared" si="504"/>
        <v>0.11828624552539836</v>
      </c>
      <c r="AD402" s="25">
        <f t="shared" si="505"/>
        <v>1.1014457071749799</v>
      </c>
      <c r="AE402" s="25">
        <f t="shared" si="506"/>
        <v>1.0339053831037035</v>
      </c>
      <c r="AF402" s="25">
        <f t="shared" si="507"/>
        <v>0.7521973441049693</v>
      </c>
      <c r="AG402" s="25">
        <f t="shared" si="508"/>
        <v>0.54305980448120872</v>
      </c>
      <c r="AH402" s="97">
        <f t="shared" si="509"/>
        <v>2994.63</v>
      </c>
      <c r="AI402" s="97">
        <f t="shared" si="510"/>
        <v>2811</v>
      </c>
      <c r="AJ402" s="97">
        <f t="shared" si="511"/>
        <v>2045.09</v>
      </c>
      <c r="AK402" s="97">
        <f t="shared" si="512"/>
        <v>1476.48</v>
      </c>
      <c r="AL402" s="3"/>
      <c r="AM402" s="97">
        <f t="shared" si="518"/>
        <v>9327.2000000000007</v>
      </c>
      <c r="AN402" s="25">
        <f t="shared" si="519"/>
        <v>1.0306082388648627</v>
      </c>
      <c r="AO402" s="3">
        <f>VLOOKUP(A402,Лист3!A:B,2,0)</f>
        <v>4356.6400000000003</v>
      </c>
      <c r="AP402" s="3"/>
      <c r="AQ402" s="97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</row>
    <row r="403" spans="1:61" x14ac:dyDescent="0.3">
      <c r="A403" s="125" t="s">
        <v>1130</v>
      </c>
      <c r="B403" s="125" t="s">
        <v>529</v>
      </c>
      <c r="C403" s="106"/>
      <c r="D403" s="3"/>
      <c r="E403" s="95">
        <f>VLOOKUP(B403,Площадь!A:B,2,0)</f>
        <v>67.099999999999994</v>
      </c>
      <c r="F403" s="3">
        <f t="shared" si="500"/>
        <v>120</v>
      </c>
      <c r="G403" s="95">
        <v>31</v>
      </c>
      <c r="H403" s="95">
        <v>28</v>
      </c>
      <c r="I403" s="95">
        <v>31</v>
      </c>
      <c r="J403" s="95">
        <v>30</v>
      </c>
      <c r="K403" s="3"/>
      <c r="L403" s="3"/>
      <c r="M403" s="3"/>
      <c r="N403" s="22">
        <f t="shared" si="513"/>
        <v>67.099999999999994</v>
      </c>
      <c r="O403" s="22">
        <f t="shared" si="514"/>
        <v>67.099999999999994</v>
      </c>
      <c r="P403" s="22">
        <f t="shared" si="515"/>
        <v>67.099999999999994</v>
      </c>
      <c r="Q403" s="22">
        <f t="shared" si="516"/>
        <v>67.099999999999994</v>
      </c>
      <c r="R403" s="3"/>
      <c r="S403" s="40" t="str">
        <f>VLOOKUP(B403,Объем!A:F,6,0)</f>
        <v>28,218</v>
      </c>
      <c r="T403" s="40">
        <f>VLOOKUP(B403,Объем!A:G,7,0)</f>
        <v>32.816600000000001</v>
      </c>
      <c r="U403" s="40">
        <f t="shared" si="517"/>
        <v>4.5986000000000011</v>
      </c>
      <c r="V403" s="63">
        <f t="shared" si="524"/>
        <v>1.38890903965324</v>
      </c>
      <c r="W403" s="63">
        <f t="shared" si="525"/>
        <v>1.3314647158683541</v>
      </c>
      <c r="X403" s="63">
        <f t="shared" si="526"/>
        <v>1.0643247077224942</v>
      </c>
      <c r="Y403" s="63">
        <f t="shared" si="527"/>
        <v>0.81390153675591292</v>
      </c>
      <c r="Z403" s="25">
        <f t="shared" si="501"/>
        <v>0.63488216110528972</v>
      </c>
      <c r="AA403" s="25">
        <f t="shared" si="502"/>
        <v>0.57155822513636356</v>
      </c>
      <c r="AB403" s="25">
        <f t="shared" si="503"/>
        <v>0.3316703110718659</v>
      </c>
      <c r="AC403" s="25">
        <f t="shared" si="504"/>
        <v>0.19942228831040779</v>
      </c>
      <c r="AD403" s="25">
        <f t="shared" si="505"/>
        <v>2.0237912007585299</v>
      </c>
      <c r="AE403" s="25">
        <f t="shared" si="506"/>
        <v>1.9030229410047177</v>
      </c>
      <c r="AF403" s="25">
        <f t="shared" si="507"/>
        <v>1.3959950187943602</v>
      </c>
      <c r="AG403" s="25">
        <f t="shared" si="508"/>
        <v>1.0133238250663208</v>
      </c>
      <c r="AH403" s="97">
        <f t="shared" si="509"/>
        <v>5502.32</v>
      </c>
      <c r="AI403" s="97">
        <f t="shared" si="510"/>
        <v>5173.9799999999996</v>
      </c>
      <c r="AJ403" s="97">
        <f t="shared" si="511"/>
        <v>3795.46</v>
      </c>
      <c r="AK403" s="97">
        <f t="shared" si="512"/>
        <v>2755.05</v>
      </c>
      <c r="AL403" s="3"/>
      <c r="AM403" s="97">
        <f t="shared" si="518"/>
        <v>17226.809999999998</v>
      </c>
      <c r="AN403" s="25">
        <f t="shared" si="519"/>
        <v>1.737532985623927</v>
      </c>
      <c r="AO403" s="3">
        <f>VLOOKUP(A403,Лист3!A:B,2,0)</f>
        <v>10423.959999999999</v>
      </c>
      <c r="AP403" s="3"/>
      <c r="AQ403" s="97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</row>
    <row r="404" spans="1:61" x14ac:dyDescent="0.3">
      <c r="A404" s="125" t="s">
        <v>1131</v>
      </c>
      <c r="B404" s="125" t="s">
        <v>530</v>
      </c>
      <c r="C404" s="106"/>
      <c r="D404" s="3"/>
      <c r="E404" s="95">
        <f>VLOOKUP(B404,Площадь!A:B,2,0)</f>
        <v>52.6</v>
      </c>
      <c r="F404" s="3">
        <f t="shared" si="500"/>
        <v>120</v>
      </c>
      <c r="G404" s="95">
        <v>31</v>
      </c>
      <c r="H404" s="95">
        <v>28</v>
      </c>
      <c r="I404" s="95">
        <v>31</v>
      </c>
      <c r="J404" s="95">
        <v>30</v>
      </c>
      <c r="K404" s="3"/>
      <c r="L404" s="3"/>
      <c r="M404" s="3"/>
      <c r="N404" s="22">
        <f t="shared" si="513"/>
        <v>52.6</v>
      </c>
      <c r="O404" s="22">
        <f t="shared" si="514"/>
        <v>52.6</v>
      </c>
      <c r="P404" s="22">
        <f t="shared" si="515"/>
        <v>52.6</v>
      </c>
      <c r="Q404" s="22">
        <f t="shared" si="516"/>
        <v>52.6</v>
      </c>
      <c r="R404" s="3"/>
      <c r="S404" s="40" t="str">
        <f>VLOOKUP(B404,Объем!A:F,6,0)</f>
        <v>17</v>
      </c>
      <c r="T404" s="40">
        <f>VLOOKUP(B404,Объем!A:G,7,0)</f>
        <v>17</v>
      </c>
      <c r="U404" s="40">
        <f t="shared" si="517"/>
        <v>0</v>
      </c>
      <c r="V404" s="63">
        <f t="shared" si="524"/>
        <v>0</v>
      </c>
      <c r="W404" s="63">
        <f t="shared" si="525"/>
        <v>0</v>
      </c>
      <c r="X404" s="63">
        <f t="shared" si="526"/>
        <v>0</v>
      </c>
      <c r="Y404" s="63">
        <f t="shared" si="527"/>
        <v>0</v>
      </c>
      <c r="Z404" s="25">
        <f t="shared" si="501"/>
        <v>0.49768705922709749</v>
      </c>
      <c r="AA404" s="25">
        <f t="shared" si="502"/>
        <v>0.44804713326635953</v>
      </c>
      <c r="AB404" s="25">
        <f t="shared" si="503"/>
        <v>0.25999788915618699</v>
      </c>
      <c r="AC404" s="25">
        <f t="shared" si="504"/>
        <v>0.15632805313155665</v>
      </c>
      <c r="AD404" s="25">
        <f t="shared" si="505"/>
        <v>0.49768705922709749</v>
      </c>
      <c r="AE404" s="25">
        <f t="shared" si="506"/>
        <v>0.44804713326635953</v>
      </c>
      <c r="AF404" s="25">
        <f t="shared" si="507"/>
        <v>0.25999788915618699</v>
      </c>
      <c r="AG404" s="25">
        <f t="shared" si="508"/>
        <v>0.15632805313155665</v>
      </c>
      <c r="AH404" s="97">
        <f t="shared" si="509"/>
        <v>1353.12</v>
      </c>
      <c r="AI404" s="97">
        <f t="shared" si="510"/>
        <v>1218.1600000000001</v>
      </c>
      <c r="AJ404" s="97">
        <f t="shared" si="511"/>
        <v>706.89</v>
      </c>
      <c r="AK404" s="97">
        <f t="shared" si="512"/>
        <v>425.03</v>
      </c>
      <c r="AL404" s="3"/>
      <c r="AM404" s="97">
        <f t="shared" si="518"/>
        <v>3703.2</v>
      </c>
      <c r="AN404" s="25">
        <f t="shared" si="519"/>
        <v>1.3620601347812007</v>
      </c>
      <c r="AO404" s="3">
        <f>VLOOKUP(A404,Лист3!A:B,2,0)</f>
        <v>4776.4399999999996</v>
      </c>
      <c r="AP404" s="3"/>
      <c r="AQ404" s="97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</row>
    <row r="405" spans="1:61" x14ac:dyDescent="0.3">
      <c r="A405" s="125" t="s">
        <v>1132</v>
      </c>
      <c r="B405" s="125" t="s">
        <v>531</v>
      </c>
      <c r="C405" s="106"/>
      <c r="D405" s="42"/>
      <c r="E405" s="95">
        <f>VLOOKUP(B405,Площадь!A:B,2,0)</f>
        <v>51.1</v>
      </c>
      <c r="F405" s="3">
        <f t="shared" si="500"/>
        <v>120</v>
      </c>
      <c r="G405" s="95">
        <v>31</v>
      </c>
      <c r="H405" s="95">
        <v>28</v>
      </c>
      <c r="I405" s="95">
        <v>31</v>
      </c>
      <c r="J405" s="95">
        <v>30</v>
      </c>
      <c r="K405" s="3"/>
      <c r="L405" s="3"/>
      <c r="M405" s="3"/>
      <c r="N405" s="22">
        <f t="shared" si="513"/>
        <v>51.1</v>
      </c>
      <c r="O405" s="22">
        <f t="shared" si="514"/>
        <v>51.1</v>
      </c>
      <c r="P405" s="22">
        <f t="shared" si="515"/>
        <v>51.1</v>
      </c>
      <c r="Q405" s="22">
        <f t="shared" si="516"/>
        <v>51.1</v>
      </c>
      <c r="R405" s="3"/>
      <c r="S405" s="40" t="str">
        <f>VLOOKUP(B405,Объем!A:F,6,0)</f>
        <v>13,561</v>
      </c>
      <c r="T405" s="40">
        <f>VLOOKUP(B405,Объем!A:G,7,0)</f>
        <v>15.307</v>
      </c>
      <c r="U405" s="40">
        <f t="shared" si="517"/>
        <v>1.7460000000000004</v>
      </c>
      <c r="V405" s="63">
        <f t="shared" si="524"/>
        <v>0.52734205698137637</v>
      </c>
      <c r="W405" s="63">
        <f t="shared" si="525"/>
        <v>0.50553155175621844</v>
      </c>
      <c r="X405" s="63">
        <f t="shared" si="526"/>
        <v>0.40410362712205339</v>
      </c>
      <c r="Y405" s="63">
        <f t="shared" si="527"/>
        <v>0.30902276414035229</v>
      </c>
      <c r="Z405" s="25">
        <f t="shared" si="501"/>
        <v>0.48349446248107764</v>
      </c>
      <c r="AA405" s="25">
        <f t="shared" si="502"/>
        <v>0.43527012376256602</v>
      </c>
      <c r="AB405" s="25">
        <f t="shared" si="503"/>
        <v>0.25258350068215124</v>
      </c>
      <c r="AC405" s="25">
        <f t="shared" si="504"/>
        <v>0.15187002880270997</v>
      </c>
      <c r="AD405" s="25">
        <f t="shared" si="505"/>
        <v>1.010836519462454</v>
      </c>
      <c r="AE405" s="25">
        <f t="shared" si="506"/>
        <v>0.94080167551878446</v>
      </c>
      <c r="AF405" s="25">
        <f t="shared" si="507"/>
        <v>0.65668712780420457</v>
      </c>
      <c r="AG405" s="25">
        <f t="shared" si="508"/>
        <v>0.46089279294306229</v>
      </c>
      <c r="AH405" s="97">
        <f t="shared" si="509"/>
        <v>2748.28</v>
      </c>
      <c r="AI405" s="97">
        <f t="shared" si="510"/>
        <v>2557.87</v>
      </c>
      <c r="AJ405" s="97">
        <f t="shared" si="511"/>
        <v>1785.41</v>
      </c>
      <c r="AK405" s="97">
        <f t="shared" si="512"/>
        <v>1253.08</v>
      </c>
      <c r="AL405" s="3"/>
      <c r="AM405" s="97">
        <f t="shared" si="518"/>
        <v>8344.64</v>
      </c>
      <c r="AN405" s="25">
        <f t="shared" si="519"/>
        <v>1.3232181157285048</v>
      </c>
      <c r="AO405" s="3">
        <f>VLOOKUP(A405,Лист3!A:B,2,0)</f>
        <v>5978.16</v>
      </c>
      <c r="AP405" s="3"/>
      <c r="AQ405" s="97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</row>
    <row r="406" spans="1:61" x14ac:dyDescent="0.3">
      <c r="A406" s="125" t="s">
        <v>1133</v>
      </c>
      <c r="B406" s="125" t="s">
        <v>532</v>
      </c>
      <c r="C406" s="106"/>
      <c r="D406" s="3"/>
      <c r="E406" s="95">
        <f>VLOOKUP(B406,Площадь!A:B,2,0)</f>
        <v>49.5</v>
      </c>
      <c r="F406" s="3">
        <f t="shared" si="500"/>
        <v>120</v>
      </c>
      <c r="G406" s="95">
        <v>31</v>
      </c>
      <c r="H406" s="95">
        <v>28</v>
      </c>
      <c r="I406" s="95">
        <v>31</v>
      </c>
      <c r="J406" s="95">
        <v>30</v>
      </c>
      <c r="K406" s="3"/>
      <c r="L406" s="3"/>
      <c r="M406" s="3"/>
      <c r="N406" s="22">
        <f t="shared" si="513"/>
        <v>49.5</v>
      </c>
      <c r="O406" s="22">
        <f t="shared" si="514"/>
        <v>49.5</v>
      </c>
      <c r="P406" s="22">
        <f t="shared" si="515"/>
        <v>49.5</v>
      </c>
      <c r="Q406" s="22">
        <f t="shared" si="516"/>
        <v>49.5</v>
      </c>
      <c r="R406" s="3"/>
      <c r="S406" s="40" t="str">
        <f>VLOOKUP(B406,Объем!A:F,6,0)</f>
        <v>17,014</v>
      </c>
      <c r="T406" s="40">
        <f>VLOOKUP(B406,Объем!A:G,7,0)</f>
        <v>19.352</v>
      </c>
      <c r="U406" s="40">
        <f t="shared" si="517"/>
        <v>2.338000000000001</v>
      </c>
      <c r="V406" s="63">
        <f t="shared" si="524"/>
        <v>0.7061430293370321</v>
      </c>
      <c r="W406" s="63">
        <f t="shared" si="525"/>
        <v>0.67693743872052636</v>
      </c>
      <c r="X406" s="63">
        <f t="shared" si="526"/>
        <v>0.54111928992632363</v>
      </c>
      <c r="Y406" s="63">
        <f t="shared" si="527"/>
        <v>0.41380024201611904</v>
      </c>
      <c r="Z406" s="25">
        <f t="shared" si="501"/>
        <v>0.46835569261865639</v>
      </c>
      <c r="AA406" s="25">
        <f t="shared" si="502"/>
        <v>0.42164131362518625</v>
      </c>
      <c r="AB406" s="25">
        <f t="shared" si="503"/>
        <v>0.24467481964317978</v>
      </c>
      <c r="AC406" s="25">
        <f t="shared" si="504"/>
        <v>0.14711480285194017</v>
      </c>
      <c r="AD406" s="25">
        <f t="shared" si="505"/>
        <v>1.1744987219556884</v>
      </c>
      <c r="AE406" s="25">
        <f t="shared" si="506"/>
        <v>1.0985787523457127</v>
      </c>
      <c r="AF406" s="25">
        <f t="shared" si="507"/>
        <v>0.78579410956950335</v>
      </c>
      <c r="AG406" s="25">
        <f t="shared" si="508"/>
        <v>0.56091504486805921</v>
      </c>
      <c r="AH406" s="97">
        <f t="shared" si="509"/>
        <v>3193.25</v>
      </c>
      <c r="AI406" s="97">
        <f t="shared" si="510"/>
        <v>2986.84</v>
      </c>
      <c r="AJ406" s="97">
        <f t="shared" si="511"/>
        <v>2136.4299999999998</v>
      </c>
      <c r="AK406" s="97">
        <f t="shared" si="512"/>
        <v>1525.03</v>
      </c>
      <c r="AL406" s="3"/>
      <c r="AM406" s="97">
        <f t="shared" si="518"/>
        <v>9841.5500000000011</v>
      </c>
      <c r="AN406" s="25">
        <f t="shared" si="519"/>
        <v>1.2817866287389628</v>
      </c>
      <c r="AO406" s="3">
        <f>VLOOKUP(A406,Лист3!A:B,2,0)</f>
        <v>6417.52</v>
      </c>
      <c r="AP406" s="3"/>
      <c r="AQ406" s="97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</row>
    <row r="407" spans="1:61" x14ac:dyDescent="0.3">
      <c r="A407" s="125" t="s">
        <v>1134</v>
      </c>
      <c r="B407" s="125" t="s">
        <v>533</v>
      </c>
      <c r="C407" s="106"/>
      <c r="D407" s="3"/>
      <c r="E407" s="95">
        <f>VLOOKUP(B407,Площадь!A:B,2,0)</f>
        <v>34.200000000000003</v>
      </c>
      <c r="F407" s="3">
        <f t="shared" si="500"/>
        <v>120</v>
      </c>
      <c r="G407" s="95">
        <v>31</v>
      </c>
      <c r="H407" s="95">
        <v>28</v>
      </c>
      <c r="I407" s="95">
        <v>31</v>
      </c>
      <c r="J407" s="95">
        <v>30</v>
      </c>
      <c r="K407" s="3"/>
      <c r="L407" s="3"/>
      <c r="M407" s="3"/>
      <c r="N407" s="22">
        <f t="shared" si="513"/>
        <v>34.200000000000003</v>
      </c>
      <c r="O407" s="22">
        <f t="shared" si="514"/>
        <v>34.200000000000003</v>
      </c>
      <c r="P407" s="22">
        <f t="shared" si="515"/>
        <v>34.200000000000003</v>
      </c>
      <c r="Q407" s="22">
        <f t="shared" si="516"/>
        <v>34.200000000000003</v>
      </c>
      <c r="R407" s="3"/>
      <c r="S407" s="40" t="str">
        <f>VLOOKUP(B407,Объем!A:F,6,0)</f>
        <v>4,248</v>
      </c>
      <c r="T407" s="40">
        <f>VLOOKUP(B407,Объем!A:G,7,0)</f>
        <v>4.8869999999999996</v>
      </c>
      <c r="U407" s="40">
        <f t="shared" si="517"/>
        <v>0.63899999999999935</v>
      </c>
      <c r="V407" s="63">
        <f t="shared" si="524"/>
        <v>0.19299631982308077</v>
      </c>
      <c r="W407" s="63">
        <f t="shared" si="525"/>
        <v>0.18501412461181169</v>
      </c>
      <c r="X407" s="63">
        <f t="shared" si="526"/>
        <v>0.14789359549312245</v>
      </c>
      <c r="Y407" s="63">
        <f t="shared" si="527"/>
        <v>0.11309596007198447</v>
      </c>
      <c r="Z407" s="25">
        <f t="shared" si="501"/>
        <v>0.32359120580925355</v>
      </c>
      <c r="AA407" s="25">
        <f t="shared" si="502"/>
        <v>0.29131581668649231</v>
      </c>
      <c r="AB407" s="25">
        <f t="shared" si="503"/>
        <v>0.16904805720801513</v>
      </c>
      <c r="AC407" s="25">
        <f t="shared" si="504"/>
        <v>0.10164295469770412</v>
      </c>
      <c r="AD407" s="25">
        <f t="shared" si="505"/>
        <v>0.51658752563233434</v>
      </c>
      <c r="AE407" s="25">
        <f t="shared" si="506"/>
        <v>0.47632994129830397</v>
      </c>
      <c r="AF407" s="25">
        <f t="shared" si="507"/>
        <v>0.31694165270113761</v>
      </c>
      <c r="AG407" s="25">
        <f t="shared" si="508"/>
        <v>0.21473891476968859</v>
      </c>
      <c r="AH407" s="97">
        <f t="shared" si="509"/>
        <v>1404.51</v>
      </c>
      <c r="AI407" s="97">
        <f t="shared" si="510"/>
        <v>1295.06</v>
      </c>
      <c r="AJ407" s="97">
        <f t="shared" si="511"/>
        <v>861.71</v>
      </c>
      <c r="AK407" s="97">
        <f t="shared" si="512"/>
        <v>583.84</v>
      </c>
      <c r="AL407" s="3"/>
      <c r="AM407" s="97">
        <f t="shared" si="518"/>
        <v>4145.12</v>
      </c>
      <c r="AN407" s="25">
        <f t="shared" si="519"/>
        <v>0.88559803440146501</v>
      </c>
      <c r="AO407" s="3">
        <f>VLOOKUP(A407,Лист3!A:B,2,0)</f>
        <v>2227.2399999999998</v>
      </c>
      <c r="AP407" s="3"/>
      <c r="AQ407" s="97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</row>
    <row r="408" spans="1:61" x14ac:dyDescent="0.3">
      <c r="A408" s="125" t="s">
        <v>1135</v>
      </c>
      <c r="B408" s="125" t="s">
        <v>94</v>
      </c>
      <c r="C408" s="106"/>
      <c r="D408" s="42"/>
      <c r="E408" s="95">
        <f>VLOOKUP(B408,Площадь!A:B,2,0)</f>
        <v>75.900000000000006</v>
      </c>
      <c r="F408" s="3">
        <f t="shared" si="500"/>
        <v>120</v>
      </c>
      <c r="G408" s="95">
        <v>31</v>
      </c>
      <c r="H408" s="95">
        <v>28</v>
      </c>
      <c r="I408" s="95">
        <v>31</v>
      </c>
      <c r="J408" s="95">
        <v>30</v>
      </c>
      <c r="K408" s="3"/>
      <c r="L408" s="3"/>
      <c r="M408" s="3"/>
      <c r="N408" s="22">
        <f t="shared" si="513"/>
        <v>75.900000000000006</v>
      </c>
      <c r="O408" s="22">
        <f t="shared" si="514"/>
        <v>75.900000000000006</v>
      </c>
      <c r="P408" s="22">
        <f t="shared" si="515"/>
        <v>75.900000000000006</v>
      </c>
      <c r="Q408" s="22">
        <f t="shared" si="516"/>
        <v>75.900000000000006</v>
      </c>
      <c r="R408" s="3"/>
      <c r="S408" s="40" t="str">
        <f>VLOOKUP(B408,Объем!A:F,6,0)</f>
        <v>21,520</v>
      </c>
      <c r="T408" s="40">
        <f>VLOOKUP(B408,Объем!A:G,7,0)</f>
        <v>24.5</v>
      </c>
      <c r="U408" s="40">
        <f t="shared" si="517"/>
        <v>2.9800000000000004</v>
      </c>
      <c r="V408" s="63">
        <f t="shared" si="524"/>
        <v>0.90004543516867197</v>
      </c>
      <c r="W408" s="63">
        <f t="shared" si="525"/>
        <v>0.86282017424600854</v>
      </c>
      <c r="X408" s="63">
        <f t="shared" si="526"/>
        <v>0.68970722154852182</v>
      </c>
      <c r="Y408" s="63">
        <f t="shared" si="527"/>
        <v>0.52742716903679832</v>
      </c>
      <c r="Z408" s="25">
        <f t="shared" si="501"/>
        <v>0.71814539534860655</v>
      </c>
      <c r="AA408" s="25">
        <f t="shared" si="502"/>
        <v>0.64651668089195224</v>
      </c>
      <c r="AB408" s="25">
        <f t="shared" si="503"/>
        <v>0.37516805678620901</v>
      </c>
      <c r="AC408" s="25">
        <f t="shared" si="504"/>
        <v>0.22557603103964163</v>
      </c>
      <c r="AD408" s="25">
        <f t="shared" si="505"/>
        <v>1.6181908305172785</v>
      </c>
      <c r="AE408" s="25">
        <f t="shared" si="506"/>
        <v>1.5093368551379607</v>
      </c>
      <c r="AF408" s="25">
        <f t="shared" si="507"/>
        <v>1.0648752783347308</v>
      </c>
      <c r="AG408" s="25">
        <f t="shared" si="508"/>
        <v>0.75300320007643995</v>
      </c>
      <c r="AH408" s="97">
        <f t="shared" si="509"/>
        <v>4399.57</v>
      </c>
      <c r="AI408" s="97">
        <f t="shared" si="510"/>
        <v>4103.62</v>
      </c>
      <c r="AJ408" s="97">
        <f t="shared" si="511"/>
        <v>2895.2</v>
      </c>
      <c r="AK408" s="97">
        <f t="shared" si="512"/>
        <v>2047.28</v>
      </c>
      <c r="AL408" s="3"/>
      <c r="AM408" s="97">
        <f t="shared" si="518"/>
        <v>13445.67</v>
      </c>
      <c r="AN408" s="25">
        <f t="shared" si="519"/>
        <v>1.9654061640664096</v>
      </c>
      <c r="AO408" s="3">
        <f>VLOOKUP(A408,Лист3!A:B,2,0)</f>
        <v>11366.84</v>
      </c>
      <c r="AP408" s="3"/>
      <c r="AQ408" s="97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</row>
    <row r="409" spans="1:61" x14ac:dyDescent="0.3">
      <c r="A409" s="125" t="s">
        <v>1136</v>
      </c>
      <c r="B409" s="125" t="s">
        <v>534</v>
      </c>
      <c r="C409" s="106"/>
      <c r="D409" s="3"/>
      <c r="E409" s="95">
        <f>VLOOKUP(B409,Площадь!A:B,2,0)</f>
        <v>31</v>
      </c>
      <c r="F409" s="3">
        <f t="shared" si="500"/>
        <v>120</v>
      </c>
      <c r="G409" s="95">
        <v>31</v>
      </c>
      <c r="H409" s="95">
        <v>28</v>
      </c>
      <c r="I409" s="95">
        <v>31</v>
      </c>
      <c r="J409" s="95">
        <v>30</v>
      </c>
      <c r="K409" s="3"/>
      <c r="L409" s="3"/>
      <c r="M409" s="3"/>
      <c r="N409" s="22">
        <f t="shared" si="513"/>
        <v>31</v>
      </c>
      <c r="O409" s="22">
        <f t="shared" si="514"/>
        <v>31</v>
      </c>
      <c r="P409" s="22">
        <f t="shared" si="515"/>
        <v>31</v>
      </c>
      <c r="Q409" s="22">
        <f t="shared" si="516"/>
        <v>31</v>
      </c>
      <c r="R409" s="3"/>
      <c r="S409" s="40" t="str">
        <f>VLOOKUP(B409,Объем!A:F,6,0)</f>
        <v>11,038</v>
      </c>
      <c r="T409" s="40">
        <f>VLOOKUP(B409,Объем!A:G,7,0)</f>
        <v>12.956</v>
      </c>
      <c r="U409" s="40">
        <f t="shared" si="517"/>
        <v>1.9179999999999993</v>
      </c>
      <c r="V409" s="63">
        <f t="shared" si="524"/>
        <v>0.57929098813876245</v>
      </c>
      <c r="W409" s="63">
        <f t="shared" si="525"/>
        <v>0.55533191080665889</v>
      </c>
      <c r="X409" s="63">
        <f t="shared" si="526"/>
        <v>0.4439122318557262</v>
      </c>
      <c r="Y409" s="63">
        <f t="shared" si="527"/>
        <v>0.33946486919885188</v>
      </c>
      <c r="Z409" s="25">
        <f t="shared" si="501"/>
        <v>0.29331366608441106</v>
      </c>
      <c r="AA409" s="25">
        <f t="shared" si="502"/>
        <v>0.26405819641173278</v>
      </c>
      <c r="AB409" s="25">
        <f t="shared" si="503"/>
        <v>0.15323069513007218</v>
      </c>
      <c r="AC409" s="25">
        <f t="shared" si="504"/>
        <v>9.2132502796164556E-2</v>
      </c>
      <c r="AD409" s="25">
        <f t="shared" si="505"/>
        <v>0.87260465422317357</v>
      </c>
      <c r="AE409" s="25">
        <f t="shared" si="506"/>
        <v>0.81939010721839167</v>
      </c>
      <c r="AF409" s="25">
        <f t="shared" si="507"/>
        <v>0.59714292698579841</v>
      </c>
      <c r="AG409" s="25">
        <f t="shared" si="508"/>
        <v>0.43159737199501647</v>
      </c>
      <c r="AH409" s="97">
        <f t="shared" si="509"/>
        <v>2372.4499999999998</v>
      </c>
      <c r="AI409" s="97">
        <f t="shared" si="510"/>
        <v>2227.77</v>
      </c>
      <c r="AJ409" s="97">
        <f t="shared" si="511"/>
        <v>1623.52</v>
      </c>
      <c r="AK409" s="97">
        <f t="shared" si="512"/>
        <v>1173.44</v>
      </c>
      <c r="AL409" s="3"/>
      <c r="AM409" s="97">
        <f t="shared" si="518"/>
        <v>7397.18</v>
      </c>
      <c r="AN409" s="25">
        <f t="shared" si="519"/>
        <v>0.80273506042238063</v>
      </c>
      <c r="AO409" s="3">
        <f>VLOOKUP(A409,Лист3!A:B,2,0)</f>
        <v>4481.72</v>
      </c>
      <c r="AP409" s="3"/>
      <c r="AQ409" s="97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</row>
    <row r="410" spans="1:61" x14ac:dyDescent="0.3">
      <c r="A410" s="125" t="s">
        <v>1137</v>
      </c>
      <c r="B410" s="125" t="s">
        <v>535</v>
      </c>
      <c r="C410" s="106"/>
      <c r="D410" s="3"/>
      <c r="E410" s="95">
        <f>VLOOKUP(B410,Площадь!A:B,2,0)</f>
        <v>39.799999999999997</v>
      </c>
      <c r="F410" s="3">
        <f t="shared" si="500"/>
        <v>120</v>
      </c>
      <c r="G410" s="95">
        <v>31</v>
      </c>
      <c r="H410" s="95">
        <v>28</v>
      </c>
      <c r="I410" s="95">
        <v>31</v>
      </c>
      <c r="J410" s="95">
        <v>30</v>
      </c>
      <c r="K410" s="3"/>
      <c r="L410" s="3"/>
      <c r="M410" s="3"/>
      <c r="N410" s="22">
        <f t="shared" si="513"/>
        <v>39.799999999999997</v>
      </c>
      <c r="O410" s="22">
        <f t="shared" si="514"/>
        <v>39.799999999999997</v>
      </c>
      <c r="P410" s="22">
        <f t="shared" si="515"/>
        <v>39.799999999999997</v>
      </c>
      <c r="Q410" s="22">
        <f t="shared" si="516"/>
        <v>39.799999999999997</v>
      </c>
      <c r="R410" s="3"/>
      <c r="S410" s="40" t="str">
        <f>VLOOKUP(B410,Объем!A:F,6,0)</f>
        <v>12,942</v>
      </c>
      <c r="T410" s="40">
        <f>VLOOKUP(B410,Объем!A:G,7,0)</f>
        <v>13.715999999999999</v>
      </c>
      <c r="U410" s="40">
        <f t="shared" si="517"/>
        <v>0.77399999999999913</v>
      </c>
      <c r="V410" s="63">
        <f t="shared" si="524"/>
        <v>0.23377019020823867</v>
      </c>
      <c r="W410" s="63">
        <f t="shared" si="525"/>
        <v>0.22410161572698314</v>
      </c>
      <c r="X410" s="63">
        <f t="shared" si="526"/>
        <v>0.17913872130152858</v>
      </c>
      <c r="Y410" s="63">
        <f t="shared" si="527"/>
        <v>0.13698947276324877</v>
      </c>
      <c r="Z410" s="25">
        <f t="shared" si="501"/>
        <v>0.37657690032772773</v>
      </c>
      <c r="AA410" s="25">
        <f t="shared" si="502"/>
        <v>0.33901665216732141</v>
      </c>
      <c r="AB410" s="25">
        <f t="shared" si="503"/>
        <v>0.19672844084441524</v>
      </c>
      <c r="AC410" s="25">
        <f t="shared" si="504"/>
        <v>0.11828624552539836</v>
      </c>
      <c r="AD410" s="25">
        <f t="shared" si="505"/>
        <v>0.61034709053596636</v>
      </c>
      <c r="AE410" s="25">
        <f t="shared" si="506"/>
        <v>0.56311826789430453</v>
      </c>
      <c r="AF410" s="25">
        <f t="shared" si="507"/>
        <v>0.37586716214594384</v>
      </c>
      <c r="AG410" s="25">
        <f t="shared" si="508"/>
        <v>0.25527571828864715</v>
      </c>
      <c r="AH410" s="97">
        <f t="shared" si="509"/>
        <v>1659.42</v>
      </c>
      <c r="AI410" s="97">
        <f t="shared" si="510"/>
        <v>1531.02</v>
      </c>
      <c r="AJ410" s="97">
        <f t="shared" si="511"/>
        <v>1021.92</v>
      </c>
      <c r="AK410" s="97">
        <f t="shared" si="512"/>
        <v>694.05</v>
      </c>
      <c r="AL410" s="3"/>
      <c r="AM410" s="97">
        <f t="shared" si="518"/>
        <v>4906.41</v>
      </c>
      <c r="AN410" s="25">
        <f t="shared" si="519"/>
        <v>1.0306082388648627</v>
      </c>
      <c r="AO410" s="3">
        <f>VLOOKUP(A410,Лист3!A:B,2,0)</f>
        <v>4519.76</v>
      </c>
      <c r="AP410" s="3"/>
      <c r="AQ410" s="97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</row>
    <row r="411" spans="1:61" x14ac:dyDescent="0.3">
      <c r="A411" s="125" t="s">
        <v>1138</v>
      </c>
      <c r="B411" s="125" t="s">
        <v>536</v>
      </c>
      <c r="C411" s="106"/>
      <c r="D411" s="3"/>
      <c r="E411" s="95">
        <f>VLOOKUP(B411,Площадь!A:B,2,0)</f>
        <v>67.099999999999994</v>
      </c>
      <c r="F411" s="3">
        <f t="shared" si="500"/>
        <v>120</v>
      </c>
      <c r="G411" s="95">
        <v>31</v>
      </c>
      <c r="H411" s="95">
        <v>28</v>
      </c>
      <c r="I411" s="95">
        <v>31</v>
      </c>
      <c r="J411" s="95">
        <v>30</v>
      </c>
      <c r="K411" s="3"/>
      <c r="L411" s="3"/>
      <c r="M411" s="3"/>
      <c r="N411" s="22">
        <f t="shared" si="513"/>
        <v>67.099999999999994</v>
      </c>
      <c r="O411" s="22">
        <f t="shared" si="514"/>
        <v>67.099999999999994</v>
      </c>
      <c r="P411" s="22">
        <f t="shared" si="515"/>
        <v>67.099999999999994</v>
      </c>
      <c r="Q411" s="22">
        <f t="shared" si="516"/>
        <v>67.099999999999994</v>
      </c>
      <c r="R411" s="3"/>
      <c r="S411" s="40" t="str">
        <f>VLOOKUP(B411,Объем!A:F,6,0)</f>
        <v>27,053</v>
      </c>
      <c r="T411" s="40">
        <f>VLOOKUP(B411,Объем!A:G,7,0)</f>
        <v>31.452100000000002</v>
      </c>
      <c r="U411" s="40">
        <f t="shared" si="517"/>
        <v>4.3991000000000007</v>
      </c>
      <c r="V411" s="63">
        <f t="shared" si="524"/>
        <v>1.3286543200840621</v>
      </c>
      <c r="W411" s="63">
        <f t="shared" si="525"/>
        <v>1.2737020901092673</v>
      </c>
      <c r="X411" s="63">
        <f t="shared" si="526"/>
        <v>1.0181513551389605</v>
      </c>
      <c r="Y411" s="63">
        <f t="shared" si="527"/>
        <v>0.77859223466771121</v>
      </c>
      <c r="Z411" s="25">
        <f t="shared" si="501"/>
        <v>0.63488216110528972</v>
      </c>
      <c r="AA411" s="25">
        <f t="shared" si="502"/>
        <v>0.57155822513636356</v>
      </c>
      <c r="AB411" s="25">
        <f t="shared" si="503"/>
        <v>0.3316703110718659</v>
      </c>
      <c r="AC411" s="25">
        <f t="shared" si="504"/>
        <v>0.19942228831040779</v>
      </c>
      <c r="AD411" s="25">
        <f t="shared" si="505"/>
        <v>1.9635364811893519</v>
      </c>
      <c r="AE411" s="25">
        <f t="shared" si="506"/>
        <v>1.8452603152456308</v>
      </c>
      <c r="AF411" s="25">
        <f t="shared" si="507"/>
        <v>1.3498216662108264</v>
      </c>
      <c r="AG411" s="25">
        <f t="shared" si="508"/>
        <v>0.97801452297811897</v>
      </c>
      <c r="AH411" s="97">
        <f t="shared" si="509"/>
        <v>5338.5</v>
      </c>
      <c r="AI411" s="97">
        <f t="shared" si="510"/>
        <v>5016.93</v>
      </c>
      <c r="AJ411" s="97">
        <f t="shared" si="511"/>
        <v>3669.92</v>
      </c>
      <c r="AK411" s="97">
        <f t="shared" si="512"/>
        <v>2659.05</v>
      </c>
      <c r="AL411" s="3"/>
      <c r="AM411" s="97">
        <f t="shared" si="518"/>
        <v>16684.400000000001</v>
      </c>
      <c r="AN411" s="25">
        <f t="shared" si="519"/>
        <v>1.737532985623927</v>
      </c>
      <c r="AO411" s="3">
        <f>VLOOKUP(A411,Лист3!A:B,2,0)</f>
        <v>10652.32</v>
      </c>
      <c r="AP411" s="3"/>
      <c r="AQ411" s="97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</row>
    <row r="412" spans="1:61" x14ac:dyDescent="0.3">
      <c r="A412" s="125" t="s">
        <v>1139</v>
      </c>
      <c r="B412" s="125" t="s">
        <v>537</v>
      </c>
      <c r="C412" s="106"/>
      <c r="D412" s="3"/>
      <c r="E412" s="95">
        <f>VLOOKUP(B412,Площадь!A:B,2,0)</f>
        <v>52.8</v>
      </c>
      <c r="F412" s="3">
        <f t="shared" si="500"/>
        <v>120</v>
      </c>
      <c r="G412" s="95">
        <v>31</v>
      </c>
      <c r="H412" s="95">
        <v>28</v>
      </c>
      <c r="I412" s="95">
        <v>31</v>
      </c>
      <c r="J412" s="95">
        <v>30</v>
      </c>
      <c r="K412" s="3"/>
      <c r="L412" s="3"/>
      <c r="M412" s="3"/>
      <c r="N412" s="22">
        <f t="shared" si="513"/>
        <v>52.8</v>
      </c>
      <c r="O412" s="22">
        <f t="shared" si="514"/>
        <v>52.8</v>
      </c>
      <c r="P412" s="22">
        <f t="shared" si="515"/>
        <v>52.8</v>
      </c>
      <c r="Q412" s="22">
        <f t="shared" si="516"/>
        <v>52.8</v>
      </c>
      <c r="R412" s="3"/>
      <c r="S412" s="40" t="str">
        <f>VLOOKUP(B412,Объем!A:F,6,0)</f>
        <v>18,822</v>
      </c>
      <c r="T412" s="40" t="str">
        <f>VLOOKUP(B412,Объем!A:G,7,0)</f>
        <v>нет</v>
      </c>
      <c r="U412" s="40" t="e">
        <f t="shared" si="517"/>
        <v>#VALUE!</v>
      </c>
      <c r="V412" s="63">
        <f>$V$732*$E412*G412</f>
        <v>0.58428339137014551</v>
      </c>
      <c r="W412" s="63">
        <f>$W$732*$E412*H412</f>
        <v>0.52773983736658303</v>
      </c>
      <c r="X412" s="63">
        <f>$W$732*$E412*I412</f>
        <v>0.58428339137014551</v>
      </c>
      <c r="Y412" s="63">
        <f t="shared" ref="Y412" si="528">$W$732*$E412*J412</f>
        <v>0.56543554003562468</v>
      </c>
      <c r="Z412" s="25">
        <f t="shared" si="501"/>
        <v>0.49957940545990015</v>
      </c>
      <c r="AA412" s="25">
        <f t="shared" si="502"/>
        <v>0.44975073453353198</v>
      </c>
      <c r="AB412" s="25">
        <f t="shared" si="503"/>
        <v>0.26098647428605842</v>
      </c>
      <c r="AC412" s="25">
        <f t="shared" si="504"/>
        <v>0.15692245637540284</v>
      </c>
      <c r="AD412" s="25">
        <f t="shared" si="505"/>
        <v>1.0838627968300456</v>
      </c>
      <c r="AE412" s="25">
        <f t="shared" si="506"/>
        <v>0.97749057190011501</v>
      </c>
      <c r="AF412" s="25">
        <f t="shared" si="507"/>
        <v>0.84526986565620388</v>
      </c>
      <c r="AG412" s="25">
        <f t="shared" si="508"/>
        <v>0.72235799641102749</v>
      </c>
      <c r="AH412" s="97">
        <f t="shared" si="509"/>
        <v>2946.83</v>
      </c>
      <c r="AI412" s="97">
        <f t="shared" si="510"/>
        <v>2657.62</v>
      </c>
      <c r="AJ412" s="97">
        <f t="shared" si="511"/>
        <v>2298.14</v>
      </c>
      <c r="AK412" s="97">
        <f t="shared" si="512"/>
        <v>1963.96</v>
      </c>
      <c r="AL412" s="3"/>
      <c r="AM412" s="97">
        <f t="shared" si="518"/>
        <v>9866.5499999999993</v>
      </c>
      <c r="AN412" s="25">
        <f t="shared" si="519"/>
        <v>1.3672390706548934</v>
      </c>
      <c r="AO412" s="3">
        <f>VLOOKUP(A412,Лист3!A:B,2,0)</f>
        <v>8534.92</v>
      </c>
      <c r="AP412" s="3"/>
      <c r="AQ412" s="97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</row>
    <row r="413" spans="1:61" x14ac:dyDescent="0.3">
      <c r="A413" s="125" t="s">
        <v>1140</v>
      </c>
      <c r="B413" s="125" t="s">
        <v>538</v>
      </c>
      <c r="C413" s="106"/>
      <c r="D413" s="3"/>
      <c r="E413" s="95">
        <f>VLOOKUP(B413,Площадь!A:B,2,0)</f>
        <v>51.2</v>
      </c>
      <c r="F413" s="3">
        <f t="shared" si="500"/>
        <v>120</v>
      </c>
      <c r="G413" s="95">
        <v>31</v>
      </c>
      <c r="H413" s="95">
        <v>28</v>
      </c>
      <c r="I413" s="95">
        <v>31</v>
      </c>
      <c r="J413" s="95">
        <v>30</v>
      </c>
      <c r="K413" s="3"/>
      <c r="L413" s="3"/>
      <c r="M413" s="3"/>
      <c r="N413" s="22">
        <f t="shared" si="513"/>
        <v>51.2</v>
      </c>
      <c r="O413" s="22">
        <f t="shared" si="514"/>
        <v>51.2</v>
      </c>
      <c r="P413" s="22">
        <f t="shared" si="515"/>
        <v>51.2</v>
      </c>
      <c r="Q413" s="22">
        <f t="shared" si="516"/>
        <v>51.2</v>
      </c>
      <c r="R413" s="3"/>
      <c r="S413" s="40" t="str">
        <f>VLOOKUP(B413,Объем!A:F,6,0)</f>
        <v>15,877</v>
      </c>
      <c r="T413" s="40">
        <f>VLOOKUP(B413,Объем!A:G,7,0)</f>
        <v>18.305</v>
      </c>
      <c r="U413" s="40">
        <f t="shared" si="517"/>
        <v>2.427999999999999</v>
      </c>
      <c r="V413" s="63">
        <f>$U413*V$728*G413/G$1</f>
        <v>0.73332560959380344</v>
      </c>
      <c r="W413" s="63">
        <f>$U413*W$728*H413/H$1</f>
        <v>0.70299576613064019</v>
      </c>
      <c r="X413" s="63">
        <f>$U413*X$728*I413/I$1</f>
        <v>0.561949373798594</v>
      </c>
      <c r="Y413" s="63">
        <f>$U413*Y$728*J413/J$1</f>
        <v>0.42972925047696159</v>
      </c>
      <c r="Z413" s="25">
        <f t="shared" si="501"/>
        <v>0.48444063559747896</v>
      </c>
      <c r="AA413" s="25">
        <f t="shared" si="502"/>
        <v>0.43612192439615227</v>
      </c>
      <c r="AB413" s="25">
        <f t="shared" si="503"/>
        <v>0.25307779324708696</v>
      </c>
      <c r="AC413" s="25">
        <f t="shared" si="504"/>
        <v>0.15216723042463309</v>
      </c>
      <c r="AD413" s="25">
        <f t="shared" si="505"/>
        <v>1.2177662451912825</v>
      </c>
      <c r="AE413" s="25">
        <f t="shared" si="506"/>
        <v>1.1391176905267923</v>
      </c>
      <c r="AF413" s="25">
        <f t="shared" si="507"/>
        <v>0.81502716704568101</v>
      </c>
      <c r="AG413" s="25">
        <f t="shared" si="508"/>
        <v>0.58189648090159474</v>
      </c>
      <c r="AH413" s="97">
        <f t="shared" si="509"/>
        <v>3310.89</v>
      </c>
      <c r="AI413" s="97">
        <f t="shared" si="510"/>
        <v>3097.06</v>
      </c>
      <c r="AJ413" s="97">
        <f t="shared" si="511"/>
        <v>2215.91</v>
      </c>
      <c r="AK413" s="97">
        <f t="shared" si="512"/>
        <v>1582.07</v>
      </c>
      <c r="AL413" s="3"/>
      <c r="AM413" s="97">
        <f t="shared" si="518"/>
        <v>10205.93</v>
      </c>
      <c r="AN413" s="25">
        <f t="shared" si="519"/>
        <v>1.3258075836653513</v>
      </c>
      <c r="AO413" s="3">
        <f>VLOOKUP(A413,Лист3!A:B,2,0)</f>
        <v>6309.84</v>
      </c>
      <c r="AP413" s="3"/>
      <c r="AQ413" s="97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</row>
    <row r="414" spans="1:61" x14ac:dyDescent="0.3">
      <c r="A414" s="125" t="s">
        <v>1141</v>
      </c>
      <c r="B414" s="125" t="s">
        <v>539</v>
      </c>
      <c r="C414" s="106"/>
      <c r="D414" s="3"/>
      <c r="E414" s="95">
        <f>VLOOKUP(B414,Площадь!A:B,2,0)</f>
        <v>49.4</v>
      </c>
      <c r="F414" s="3">
        <f t="shared" si="500"/>
        <v>120</v>
      </c>
      <c r="G414" s="95">
        <v>31</v>
      </c>
      <c r="H414" s="95">
        <v>28</v>
      </c>
      <c r="I414" s="95">
        <v>31</v>
      </c>
      <c r="J414" s="95">
        <v>30</v>
      </c>
      <c r="K414" s="3"/>
      <c r="L414" s="3"/>
      <c r="M414" s="3"/>
      <c r="N414" s="22">
        <f t="shared" si="513"/>
        <v>49.4</v>
      </c>
      <c r="O414" s="22">
        <f t="shared" si="514"/>
        <v>49.4</v>
      </c>
      <c r="P414" s="22">
        <f t="shared" si="515"/>
        <v>49.4</v>
      </c>
      <c r="Q414" s="22">
        <f t="shared" si="516"/>
        <v>49.4</v>
      </c>
      <c r="R414" s="3"/>
      <c r="S414" s="40" t="str">
        <f>VLOOKUP(B414,Объем!A:F,6,0)</f>
        <v>17,956</v>
      </c>
      <c r="T414" s="40" t="str">
        <f>VLOOKUP(B414,Объем!A:G,7,0)</f>
        <v>нет</v>
      </c>
      <c r="U414" s="40" t="e">
        <f t="shared" si="517"/>
        <v>#VALUE!</v>
      </c>
      <c r="V414" s="63">
        <f t="shared" ref="V414:V416" si="529">$V$732*$E414*G414</f>
        <v>0.54665908207737102</v>
      </c>
      <c r="W414" s="63">
        <f t="shared" ref="W414:W416" si="530">$W$732*$E414*H414</f>
        <v>0.49375659026343188</v>
      </c>
      <c r="X414" s="63">
        <f t="shared" ref="X414:X416" si="531">$W$732*$E414*I414</f>
        <v>0.54665908207737102</v>
      </c>
      <c r="Y414" s="63">
        <f t="shared" ref="Y414:Y416" si="532">$W$732*$E414*J414</f>
        <v>0.52902491813939123</v>
      </c>
      <c r="Z414" s="25">
        <f t="shared" si="501"/>
        <v>0.46740951950225507</v>
      </c>
      <c r="AA414" s="25">
        <f t="shared" si="502"/>
        <v>0.4207895129916</v>
      </c>
      <c r="AB414" s="25">
        <f t="shared" si="503"/>
        <v>0.24418052707824403</v>
      </c>
      <c r="AC414" s="25">
        <f t="shared" si="504"/>
        <v>0.14681760123001705</v>
      </c>
      <c r="AD414" s="25">
        <f t="shared" si="505"/>
        <v>1.0140686015796261</v>
      </c>
      <c r="AE414" s="25">
        <f t="shared" si="506"/>
        <v>0.91454610325503194</v>
      </c>
      <c r="AF414" s="25">
        <f t="shared" si="507"/>
        <v>0.79083960915561502</v>
      </c>
      <c r="AG414" s="25">
        <f t="shared" si="508"/>
        <v>0.67584251936940831</v>
      </c>
      <c r="AH414" s="97">
        <f t="shared" si="509"/>
        <v>2757.07</v>
      </c>
      <c r="AI414" s="97">
        <f t="shared" si="510"/>
        <v>2486.4899999999998</v>
      </c>
      <c r="AJ414" s="97">
        <f t="shared" si="511"/>
        <v>2150.15</v>
      </c>
      <c r="AK414" s="97">
        <f t="shared" si="512"/>
        <v>1837.49</v>
      </c>
      <c r="AL414" s="3"/>
      <c r="AM414" s="97">
        <f t="shared" si="518"/>
        <v>9231.1999999999989</v>
      </c>
      <c r="AN414" s="25">
        <f t="shared" si="519"/>
        <v>1.2791971608021162</v>
      </c>
      <c r="AO414" s="3">
        <f>VLOOKUP(A414,Лист3!A:B,2,0)</f>
        <v>7590.96</v>
      </c>
      <c r="AP414" s="3"/>
      <c r="AQ414" s="97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</row>
    <row r="415" spans="1:61" x14ac:dyDescent="0.3">
      <c r="A415" s="125" t="s">
        <v>1142</v>
      </c>
      <c r="B415" s="125" t="s">
        <v>540</v>
      </c>
      <c r="C415" s="106"/>
      <c r="D415" s="3"/>
      <c r="E415" s="95">
        <f>VLOOKUP(B415,Площадь!A:B,2,0)</f>
        <v>34.4</v>
      </c>
      <c r="F415" s="3">
        <f t="shared" si="500"/>
        <v>120</v>
      </c>
      <c r="G415" s="95">
        <v>31</v>
      </c>
      <c r="H415" s="95">
        <v>28</v>
      </c>
      <c r="I415" s="95">
        <v>31</v>
      </c>
      <c r="J415" s="95">
        <v>30</v>
      </c>
      <c r="K415" s="3"/>
      <c r="L415" s="3"/>
      <c r="M415" s="3"/>
      <c r="N415" s="22">
        <f t="shared" si="513"/>
        <v>34.4</v>
      </c>
      <c r="O415" s="22">
        <f t="shared" si="514"/>
        <v>34.4</v>
      </c>
      <c r="P415" s="22">
        <f t="shared" si="515"/>
        <v>34.4</v>
      </c>
      <c r="Q415" s="22">
        <f t="shared" si="516"/>
        <v>34.4</v>
      </c>
      <c r="R415" s="3"/>
      <c r="S415" s="40">
        <f>VLOOKUP(B415,Объем!A:F,6,0)</f>
        <v>10.528072503887456</v>
      </c>
      <c r="T415" s="40" t="str">
        <f>VLOOKUP(B415,Объем!A:G,7,0)</f>
        <v>нет</v>
      </c>
      <c r="U415" s="40" t="e">
        <f t="shared" si="517"/>
        <v>#VALUE!</v>
      </c>
      <c r="V415" s="63">
        <f t="shared" si="529"/>
        <v>0.38066948225630692</v>
      </c>
      <c r="W415" s="63">
        <f t="shared" si="530"/>
        <v>0.34383050010247079</v>
      </c>
      <c r="X415" s="63">
        <f t="shared" si="531"/>
        <v>0.38066948225630692</v>
      </c>
      <c r="Y415" s="63">
        <f t="shared" si="532"/>
        <v>0.36838982153836153</v>
      </c>
      <c r="Z415" s="25">
        <f t="shared" si="501"/>
        <v>0.32548355204205615</v>
      </c>
      <c r="AA415" s="25">
        <f t="shared" si="502"/>
        <v>0.29301941795366476</v>
      </c>
      <c r="AB415" s="25">
        <f t="shared" si="503"/>
        <v>0.17003664233788654</v>
      </c>
      <c r="AC415" s="25">
        <f t="shared" si="504"/>
        <v>0.10223735794155034</v>
      </c>
      <c r="AD415" s="25">
        <f t="shared" si="505"/>
        <v>0.70615303429836307</v>
      </c>
      <c r="AE415" s="25">
        <f t="shared" si="506"/>
        <v>0.63684991805613556</v>
      </c>
      <c r="AF415" s="25">
        <f t="shared" si="507"/>
        <v>0.55070612459419344</v>
      </c>
      <c r="AG415" s="25">
        <f t="shared" si="508"/>
        <v>0.47062717947991184</v>
      </c>
      <c r="AH415" s="97">
        <f t="shared" si="509"/>
        <v>1919.9</v>
      </c>
      <c r="AI415" s="97">
        <f t="shared" si="510"/>
        <v>1731.48</v>
      </c>
      <c r="AJ415" s="97">
        <f t="shared" si="511"/>
        <v>1497.27</v>
      </c>
      <c r="AK415" s="97">
        <f t="shared" si="512"/>
        <v>1279.55</v>
      </c>
      <c r="AL415" s="3"/>
      <c r="AM415" s="97">
        <f t="shared" si="518"/>
        <v>6428.2</v>
      </c>
      <c r="AN415" s="25">
        <f t="shared" si="519"/>
        <v>0.89077697027515779</v>
      </c>
      <c r="AO415" s="3">
        <f>VLOOKUP(A415,Лист3!A:B,2,0)</f>
        <v>4098.88</v>
      </c>
      <c r="AP415" s="3"/>
      <c r="AQ415" s="97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</row>
    <row r="416" spans="1:61" ht="15" thickBot="1" x14ac:dyDescent="0.35">
      <c r="A416" s="125" t="s">
        <v>1143</v>
      </c>
      <c r="B416" s="125" t="s">
        <v>541</v>
      </c>
      <c r="C416" s="106"/>
      <c r="D416" s="42"/>
      <c r="E416" s="95">
        <f>VLOOKUP(B416,Площадь!A:B,2,0)</f>
        <v>31</v>
      </c>
      <c r="F416" s="3">
        <f t="shared" si="500"/>
        <v>120</v>
      </c>
      <c r="G416" s="95">
        <v>31</v>
      </c>
      <c r="H416" s="95">
        <v>28</v>
      </c>
      <c r="I416" s="95">
        <v>31</v>
      </c>
      <c r="J416" s="95">
        <v>30</v>
      </c>
      <c r="K416" s="3"/>
      <c r="L416" s="3"/>
      <c r="M416" s="3"/>
      <c r="N416" s="22">
        <f t="shared" si="513"/>
        <v>31</v>
      </c>
      <c r="O416" s="22">
        <f t="shared" si="514"/>
        <v>31</v>
      </c>
      <c r="P416" s="22">
        <f t="shared" si="515"/>
        <v>31</v>
      </c>
      <c r="Q416" s="22">
        <f t="shared" si="516"/>
        <v>31</v>
      </c>
      <c r="R416" s="3"/>
      <c r="S416" s="40">
        <f>VLOOKUP(B416,Объем!A:F,6,0)</f>
        <v>8.4122339424567194</v>
      </c>
      <c r="T416" s="40" t="str">
        <f>VLOOKUP(B416,Объем!A:G,7,0)</f>
        <v>нет</v>
      </c>
      <c r="U416" s="40" t="e">
        <f t="shared" si="517"/>
        <v>#VALUE!</v>
      </c>
      <c r="V416" s="63">
        <f t="shared" si="529"/>
        <v>0.34304517296353243</v>
      </c>
      <c r="W416" s="63">
        <f t="shared" si="530"/>
        <v>0.30984725299931964</v>
      </c>
      <c r="X416" s="63">
        <f t="shared" si="531"/>
        <v>0.34304517296353243</v>
      </c>
      <c r="Y416" s="63">
        <f t="shared" si="532"/>
        <v>0.33197919964212819</v>
      </c>
      <c r="Z416" s="25">
        <f t="shared" si="501"/>
        <v>0.29331366608441106</v>
      </c>
      <c r="AA416" s="25">
        <f t="shared" si="502"/>
        <v>0.26405819641173278</v>
      </c>
      <c r="AB416" s="25">
        <f t="shared" si="503"/>
        <v>0.15323069513007218</v>
      </c>
      <c r="AC416" s="25">
        <f t="shared" si="504"/>
        <v>9.2132502796164556E-2</v>
      </c>
      <c r="AD416" s="25">
        <f t="shared" si="505"/>
        <v>0.63635883904794355</v>
      </c>
      <c r="AE416" s="25">
        <f t="shared" si="506"/>
        <v>0.57390544941105248</v>
      </c>
      <c r="AF416" s="25">
        <f t="shared" si="507"/>
        <v>0.49627586809360458</v>
      </c>
      <c r="AG416" s="25">
        <f t="shared" si="508"/>
        <v>0.42411170243829277</v>
      </c>
      <c r="AH416" s="97">
        <f t="shared" si="509"/>
        <v>1730.15</v>
      </c>
      <c r="AI416" s="97">
        <f t="shared" si="510"/>
        <v>1560.35</v>
      </c>
      <c r="AJ416" s="97">
        <f t="shared" si="511"/>
        <v>1349.28</v>
      </c>
      <c r="AK416" s="97">
        <f t="shared" si="512"/>
        <v>1153.08</v>
      </c>
      <c r="AL416" s="3"/>
      <c r="AM416" s="97">
        <f t="shared" si="518"/>
        <v>5792.86</v>
      </c>
      <c r="AN416" s="25">
        <f t="shared" si="519"/>
        <v>0.80273506042238063</v>
      </c>
      <c r="AO416" s="3">
        <f>VLOOKUP(A416,Лист3!A:B,2,0)</f>
        <v>3694.32</v>
      </c>
      <c r="AP416" s="3"/>
      <c r="AQ416" s="97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</row>
    <row r="417" spans="1:61" x14ac:dyDescent="0.3">
      <c r="A417" s="125" t="s">
        <v>1144</v>
      </c>
      <c r="B417" s="125" t="s">
        <v>542</v>
      </c>
      <c r="C417" s="106"/>
      <c r="D417" s="3"/>
      <c r="E417" s="95">
        <f>VLOOKUP(B417,Площадь!A:B,2,0)</f>
        <v>39.9</v>
      </c>
      <c r="F417" s="3">
        <f t="shared" si="500"/>
        <v>120</v>
      </c>
      <c r="G417" s="95">
        <v>31</v>
      </c>
      <c r="H417" s="95">
        <v>28</v>
      </c>
      <c r="I417" s="95">
        <v>31</v>
      </c>
      <c r="J417" s="95">
        <v>30</v>
      </c>
      <c r="K417" s="3"/>
      <c r="L417" s="3"/>
      <c r="M417" s="3"/>
      <c r="N417" s="22">
        <f t="shared" si="513"/>
        <v>39.9</v>
      </c>
      <c r="O417" s="22">
        <f t="shared" si="514"/>
        <v>39.9</v>
      </c>
      <c r="P417" s="22">
        <f t="shared" si="515"/>
        <v>39.9</v>
      </c>
      <c r="Q417" s="22">
        <f t="shared" si="516"/>
        <v>39.9</v>
      </c>
      <c r="R417" s="98"/>
      <c r="S417" s="40" t="str">
        <f>VLOOKUP(B417,Объем!A:F,6,0)</f>
        <v>12,879</v>
      </c>
      <c r="T417" s="40">
        <f>VLOOKUP(B417,Объем!A:G,7,0)</f>
        <v>14.882</v>
      </c>
      <c r="U417" s="40">
        <f t="shared" si="517"/>
        <v>2.0030000000000001</v>
      </c>
      <c r="V417" s="63">
        <f>$U417*V$728*G417/G$1</f>
        <v>0.60496342504793621</v>
      </c>
      <c r="W417" s="63">
        <f>$U417*W$728*H417/H$1</f>
        <v>0.57994255336065603</v>
      </c>
      <c r="X417" s="63">
        <f>$U417*X$728*I417/I$1</f>
        <v>0.46358508884620436</v>
      </c>
      <c r="Y417" s="63">
        <f>$U417*Y$728*J417/J$1</f>
        <v>0.35450893274520368</v>
      </c>
      <c r="Z417" s="25">
        <f t="shared" si="501"/>
        <v>0.37752307344412911</v>
      </c>
      <c r="AA417" s="25">
        <f t="shared" si="502"/>
        <v>0.33986845280090766</v>
      </c>
      <c r="AB417" s="25">
        <f t="shared" si="503"/>
        <v>0.19722273340935095</v>
      </c>
      <c r="AC417" s="25">
        <f t="shared" si="504"/>
        <v>0.11858344714732147</v>
      </c>
      <c r="AD417" s="25">
        <f t="shared" si="505"/>
        <v>0.98248649849206537</v>
      </c>
      <c r="AE417" s="25">
        <f t="shared" si="506"/>
        <v>0.91981100616156364</v>
      </c>
      <c r="AF417" s="25">
        <f t="shared" si="507"/>
        <v>0.66080782225555534</v>
      </c>
      <c r="AG417" s="25">
        <f t="shared" si="508"/>
        <v>0.47309237989252517</v>
      </c>
      <c r="AH417" s="97">
        <f t="shared" si="509"/>
        <v>2671.2</v>
      </c>
      <c r="AI417" s="97">
        <f t="shared" si="510"/>
        <v>2500.8000000000002</v>
      </c>
      <c r="AJ417" s="97">
        <f t="shared" si="511"/>
        <v>1796.62</v>
      </c>
      <c r="AK417" s="97">
        <f t="shared" si="512"/>
        <v>1286.25</v>
      </c>
      <c r="AL417" s="3"/>
      <c r="AM417" s="97">
        <f t="shared" si="518"/>
        <v>8254.869999999999</v>
      </c>
      <c r="AN417" s="25">
        <f t="shared" si="519"/>
        <v>1.0331977068017091</v>
      </c>
      <c r="AO417" s="3">
        <f>VLOOKUP(A417,Лист3!A:B,2,0)</f>
        <v>5136.3999999999996</v>
      </c>
      <c r="AP417" s="3"/>
      <c r="AQ417" s="97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</row>
    <row r="418" spans="1:61" x14ac:dyDescent="0.3">
      <c r="A418" s="125" t="s">
        <v>1145</v>
      </c>
      <c r="B418" s="125" t="s">
        <v>543</v>
      </c>
      <c r="C418" s="106"/>
      <c r="D418" s="3"/>
      <c r="E418" s="95">
        <f>VLOOKUP(B418,Площадь!A:B,2,0)</f>
        <v>67.5</v>
      </c>
      <c r="F418" s="3">
        <f t="shared" si="500"/>
        <v>120</v>
      </c>
      <c r="G418" s="95">
        <v>31</v>
      </c>
      <c r="H418" s="95">
        <v>28</v>
      </c>
      <c r="I418" s="95">
        <v>31</v>
      </c>
      <c r="J418" s="95">
        <v>30</v>
      </c>
      <c r="K418" s="3"/>
      <c r="L418" s="3"/>
      <c r="M418" s="3"/>
      <c r="N418" s="22">
        <f t="shared" si="513"/>
        <v>67.5</v>
      </c>
      <c r="O418" s="22">
        <f t="shared" si="514"/>
        <v>67.5</v>
      </c>
      <c r="P418" s="22">
        <f t="shared" si="515"/>
        <v>67.5</v>
      </c>
      <c r="Q418" s="22">
        <f t="shared" si="516"/>
        <v>67.5</v>
      </c>
      <c r="R418" s="3"/>
      <c r="S418" s="40">
        <f>VLOOKUP(B418,Объем!A:F,6,0)</f>
        <v>20.741412616639632</v>
      </c>
      <c r="T418" s="40" t="str">
        <f>VLOOKUP(B418,Объем!A:G,7,0)</f>
        <v>нет</v>
      </c>
      <c r="U418" s="40" t="e">
        <f t="shared" si="517"/>
        <v>#VALUE!</v>
      </c>
      <c r="V418" s="63">
        <f>$V$732*$E418*G418</f>
        <v>0.74695319919478842</v>
      </c>
      <c r="W418" s="63">
        <f>$W$732*$E418*H418</f>
        <v>0.67466740572432493</v>
      </c>
      <c r="X418" s="63">
        <f>$W$732*$E418*I418</f>
        <v>0.74695319919478842</v>
      </c>
      <c r="Y418" s="63">
        <f t="shared" ref="Y418" si="533">$W$732*$E418*J418</f>
        <v>0.72285793470463389</v>
      </c>
      <c r="Z418" s="25">
        <f t="shared" si="501"/>
        <v>0.63866685357089514</v>
      </c>
      <c r="AA418" s="25">
        <f t="shared" si="502"/>
        <v>0.57496542767070846</v>
      </c>
      <c r="AB418" s="25">
        <f t="shared" si="503"/>
        <v>0.33364748133160876</v>
      </c>
      <c r="AC418" s="25">
        <f t="shared" si="504"/>
        <v>0.20061109479810024</v>
      </c>
      <c r="AD418" s="25">
        <f t="shared" si="505"/>
        <v>1.3856200527656837</v>
      </c>
      <c r="AE418" s="25">
        <f t="shared" si="506"/>
        <v>1.2496328333950335</v>
      </c>
      <c r="AF418" s="25">
        <f t="shared" si="507"/>
        <v>1.0806006805263972</v>
      </c>
      <c r="AG418" s="25">
        <f t="shared" si="508"/>
        <v>0.92346902950273413</v>
      </c>
      <c r="AH418" s="97">
        <f t="shared" si="509"/>
        <v>3767.25</v>
      </c>
      <c r="AI418" s="97">
        <f t="shared" si="510"/>
        <v>3397.53</v>
      </c>
      <c r="AJ418" s="97">
        <f t="shared" si="511"/>
        <v>2937.96</v>
      </c>
      <c r="AK418" s="97">
        <f t="shared" si="512"/>
        <v>2510.75</v>
      </c>
      <c r="AL418" s="3"/>
      <c r="AM418" s="97">
        <f t="shared" si="518"/>
        <v>12613.490000000002</v>
      </c>
      <c r="AN418" s="25">
        <f t="shared" si="519"/>
        <v>1.7478908573713126</v>
      </c>
      <c r="AO418" s="3">
        <f>VLOOKUP(A418,Лист3!A:B,2,0)</f>
        <v>8043.36</v>
      </c>
      <c r="AP418" s="3"/>
      <c r="AQ418" s="97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</row>
    <row r="419" spans="1:61" x14ac:dyDescent="0.3">
      <c r="A419" s="125" t="s">
        <v>1146</v>
      </c>
      <c r="B419" s="125" t="s">
        <v>95</v>
      </c>
      <c r="C419" s="106"/>
      <c r="D419" s="3"/>
      <c r="E419" s="95">
        <f>VLOOKUP(B419,Площадь!A:B,2,0)</f>
        <v>63.5</v>
      </c>
      <c r="F419" s="3">
        <f t="shared" si="500"/>
        <v>50</v>
      </c>
      <c r="G419" s="95">
        <v>31</v>
      </c>
      <c r="H419" s="95">
        <v>19</v>
      </c>
      <c r="I419" s="95"/>
      <c r="J419" s="95"/>
      <c r="K419" s="3"/>
      <c r="L419" s="3"/>
      <c r="M419" s="3"/>
      <c r="N419" s="22">
        <f t="shared" si="513"/>
        <v>63.5</v>
      </c>
      <c r="O419" s="22">
        <f t="shared" si="514"/>
        <v>43.09</v>
      </c>
      <c r="P419" s="22">
        <f t="shared" si="515"/>
        <v>0</v>
      </c>
      <c r="Q419" s="22">
        <f t="shared" si="516"/>
        <v>0</v>
      </c>
      <c r="R419" s="3"/>
      <c r="S419" s="40" t="str">
        <f>VLOOKUP(B419,Объем!A:F,6,0)</f>
        <v>2,869</v>
      </c>
      <c r="T419" s="40">
        <f>VLOOKUP(B419,Объем!A:G,7,0)</f>
        <v>6.968</v>
      </c>
      <c r="U419" s="40">
        <f t="shared" si="517"/>
        <v>4.0990000000000002</v>
      </c>
      <c r="V419" s="63">
        <f t="shared" ref="V419:V421" si="534">$U419*V$728*G419/G$1</f>
        <v>1.2380155163612034</v>
      </c>
      <c r="W419" s="63">
        <f t="shared" ref="W419:W421" si="535">$U419*W$728*H419/H$1</f>
        <v>0.80533674485203011</v>
      </c>
      <c r="X419" s="63">
        <f t="shared" ref="X419:X421" si="536">$U419*X$728*I419/I$1</f>
        <v>0</v>
      </c>
      <c r="Y419" s="63">
        <f t="shared" ref="Y419:Y421" si="537">$U419*Y$728*J419/J$1</f>
        <v>0</v>
      </c>
      <c r="Z419" s="25">
        <f t="shared" si="501"/>
        <v>0.60081992891484204</v>
      </c>
      <c r="AA419" s="25">
        <f t="shared" si="502"/>
        <v>0.36704089301230863</v>
      </c>
      <c r="AB419" s="25">
        <f t="shared" si="503"/>
        <v>0</v>
      </c>
      <c r="AC419" s="25">
        <f t="shared" si="504"/>
        <v>0</v>
      </c>
      <c r="AD419" s="25">
        <f t="shared" si="505"/>
        <v>1.8388354452760454</v>
      </c>
      <c r="AE419" s="25">
        <f t="shared" si="506"/>
        <v>1.1723776378643387</v>
      </c>
      <c r="AF419" s="25">
        <f t="shared" si="507"/>
        <v>0</v>
      </c>
      <c r="AG419" s="25">
        <f t="shared" si="508"/>
        <v>0</v>
      </c>
      <c r="AH419" s="97">
        <f t="shared" si="509"/>
        <v>4999.46</v>
      </c>
      <c r="AI419" s="97">
        <f t="shared" si="510"/>
        <v>3187.48</v>
      </c>
      <c r="AJ419" s="97">
        <f t="shared" si="511"/>
        <v>0</v>
      </c>
      <c r="AK419" s="97">
        <f t="shared" si="512"/>
        <v>0</v>
      </c>
      <c r="AL419" s="3"/>
      <c r="AM419" s="97">
        <f t="shared" si="518"/>
        <v>8186.9400000000005</v>
      </c>
      <c r="AN419" s="25">
        <f t="shared" si="519"/>
        <v>0.96786082192715073</v>
      </c>
      <c r="AO419" s="3">
        <f>VLOOKUP(A419,Лист3!A:B,2,0)</f>
        <v>1241.4100000000001</v>
      </c>
      <c r="AP419" s="3"/>
      <c r="AQ419" s="97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</row>
    <row r="420" spans="1:61" x14ac:dyDescent="0.3">
      <c r="A420" s="125" t="s">
        <v>1897</v>
      </c>
      <c r="B420" s="125" t="s">
        <v>95</v>
      </c>
      <c r="C420" s="106">
        <v>44977</v>
      </c>
      <c r="D420" s="3"/>
      <c r="E420" s="95">
        <f>VLOOKUP(B420,Площадь!A:B,2,0)</f>
        <v>63.5</v>
      </c>
      <c r="F420" s="3">
        <f t="shared" si="500"/>
        <v>70</v>
      </c>
      <c r="G420" s="95"/>
      <c r="H420" s="95">
        <v>9</v>
      </c>
      <c r="I420" s="95">
        <v>31</v>
      </c>
      <c r="J420" s="95">
        <v>30</v>
      </c>
      <c r="K420" s="3"/>
      <c r="L420" s="3"/>
      <c r="M420" s="3"/>
      <c r="N420" s="22">
        <f t="shared" si="513"/>
        <v>0</v>
      </c>
      <c r="O420" s="22">
        <f t="shared" si="514"/>
        <v>20.41</v>
      </c>
      <c r="P420" s="22">
        <f t="shared" si="515"/>
        <v>63.5</v>
      </c>
      <c r="Q420" s="22">
        <f t="shared" si="516"/>
        <v>63.5</v>
      </c>
      <c r="R420" s="3"/>
      <c r="S420" s="40" t="str">
        <f>VLOOKUP(B420,Объем!A:F,6,0)</f>
        <v>2,869</v>
      </c>
      <c r="T420" s="40">
        <f>VLOOKUP(B420,Объем!A:G,7,0)</f>
        <v>6.968</v>
      </c>
      <c r="U420" s="40">
        <f t="shared" si="517"/>
        <v>4.0990000000000002</v>
      </c>
      <c r="V420" s="63">
        <f t="shared" si="534"/>
        <v>0</v>
      </c>
      <c r="W420" s="63">
        <f t="shared" si="535"/>
        <v>0.38147530019306686</v>
      </c>
      <c r="X420" s="63">
        <f t="shared" si="536"/>
        <v>0.94869459769375519</v>
      </c>
      <c r="Y420" s="63">
        <f t="shared" si="537"/>
        <v>0.72547784089994494</v>
      </c>
      <c r="Z420" s="25">
        <f t="shared" si="501"/>
        <v>0</v>
      </c>
      <c r="AA420" s="25">
        <f t="shared" si="502"/>
        <v>0.17385250931495053</v>
      </c>
      <c r="AB420" s="25">
        <f t="shared" si="503"/>
        <v>0.3138757787341801</v>
      </c>
      <c r="AC420" s="25">
        <f t="shared" si="504"/>
        <v>0.18872302992117579</v>
      </c>
      <c r="AD420" s="25">
        <f t="shared" si="505"/>
        <v>0</v>
      </c>
      <c r="AE420" s="25">
        <f t="shared" si="506"/>
        <v>0.55532780950801741</v>
      </c>
      <c r="AF420" s="25">
        <f t="shared" si="507"/>
        <v>1.2625703764279352</v>
      </c>
      <c r="AG420" s="25">
        <f t="shared" si="508"/>
        <v>0.91420087082112067</v>
      </c>
      <c r="AH420" s="97">
        <f t="shared" si="509"/>
        <v>0</v>
      </c>
      <c r="AI420" s="97">
        <f t="shared" si="510"/>
        <v>1509.84</v>
      </c>
      <c r="AJ420" s="97">
        <f t="shared" si="511"/>
        <v>3432.7</v>
      </c>
      <c r="AK420" s="97">
        <f t="shared" si="512"/>
        <v>2485.5500000000002</v>
      </c>
      <c r="AL420" s="3"/>
      <c r="AM420" s="97">
        <f t="shared" si="518"/>
        <v>7428.09</v>
      </c>
      <c r="AN420" s="25">
        <f t="shared" si="519"/>
        <v>0.67645131797030644</v>
      </c>
      <c r="AO420" s="3">
        <f>VLOOKUP(A420,Лист3!A:B,2,0)</f>
        <v>356.9</v>
      </c>
      <c r="AP420" s="3"/>
      <c r="AQ420" s="97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</row>
    <row r="421" spans="1:61" ht="15" thickBot="1" x14ac:dyDescent="0.35">
      <c r="A421" s="125" t="s">
        <v>1147</v>
      </c>
      <c r="B421" s="125" t="s">
        <v>544</v>
      </c>
      <c r="C421" s="106"/>
      <c r="D421" s="3"/>
      <c r="E421" s="95">
        <f>VLOOKUP(B421,Площадь!A:B,2,0)</f>
        <v>52.6</v>
      </c>
      <c r="F421" s="3">
        <f t="shared" si="500"/>
        <v>120</v>
      </c>
      <c r="G421" s="95">
        <v>31</v>
      </c>
      <c r="H421" s="95">
        <v>28</v>
      </c>
      <c r="I421" s="95">
        <v>31</v>
      </c>
      <c r="J421" s="95">
        <v>30</v>
      </c>
      <c r="K421" s="3"/>
      <c r="L421" s="3"/>
      <c r="M421" s="3"/>
      <c r="N421" s="22">
        <f t="shared" si="513"/>
        <v>52.6</v>
      </c>
      <c r="O421" s="22">
        <f t="shared" si="514"/>
        <v>52.6</v>
      </c>
      <c r="P421" s="22">
        <f t="shared" si="515"/>
        <v>52.6</v>
      </c>
      <c r="Q421" s="22">
        <f t="shared" si="516"/>
        <v>52.6</v>
      </c>
      <c r="R421" s="3"/>
      <c r="S421" s="40" t="str">
        <f>VLOOKUP(B421,Объем!A:F,6,0)</f>
        <v>17,664</v>
      </c>
      <c r="T421" s="40">
        <f>VLOOKUP(B421,Объем!A:G,7,0)</f>
        <v>20.94</v>
      </c>
      <c r="U421" s="40">
        <f t="shared" si="517"/>
        <v>3.2759999999999998</v>
      </c>
      <c r="V421" s="63">
        <f t="shared" si="534"/>
        <v>0.98944592134649956</v>
      </c>
      <c r="W421" s="63">
        <f t="shared" si="535"/>
        <v>0.94852311772816222</v>
      </c>
      <c r="X421" s="63">
        <f t="shared" si="536"/>
        <v>0.75821505295065672</v>
      </c>
      <c r="Y421" s="63">
        <f t="shared" si="537"/>
        <v>0.57981590797468152</v>
      </c>
      <c r="Z421" s="25">
        <f t="shared" si="501"/>
        <v>0.49768705922709749</v>
      </c>
      <c r="AA421" s="25">
        <f t="shared" si="502"/>
        <v>0.44804713326635953</v>
      </c>
      <c r="AB421" s="25">
        <f t="shared" si="503"/>
        <v>0.25999788915618699</v>
      </c>
      <c r="AC421" s="25">
        <f t="shared" si="504"/>
        <v>0.15632805313155665</v>
      </c>
      <c r="AD421" s="25">
        <f t="shared" si="505"/>
        <v>1.4871329805735971</v>
      </c>
      <c r="AE421" s="25">
        <f t="shared" si="506"/>
        <v>1.3965702509945217</v>
      </c>
      <c r="AF421" s="25">
        <f t="shared" si="507"/>
        <v>1.0182129421068438</v>
      </c>
      <c r="AG421" s="25">
        <f t="shared" si="508"/>
        <v>0.73614396110623814</v>
      </c>
      <c r="AH421" s="97">
        <f t="shared" si="509"/>
        <v>4043.25</v>
      </c>
      <c r="AI421" s="97">
        <f t="shared" si="510"/>
        <v>3797.02</v>
      </c>
      <c r="AJ421" s="97">
        <f t="shared" si="511"/>
        <v>2768.34</v>
      </c>
      <c r="AK421" s="97">
        <f t="shared" si="512"/>
        <v>2001.44</v>
      </c>
      <c r="AL421" s="3"/>
      <c r="AM421" s="97">
        <f t="shared" si="518"/>
        <v>12610.050000000001</v>
      </c>
      <c r="AN421" s="25">
        <f t="shared" si="519"/>
        <v>1.3620601347812007</v>
      </c>
      <c r="AO421" s="3">
        <f>VLOOKUP(A421,Лист3!A:B,2,0)</f>
        <v>7376.72</v>
      </c>
      <c r="AP421" s="3"/>
      <c r="AQ421" s="97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</row>
    <row r="422" spans="1:61" x14ac:dyDescent="0.3">
      <c r="A422" s="125" t="s">
        <v>1148</v>
      </c>
      <c r="B422" s="125" t="s">
        <v>545</v>
      </c>
      <c r="C422" s="106"/>
      <c r="D422" s="3"/>
      <c r="E422" s="95">
        <f>VLOOKUP(B422,Площадь!A:B,2,0)</f>
        <v>51.2</v>
      </c>
      <c r="F422" s="3">
        <f t="shared" si="500"/>
        <v>120</v>
      </c>
      <c r="G422" s="95">
        <v>31</v>
      </c>
      <c r="H422" s="95">
        <v>28</v>
      </c>
      <c r="I422" s="95">
        <v>31</v>
      </c>
      <c r="J422" s="95">
        <v>30</v>
      </c>
      <c r="K422" s="3"/>
      <c r="L422" s="3"/>
      <c r="M422" s="3"/>
      <c r="N422" s="22">
        <f t="shared" si="513"/>
        <v>51.2</v>
      </c>
      <c r="O422" s="22">
        <f t="shared" si="514"/>
        <v>51.2</v>
      </c>
      <c r="P422" s="22">
        <f t="shared" si="515"/>
        <v>51.2</v>
      </c>
      <c r="Q422" s="22">
        <f t="shared" si="516"/>
        <v>51.2</v>
      </c>
      <c r="R422" s="98"/>
      <c r="S422" s="40" t="str">
        <f>VLOOKUP(B422,Объем!A:F,6,0)</f>
        <v>13,299</v>
      </c>
      <c r="T422" s="40" t="str">
        <f>VLOOKUP(B422,Объем!A:G,7,0)</f>
        <v>нет</v>
      </c>
      <c r="U422" s="40" t="e">
        <f t="shared" si="517"/>
        <v>#VALUE!</v>
      </c>
      <c r="V422" s="63">
        <f>$V$732*$E422*G422</f>
        <v>0.56657783405589868</v>
      </c>
      <c r="W422" s="63">
        <f>$W$732*$E422*H422</f>
        <v>0.51174772108274724</v>
      </c>
      <c r="X422" s="63">
        <f>$W$732*$E422*I422</f>
        <v>0.56657783405589868</v>
      </c>
      <c r="Y422" s="63">
        <f t="shared" ref="Y422" si="538">$W$732*$E422*J422</f>
        <v>0.5483011297315149</v>
      </c>
      <c r="Z422" s="25">
        <f t="shared" si="501"/>
        <v>0.48444063559747896</v>
      </c>
      <c r="AA422" s="25">
        <f t="shared" si="502"/>
        <v>0.43612192439615227</v>
      </c>
      <c r="AB422" s="25">
        <f t="shared" si="503"/>
        <v>0.25307779324708696</v>
      </c>
      <c r="AC422" s="25">
        <f t="shared" si="504"/>
        <v>0.15216723042463309</v>
      </c>
      <c r="AD422" s="25">
        <f t="shared" si="505"/>
        <v>1.0510184696533775</v>
      </c>
      <c r="AE422" s="25">
        <f t="shared" si="506"/>
        <v>0.94786964547889951</v>
      </c>
      <c r="AF422" s="25">
        <f t="shared" si="507"/>
        <v>0.81965562730298558</v>
      </c>
      <c r="AG422" s="25">
        <f t="shared" si="508"/>
        <v>0.700468360156148</v>
      </c>
      <c r="AH422" s="97">
        <f t="shared" si="509"/>
        <v>2857.53</v>
      </c>
      <c r="AI422" s="97">
        <f t="shared" si="510"/>
        <v>2577.09</v>
      </c>
      <c r="AJ422" s="97">
        <f t="shared" si="511"/>
        <v>2228.5</v>
      </c>
      <c r="AK422" s="97">
        <f t="shared" si="512"/>
        <v>1904.45</v>
      </c>
      <c r="AL422" s="3"/>
      <c r="AM422" s="97">
        <f t="shared" si="518"/>
        <v>9567.5700000000015</v>
      </c>
      <c r="AN422" s="25">
        <f t="shared" si="519"/>
        <v>1.3258075836653513</v>
      </c>
      <c r="AO422" s="3">
        <f>VLOOKUP(A422,Лист3!A:B,2,0)</f>
        <v>5692.12</v>
      </c>
      <c r="AP422" s="3"/>
      <c r="AQ422" s="97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</row>
    <row r="423" spans="1:61" x14ac:dyDescent="0.3">
      <c r="A423" s="125" t="s">
        <v>1149</v>
      </c>
      <c r="B423" s="125" t="s">
        <v>546</v>
      </c>
      <c r="C423" s="106"/>
      <c r="D423" s="42"/>
      <c r="E423" s="95">
        <f>VLOOKUP(B423,Площадь!A:B,2,0)</f>
        <v>49.4</v>
      </c>
      <c r="F423" s="3">
        <f t="shared" si="500"/>
        <v>120</v>
      </c>
      <c r="G423" s="95">
        <v>31</v>
      </c>
      <c r="H423" s="95">
        <v>28</v>
      </c>
      <c r="I423" s="95">
        <v>31</v>
      </c>
      <c r="J423" s="95">
        <v>30</v>
      </c>
      <c r="K423" s="3"/>
      <c r="L423" s="3"/>
      <c r="M423" s="3"/>
      <c r="N423" s="22">
        <f t="shared" si="513"/>
        <v>49.4</v>
      </c>
      <c r="O423" s="22">
        <f t="shared" si="514"/>
        <v>49.4</v>
      </c>
      <c r="P423" s="22">
        <f t="shared" si="515"/>
        <v>49.4</v>
      </c>
      <c r="Q423" s="22">
        <f t="shared" si="516"/>
        <v>49.4</v>
      </c>
      <c r="R423" s="3"/>
      <c r="S423" s="40">
        <f>VLOOKUP(B423,Объем!A:F,6,0)</f>
        <v>19.454999999999998</v>
      </c>
      <c r="T423" s="40">
        <f>VLOOKUP(B423,Объем!A:G,7,0)</f>
        <v>22.568000000000001</v>
      </c>
      <c r="U423" s="40">
        <f t="shared" si="517"/>
        <v>3.1130000000000031</v>
      </c>
      <c r="V423" s="63">
        <f t="shared" ref="V423:V428" si="539">$U423*V$728*G423/G$1</f>
        <v>0.94021524821479141</v>
      </c>
      <c r="W423" s="63">
        <f t="shared" ref="W423:W428" si="540">$U423*W$728*H423/H$1</f>
        <v>0.90132859141873389</v>
      </c>
      <c r="X423" s="63">
        <f t="shared" ref="X423:X428" si="541">$U423*X$728*I423/I$1</f>
        <v>0.72048945660421149</v>
      </c>
      <c r="Y423" s="63">
        <f t="shared" ref="Y423:Y428" si="542">$U423*Y$728*J423/J$1</f>
        <v>0.55096670376226664</v>
      </c>
      <c r="Z423" s="25">
        <f t="shared" si="501"/>
        <v>0.46740951950225507</v>
      </c>
      <c r="AA423" s="25">
        <f t="shared" si="502"/>
        <v>0.4207895129916</v>
      </c>
      <c r="AB423" s="25">
        <f t="shared" si="503"/>
        <v>0.24418052707824403</v>
      </c>
      <c r="AC423" s="25">
        <f t="shared" si="504"/>
        <v>0.14681760123001705</v>
      </c>
      <c r="AD423" s="25">
        <f t="shared" si="505"/>
        <v>1.4076247677170466</v>
      </c>
      <c r="AE423" s="25">
        <f t="shared" si="506"/>
        <v>1.3221181044103338</v>
      </c>
      <c r="AF423" s="25">
        <f t="shared" si="507"/>
        <v>0.96466998368245549</v>
      </c>
      <c r="AG423" s="25">
        <f t="shared" si="508"/>
        <v>0.69778430499228372</v>
      </c>
      <c r="AH423" s="97">
        <f t="shared" si="509"/>
        <v>3827.08</v>
      </c>
      <c r="AI423" s="97">
        <f t="shared" si="510"/>
        <v>3594.6</v>
      </c>
      <c r="AJ423" s="97">
        <f t="shared" si="511"/>
        <v>2622.76</v>
      </c>
      <c r="AK423" s="97">
        <f t="shared" si="512"/>
        <v>1897.15</v>
      </c>
      <c r="AL423" s="3"/>
      <c r="AM423" s="97">
        <f t="shared" si="518"/>
        <v>11941.59</v>
      </c>
      <c r="AN423" s="25">
        <f t="shared" si="519"/>
        <v>1.2791971608021162</v>
      </c>
      <c r="AO423" s="3">
        <f>VLOOKUP(A423,Лист3!A:B,2,0)</f>
        <v>5886.8</v>
      </c>
      <c r="AP423" s="3"/>
      <c r="AQ423" s="97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</row>
    <row r="424" spans="1:61" x14ac:dyDescent="0.3">
      <c r="A424" s="125" t="s">
        <v>1150</v>
      </c>
      <c r="B424" s="125" t="s">
        <v>547</v>
      </c>
      <c r="C424" s="106"/>
      <c r="D424" s="3"/>
      <c r="E424" s="95">
        <f>VLOOKUP(B424,Площадь!A:B,2,0)</f>
        <v>34.299999999999997</v>
      </c>
      <c r="F424" s="3">
        <f t="shared" si="500"/>
        <v>120</v>
      </c>
      <c r="G424" s="95">
        <v>31</v>
      </c>
      <c r="H424" s="95">
        <v>28</v>
      </c>
      <c r="I424" s="95">
        <v>31</v>
      </c>
      <c r="J424" s="95">
        <v>30</v>
      </c>
      <c r="K424" s="3"/>
      <c r="L424" s="3"/>
      <c r="M424" s="3"/>
      <c r="N424" s="22">
        <f t="shared" si="513"/>
        <v>34.299999999999997</v>
      </c>
      <c r="O424" s="22">
        <f t="shared" si="514"/>
        <v>34.299999999999997</v>
      </c>
      <c r="P424" s="22">
        <f t="shared" si="515"/>
        <v>34.299999999999997</v>
      </c>
      <c r="Q424" s="22">
        <f t="shared" si="516"/>
        <v>34.299999999999997</v>
      </c>
      <c r="R424" s="3"/>
      <c r="S424" s="40" t="str">
        <f>VLOOKUP(B424,Объем!A:F,6,0)</f>
        <v>11,906</v>
      </c>
      <c r="T424" s="40">
        <f>VLOOKUP(B424,Объем!A:G,7,0)</f>
        <v>13.667</v>
      </c>
      <c r="U424" s="40">
        <f t="shared" si="517"/>
        <v>1.7609999999999992</v>
      </c>
      <c r="V424" s="63">
        <f t="shared" si="539"/>
        <v>0.53187248702417134</v>
      </c>
      <c r="W424" s="63">
        <f t="shared" si="540"/>
        <v>0.50987460632457049</v>
      </c>
      <c r="X424" s="63">
        <f t="shared" si="541"/>
        <v>0.40757530776743162</v>
      </c>
      <c r="Y424" s="63">
        <f t="shared" si="542"/>
        <v>0.3116775988838259</v>
      </c>
      <c r="Z424" s="25">
        <f t="shared" si="501"/>
        <v>0.32453737892565482</v>
      </c>
      <c r="AA424" s="25">
        <f t="shared" si="502"/>
        <v>0.29216761732007851</v>
      </c>
      <c r="AB424" s="25">
        <f t="shared" si="503"/>
        <v>0.16954234977295082</v>
      </c>
      <c r="AC424" s="25">
        <f t="shared" si="504"/>
        <v>0.10194015631962723</v>
      </c>
      <c r="AD424" s="25">
        <f t="shared" si="505"/>
        <v>0.85640986594982615</v>
      </c>
      <c r="AE424" s="25">
        <f t="shared" si="506"/>
        <v>0.80204222364464894</v>
      </c>
      <c r="AF424" s="25">
        <f t="shared" si="507"/>
        <v>0.57711765754038247</v>
      </c>
      <c r="AG424" s="25">
        <f t="shared" si="508"/>
        <v>0.41361775520345312</v>
      </c>
      <c r="AH424" s="97">
        <f t="shared" si="509"/>
        <v>2328.42</v>
      </c>
      <c r="AI424" s="97">
        <f t="shared" si="510"/>
        <v>2180.61</v>
      </c>
      <c r="AJ424" s="97">
        <f t="shared" si="511"/>
        <v>1569.08</v>
      </c>
      <c r="AK424" s="97">
        <f t="shared" si="512"/>
        <v>1124.55</v>
      </c>
      <c r="AL424" s="3"/>
      <c r="AM424" s="97">
        <f t="shared" si="518"/>
        <v>7202.6600000000008</v>
      </c>
      <c r="AN424" s="25">
        <f t="shared" si="519"/>
        <v>0.88818750233831145</v>
      </c>
      <c r="AO424" s="3">
        <f>VLOOKUP(A424,Лист3!A:B,2,0)</f>
        <v>4448</v>
      </c>
      <c r="AP424" s="3"/>
      <c r="AQ424" s="97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</row>
    <row r="425" spans="1:61" x14ac:dyDescent="0.3">
      <c r="A425" s="125" t="s">
        <v>1151</v>
      </c>
      <c r="B425" s="125" t="s">
        <v>548</v>
      </c>
      <c r="C425" s="106"/>
      <c r="D425" s="3"/>
      <c r="E425" s="95">
        <f>VLOOKUP(B425,Площадь!A:B,2,0)</f>
        <v>30.9</v>
      </c>
      <c r="F425" s="3">
        <f t="shared" si="500"/>
        <v>120</v>
      </c>
      <c r="G425" s="95">
        <v>31</v>
      </c>
      <c r="H425" s="95">
        <v>28</v>
      </c>
      <c r="I425" s="95">
        <v>31</v>
      </c>
      <c r="J425" s="95">
        <v>30</v>
      </c>
      <c r="K425" s="3"/>
      <c r="L425" s="3"/>
      <c r="M425" s="3"/>
      <c r="N425" s="22">
        <f t="shared" si="513"/>
        <v>30.9</v>
      </c>
      <c r="O425" s="22">
        <f t="shared" si="514"/>
        <v>30.9</v>
      </c>
      <c r="P425" s="22">
        <f t="shared" si="515"/>
        <v>30.9</v>
      </c>
      <c r="Q425" s="22">
        <f t="shared" si="516"/>
        <v>30.9</v>
      </c>
      <c r="R425" s="3"/>
      <c r="S425" s="40" t="str">
        <f>VLOOKUP(B425,Объем!A:F,6,0)</f>
        <v>10,844</v>
      </c>
      <c r="T425" s="40">
        <f>VLOOKUP(B425,Объем!A:G,7,0)</f>
        <v>12.529</v>
      </c>
      <c r="U425" s="40">
        <f t="shared" si="517"/>
        <v>1.6850000000000005</v>
      </c>
      <c r="V425" s="63">
        <f t="shared" si="539"/>
        <v>0.50891830814067529</v>
      </c>
      <c r="W425" s="63">
        <f t="shared" si="540"/>
        <v>0.48786979651158546</v>
      </c>
      <c r="X425" s="63">
        <f t="shared" si="541"/>
        <v>0.38998545916418098</v>
      </c>
      <c r="Y425" s="63">
        <f t="shared" si="542"/>
        <v>0.29822643618355882</v>
      </c>
      <c r="Z425" s="25">
        <f t="shared" si="501"/>
        <v>0.29236749296800973</v>
      </c>
      <c r="AA425" s="25">
        <f t="shared" si="502"/>
        <v>0.26320639577814653</v>
      </c>
      <c r="AB425" s="25">
        <f t="shared" si="503"/>
        <v>0.15273640256513646</v>
      </c>
      <c r="AC425" s="25">
        <f t="shared" si="504"/>
        <v>9.1835301174241435E-2</v>
      </c>
      <c r="AD425" s="25">
        <f t="shared" si="505"/>
        <v>0.80128580110868497</v>
      </c>
      <c r="AE425" s="25">
        <f t="shared" si="506"/>
        <v>0.75107619228973199</v>
      </c>
      <c r="AF425" s="25">
        <f t="shared" si="507"/>
        <v>0.54272186172931747</v>
      </c>
      <c r="AG425" s="25">
        <f t="shared" si="508"/>
        <v>0.39006173735780025</v>
      </c>
      <c r="AH425" s="97">
        <f t="shared" si="509"/>
        <v>2178.5500000000002</v>
      </c>
      <c r="AI425" s="97">
        <f t="shared" si="510"/>
        <v>2042.04</v>
      </c>
      <c r="AJ425" s="97">
        <f t="shared" si="511"/>
        <v>1475.56</v>
      </c>
      <c r="AK425" s="97">
        <f t="shared" si="512"/>
        <v>1060.51</v>
      </c>
      <c r="AL425" s="3"/>
      <c r="AM425" s="97">
        <f t="shared" si="518"/>
        <v>6756.66</v>
      </c>
      <c r="AN425" s="25">
        <f t="shared" si="519"/>
        <v>0.80014559248553419</v>
      </c>
      <c r="AO425" s="3">
        <f>VLOOKUP(A425,Лист3!A:B,2,0)</f>
        <v>4113.04</v>
      </c>
      <c r="AP425" s="3"/>
      <c r="AQ425" s="97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</row>
    <row r="426" spans="1:61" x14ac:dyDescent="0.3">
      <c r="A426" s="125" t="s">
        <v>1152</v>
      </c>
      <c r="B426" s="125" t="s">
        <v>549</v>
      </c>
      <c r="C426" s="106"/>
      <c r="D426" s="3"/>
      <c r="E426" s="95">
        <f>VLOOKUP(B426,Площадь!A:B,2,0)</f>
        <v>39.9</v>
      </c>
      <c r="F426" s="3">
        <f t="shared" si="500"/>
        <v>120</v>
      </c>
      <c r="G426" s="95">
        <v>31</v>
      </c>
      <c r="H426" s="95">
        <v>28</v>
      </c>
      <c r="I426" s="95">
        <v>31</v>
      </c>
      <c r="J426" s="95">
        <v>30</v>
      </c>
      <c r="K426" s="3"/>
      <c r="L426" s="3"/>
      <c r="M426" s="3"/>
      <c r="N426" s="22">
        <f t="shared" si="513"/>
        <v>39.9</v>
      </c>
      <c r="O426" s="22">
        <f t="shared" si="514"/>
        <v>39.9</v>
      </c>
      <c r="P426" s="22">
        <f t="shared" si="515"/>
        <v>39.9</v>
      </c>
      <c r="Q426" s="22">
        <f t="shared" si="516"/>
        <v>39.9</v>
      </c>
      <c r="R426" s="3"/>
      <c r="S426" s="40">
        <f>VLOOKUP(B426,Объем!A:F,6,0)</f>
        <v>13.2</v>
      </c>
      <c r="T426" s="40">
        <f>VLOOKUP(B426,Объем!A:G,7,0)</f>
        <v>15.4</v>
      </c>
      <c r="U426" s="40">
        <f t="shared" si="517"/>
        <v>2.2000000000000011</v>
      </c>
      <c r="V426" s="63">
        <f t="shared" si="539"/>
        <v>0.66446307294331508</v>
      </c>
      <c r="W426" s="63">
        <f t="shared" si="540"/>
        <v>0.63698133669168422</v>
      </c>
      <c r="X426" s="63">
        <f t="shared" si="541"/>
        <v>0.50917982798884176</v>
      </c>
      <c r="Y426" s="63">
        <f t="shared" si="542"/>
        <v>0.38937576237615995</v>
      </c>
      <c r="Z426" s="25">
        <f t="shared" si="501"/>
        <v>0.37752307344412911</v>
      </c>
      <c r="AA426" s="25">
        <f t="shared" si="502"/>
        <v>0.33986845280090766</v>
      </c>
      <c r="AB426" s="25">
        <f t="shared" si="503"/>
        <v>0.19722273340935095</v>
      </c>
      <c r="AC426" s="25">
        <f t="shared" si="504"/>
        <v>0.11858344714732147</v>
      </c>
      <c r="AD426" s="25">
        <f t="shared" si="505"/>
        <v>1.0419861463874442</v>
      </c>
      <c r="AE426" s="25">
        <f t="shared" si="506"/>
        <v>0.97684978949259182</v>
      </c>
      <c r="AF426" s="25">
        <f t="shared" si="507"/>
        <v>0.70640256139819269</v>
      </c>
      <c r="AG426" s="25">
        <f t="shared" si="508"/>
        <v>0.50795920952348139</v>
      </c>
      <c r="AH426" s="97">
        <f t="shared" si="509"/>
        <v>2832.97</v>
      </c>
      <c r="AI426" s="97">
        <f t="shared" si="510"/>
        <v>2655.88</v>
      </c>
      <c r="AJ426" s="97">
        <f t="shared" si="511"/>
        <v>1920.58</v>
      </c>
      <c r="AK426" s="97">
        <f t="shared" si="512"/>
        <v>1381.05</v>
      </c>
      <c r="AL426" s="3"/>
      <c r="AM426" s="97">
        <f t="shared" si="518"/>
        <v>8790.48</v>
      </c>
      <c r="AN426" s="25">
        <f t="shared" si="519"/>
        <v>1.0331977068017091</v>
      </c>
      <c r="AO426" s="3">
        <f>VLOOKUP(A426,Лист3!A:B,2,0)</f>
        <v>5234.28</v>
      </c>
      <c r="AP426" s="3"/>
      <c r="AQ426" s="97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</row>
    <row r="427" spans="1:61" x14ac:dyDescent="0.3">
      <c r="A427" s="125" t="s">
        <v>1153</v>
      </c>
      <c r="B427" s="125" t="s">
        <v>550</v>
      </c>
      <c r="C427" s="106"/>
      <c r="D427" s="3"/>
      <c r="E427" s="95">
        <f>VLOOKUP(B427,Площадь!A:B,2,0)</f>
        <v>67.400000000000006</v>
      </c>
      <c r="F427" s="3">
        <f t="shared" si="500"/>
        <v>120</v>
      </c>
      <c r="G427" s="95">
        <v>31</v>
      </c>
      <c r="H427" s="95">
        <v>28</v>
      </c>
      <c r="I427" s="95">
        <v>31</v>
      </c>
      <c r="J427" s="95">
        <v>30</v>
      </c>
      <c r="K427" s="3"/>
      <c r="L427" s="3"/>
      <c r="M427" s="3"/>
      <c r="N427" s="22">
        <f t="shared" si="513"/>
        <v>67.400000000000006</v>
      </c>
      <c r="O427" s="22">
        <f t="shared" si="514"/>
        <v>67.400000000000006</v>
      </c>
      <c r="P427" s="22">
        <f t="shared" si="515"/>
        <v>67.400000000000006</v>
      </c>
      <c r="Q427" s="22">
        <f t="shared" si="516"/>
        <v>67.400000000000006</v>
      </c>
      <c r="R427" s="3"/>
      <c r="S427" s="40">
        <f>VLOOKUP(B427,Объем!A:F,6,0)</f>
        <v>15.88</v>
      </c>
      <c r="T427" s="40">
        <f>VLOOKUP(B427,Объем!A:G,7,0)</f>
        <v>19.202000000000002</v>
      </c>
      <c r="U427" s="40">
        <f t="shared" si="517"/>
        <v>3.322000000000001</v>
      </c>
      <c r="V427" s="63">
        <f t="shared" si="539"/>
        <v>1.0033392401444057</v>
      </c>
      <c r="W427" s="63">
        <f t="shared" si="540"/>
        <v>0.96184181840444316</v>
      </c>
      <c r="X427" s="63">
        <f t="shared" si="541"/>
        <v>0.76886154026315079</v>
      </c>
      <c r="Y427" s="63">
        <f t="shared" si="542"/>
        <v>0.58795740118800144</v>
      </c>
      <c r="Z427" s="25">
        <f t="shared" si="501"/>
        <v>0.63772068045449382</v>
      </c>
      <c r="AA427" s="25">
        <f t="shared" si="502"/>
        <v>0.57411362703712232</v>
      </c>
      <c r="AB427" s="25">
        <f t="shared" si="503"/>
        <v>0.3331531887666731</v>
      </c>
      <c r="AC427" s="25">
        <f t="shared" si="504"/>
        <v>0.20031389317617715</v>
      </c>
      <c r="AD427" s="25">
        <f t="shared" si="505"/>
        <v>1.6410599205988996</v>
      </c>
      <c r="AE427" s="25">
        <f t="shared" si="506"/>
        <v>1.5359554454415654</v>
      </c>
      <c r="AF427" s="25">
        <f t="shared" si="507"/>
        <v>1.1020147290298239</v>
      </c>
      <c r="AG427" s="25">
        <f t="shared" si="508"/>
        <v>0.78827129436417853</v>
      </c>
      <c r="AH427" s="97">
        <f t="shared" si="509"/>
        <v>4461.75</v>
      </c>
      <c r="AI427" s="97">
        <f t="shared" si="510"/>
        <v>4175.99</v>
      </c>
      <c r="AJ427" s="97">
        <f t="shared" si="511"/>
        <v>2996.18</v>
      </c>
      <c r="AK427" s="97">
        <f t="shared" si="512"/>
        <v>2143.17</v>
      </c>
      <c r="AL427" s="3"/>
      <c r="AM427" s="97">
        <f t="shared" si="518"/>
        <v>13777.09</v>
      </c>
      <c r="AN427" s="25">
        <f t="shared" si="519"/>
        <v>1.7453013894344667</v>
      </c>
      <c r="AO427" s="3">
        <f>VLOOKUP(A427,Лист3!A:B,2,0)</f>
        <v>6273.96</v>
      </c>
      <c r="AP427" s="3"/>
      <c r="AQ427" s="97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</row>
    <row r="428" spans="1:61" x14ac:dyDescent="0.3">
      <c r="A428" s="125" t="s">
        <v>1154</v>
      </c>
      <c r="B428" s="125" t="s">
        <v>551</v>
      </c>
      <c r="C428" s="106"/>
      <c r="D428" s="3"/>
      <c r="E428" s="95">
        <f>VLOOKUP(B428,Площадь!A:B,2,0)</f>
        <v>52.3</v>
      </c>
      <c r="F428" s="3">
        <f t="shared" si="500"/>
        <v>120</v>
      </c>
      <c r="G428" s="95">
        <v>31</v>
      </c>
      <c r="H428" s="95">
        <v>28</v>
      </c>
      <c r="I428" s="95">
        <v>31</v>
      </c>
      <c r="J428" s="95">
        <v>30</v>
      </c>
      <c r="K428" s="3"/>
      <c r="L428" s="3"/>
      <c r="M428" s="3"/>
      <c r="N428" s="22">
        <f t="shared" si="513"/>
        <v>52.3</v>
      </c>
      <c r="O428" s="22">
        <f t="shared" si="514"/>
        <v>52.3</v>
      </c>
      <c r="P428" s="22">
        <f t="shared" si="515"/>
        <v>52.3</v>
      </c>
      <c r="Q428" s="22">
        <f t="shared" si="516"/>
        <v>52.3</v>
      </c>
      <c r="R428" s="3"/>
      <c r="S428" s="40">
        <f>VLOOKUP(B428,Объем!A:F,6,0)</f>
        <v>19.283000000000001</v>
      </c>
      <c r="T428" s="40">
        <f>VLOOKUP(B428,Объем!A:G,7,0)</f>
        <v>23.073</v>
      </c>
      <c r="U428" s="40">
        <f t="shared" si="517"/>
        <v>3.7899999999999991</v>
      </c>
      <c r="V428" s="63">
        <f t="shared" si="539"/>
        <v>1.1446886574796193</v>
      </c>
      <c r="W428" s="63">
        <f t="shared" si="540"/>
        <v>1.0973451209370373</v>
      </c>
      <c r="X428" s="63">
        <f t="shared" si="541"/>
        <v>0.87717797639895856</v>
      </c>
      <c r="Y428" s="63">
        <f t="shared" si="542"/>
        <v>0.67078824518438418</v>
      </c>
      <c r="Z428" s="25">
        <f t="shared" si="501"/>
        <v>0.49484853987789351</v>
      </c>
      <c r="AA428" s="25">
        <f t="shared" si="502"/>
        <v>0.44549173136560077</v>
      </c>
      <c r="AB428" s="25">
        <f t="shared" si="503"/>
        <v>0.25851501146137984</v>
      </c>
      <c r="AC428" s="25">
        <f t="shared" si="504"/>
        <v>0.15543644826578729</v>
      </c>
      <c r="AD428" s="25">
        <f t="shared" si="505"/>
        <v>1.6395371973575128</v>
      </c>
      <c r="AE428" s="25">
        <f t="shared" si="506"/>
        <v>1.5428368523026381</v>
      </c>
      <c r="AF428" s="25">
        <f t="shared" si="507"/>
        <v>1.1356929878603383</v>
      </c>
      <c r="AG428" s="25">
        <f t="shared" si="508"/>
        <v>0.82622469345017147</v>
      </c>
      <c r="AH428" s="97">
        <f t="shared" si="509"/>
        <v>4457.6099999999997</v>
      </c>
      <c r="AI428" s="97">
        <f t="shared" si="510"/>
        <v>4194.7</v>
      </c>
      <c r="AJ428" s="97">
        <f t="shared" si="511"/>
        <v>3087.74</v>
      </c>
      <c r="AK428" s="97">
        <f t="shared" si="512"/>
        <v>2246.36</v>
      </c>
      <c r="AL428" s="3"/>
      <c r="AM428" s="97">
        <f t="shared" si="518"/>
        <v>13986.41</v>
      </c>
      <c r="AN428" s="25">
        <f t="shared" si="519"/>
        <v>1.3542917309706615</v>
      </c>
      <c r="AO428" s="3">
        <f>VLOOKUP(A428,Лист3!A:B,2,0)</f>
        <v>8242.36</v>
      </c>
      <c r="AP428" s="3"/>
      <c r="AQ428" s="97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</row>
    <row r="429" spans="1:61" x14ac:dyDescent="0.3">
      <c r="A429" s="125" t="s">
        <v>1155</v>
      </c>
      <c r="B429" s="125" t="s">
        <v>552</v>
      </c>
      <c r="C429" s="106"/>
      <c r="D429" s="3"/>
      <c r="E429" s="95">
        <f>VLOOKUP(B429,Площадь!A:B,2,0)</f>
        <v>51</v>
      </c>
      <c r="F429" s="3">
        <f t="shared" si="500"/>
        <v>120</v>
      </c>
      <c r="G429" s="95">
        <v>31</v>
      </c>
      <c r="H429" s="95">
        <v>28</v>
      </c>
      <c r="I429" s="95">
        <v>31</v>
      </c>
      <c r="J429" s="95">
        <v>30</v>
      </c>
      <c r="K429" s="3"/>
      <c r="L429" s="3"/>
      <c r="M429" s="3"/>
      <c r="N429" s="22">
        <f t="shared" si="513"/>
        <v>51</v>
      </c>
      <c r="O429" s="22">
        <f t="shared" si="514"/>
        <v>51</v>
      </c>
      <c r="P429" s="22">
        <f t="shared" si="515"/>
        <v>51</v>
      </c>
      <c r="Q429" s="22">
        <f t="shared" si="516"/>
        <v>51</v>
      </c>
      <c r="R429" s="3"/>
      <c r="S429" s="40" t="str">
        <f>VLOOKUP(B429,Объем!A:F,6,0)</f>
        <v>13,317</v>
      </c>
      <c r="T429" s="40" t="str">
        <f>VLOOKUP(B429,Объем!A:G,7,0)</f>
        <v>нет</v>
      </c>
      <c r="U429" s="40" t="e">
        <f t="shared" si="517"/>
        <v>#VALUE!</v>
      </c>
      <c r="V429" s="63">
        <f t="shared" ref="V429:V430" si="543">$V$732*$E429*G429</f>
        <v>0.56436463939161785</v>
      </c>
      <c r="W429" s="63">
        <f t="shared" ref="W429:W430" si="544">$W$732*$E429*H429</f>
        <v>0.50974870654726778</v>
      </c>
      <c r="X429" s="63">
        <f t="shared" ref="X429:X430" si="545">$W$732*$E429*I429</f>
        <v>0.56436463939161785</v>
      </c>
      <c r="Y429" s="63">
        <f t="shared" ref="Y429:Y430" si="546">$W$732*$E429*J429</f>
        <v>0.54615932844350112</v>
      </c>
      <c r="Z429" s="25">
        <f t="shared" si="501"/>
        <v>0.48254828936467631</v>
      </c>
      <c r="AA429" s="25">
        <f t="shared" si="502"/>
        <v>0.43441832312897977</v>
      </c>
      <c r="AB429" s="25">
        <f t="shared" si="503"/>
        <v>0.25208920811721552</v>
      </c>
      <c r="AC429" s="25">
        <f t="shared" si="504"/>
        <v>0.15157282718078685</v>
      </c>
      <c r="AD429" s="25">
        <f t="shared" si="505"/>
        <v>1.0469129287562942</v>
      </c>
      <c r="AE429" s="25">
        <f t="shared" si="506"/>
        <v>0.94416702967624755</v>
      </c>
      <c r="AF429" s="25">
        <f t="shared" si="507"/>
        <v>0.81645384750883343</v>
      </c>
      <c r="AG429" s="25">
        <f t="shared" si="508"/>
        <v>0.69773215562428792</v>
      </c>
      <c r="AH429" s="97">
        <f t="shared" si="509"/>
        <v>2846.37</v>
      </c>
      <c r="AI429" s="97">
        <f t="shared" si="510"/>
        <v>2567.02</v>
      </c>
      <c r="AJ429" s="97">
        <f t="shared" si="511"/>
        <v>2219.79</v>
      </c>
      <c r="AK429" s="97">
        <f t="shared" si="512"/>
        <v>1897.01</v>
      </c>
      <c r="AL429" s="3"/>
      <c r="AM429" s="97">
        <f t="shared" si="518"/>
        <v>9530.1899999999987</v>
      </c>
      <c r="AN429" s="25">
        <f t="shared" si="519"/>
        <v>1.3206286477916584</v>
      </c>
      <c r="AO429" s="3">
        <f>VLOOKUP(A429,Лист3!A:B,2,0)</f>
        <v>6259.8</v>
      </c>
      <c r="AP429" s="3"/>
      <c r="AQ429" s="97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</row>
    <row r="430" spans="1:61" x14ac:dyDescent="0.3">
      <c r="A430" s="125" t="s">
        <v>1156</v>
      </c>
      <c r="B430" s="125" t="s">
        <v>553</v>
      </c>
      <c r="C430" s="106"/>
      <c r="D430" s="3"/>
      <c r="E430" s="95">
        <f>VLOOKUP(B430,Площадь!A:B,2,0)</f>
        <v>49.4</v>
      </c>
      <c r="F430" s="3">
        <f t="shared" si="500"/>
        <v>120</v>
      </c>
      <c r="G430" s="95">
        <v>31</v>
      </c>
      <c r="H430" s="95">
        <v>28</v>
      </c>
      <c r="I430" s="95">
        <v>31</v>
      </c>
      <c r="J430" s="95">
        <v>30</v>
      </c>
      <c r="K430" s="3"/>
      <c r="L430" s="3"/>
      <c r="M430" s="3"/>
      <c r="N430" s="22">
        <f t="shared" si="513"/>
        <v>49.4</v>
      </c>
      <c r="O430" s="22">
        <f t="shared" si="514"/>
        <v>49.4</v>
      </c>
      <c r="P430" s="22">
        <f t="shared" si="515"/>
        <v>49.4</v>
      </c>
      <c r="Q430" s="22">
        <f t="shared" si="516"/>
        <v>49.4</v>
      </c>
      <c r="R430" s="3"/>
      <c r="S430" s="40" t="str">
        <f>VLOOKUP(B430,Объем!A:F,6,0)</f>
        <v>нет</v>
      </c>
      <c r="T430" s="40" t="str">
        <f>VLOOKUP(B430,Объем!A:G,7,0)</f>
        <v>нет</v>
      </c>
      <c r="U430" s="40" t="e">
        <f t="shared" si="517"/>
        <v>#VALUE!</v>
      </c>
      <c r="V430" s="63">
        <f t="shared" si="543"/>
        <v>0.54665908207737102</v>
      </c>
      <c r="W430" s="63">
        <f t="shared" si="544"/>
        <v>0.49375659026343188</v>
      </c>
      <c r="X430" s="63">
        <f t="shared" si="545"/>
        <v>0.54665908207737102</v>
      </c>
      <c r="Y430" s="63">
        <f t="shared" si="546"/>
        <v>0.52902491813939123</v>
      </c>
      <c r="Z430" s="25">
        <f t="shared" si="501"/>
        <v>0.46740951950225507</v>
      </c>
      <c r="AA430" s="25">
        <f t="shared" si="502"/>
        <v>0.4207895129916</v>
      </c>
      <c r="AB430" s="25">
        <f t="shared" si="503"/>
        <v>0.24418052707824403</v>
      </c>
      <c r="AC430" s="25">
        <f t="shared" si="504"/>
        <v>0.14681760123001705</v>
      </c>
      <c r="AD430" s="25">
        <f t="shared" si="505"/>
        <v>1.0140686015796261</v>
      </c>
      <c r="AE430" s="25">
        <f t="shared" si="506"/>
        <v>0.91454610325503194</v>
      </c>
      <c r="AF430" s="25">
        <f t="shared" si="507"/>
        <v>0.79083960915561502</v>
      </c>
      <c r="AG430" s="25">
        <f t="shared" si="508"/>
        <v>0.67584251936940831</v>
      </c>
      <c r="AH430" s="97">
        <f t="shared" si="509"/>
        <v>2757.07</v>
      </c>
      <c r="AI430" s="97">
        <f t="shared" si="510"/>
        <v>2486.4899999999998</v>
      </c>
      <c r="AJ430" s="97">
        <f t="shared" si="511"/>
        <v>2150.15</v>
      </c>
      <c r="AK430" s="97">
        <f t="shared" si="512"/>
        <v>1837.49</v>
      </c>
      <c r="AL430" s="3"/>
      <c r="AM430" s="97">
        <f t="shared" si="518"/>
        <v>9231.1999999999989</v>
      </c>
      <c r="AN430" s="25">
        <f t="shared" si="519"/>
        <v>1.2791971608021162</v>
      </c>
      <c r="AO430" s="3">
        <f>VLOOKUP(A430,Лист3!A:B,2,0)</f>
        <v>5886.8</v>
      </c>
      <c r="AP430" s="3"/>
      <c r="AQ430" s="97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</row>
    <row r="431" spans="1:61" x14ac:dyDescent="0.3">
      <c r="A431" s="125" t="s">
        <v>1157</v>
      </c>
      <c r="B431" s="125" t="s">
        <v>96</v>
      </c>
      <c r="C431" s="106"/>
      <c r="D431" s="3"/>
      <c r="E431" s="95">
        <f>VLOOKUP(B431,Площадь!A:B,2,0)</f>
        <v>56.7</v>
      </c>
      <c r="F431" s="3">
        <f t="shared" si="500"/>
        <v>120</v>
      </c>
      <c r="G431" s="95">
        <v>31</v>
      </c>
      <c r="H431" s="95">
        <v>28</v>
      </c>
      <c r="I431" s="95">
        <v>31</v>
      </c>
      <c r="J431" s="95">
        <v>30</v>
      </c>
      <c r="K431" s="3"/>
      <c r="L431" s="3"/>
      <c r="M431" s="3"/>
      <c r="N431" s="22">
        <f t="shared" si="513"/>
        <v>56.7</v>
      </c>
      <c r="O431" s="22">
        <f t="shared" si="514"/>
        <v>56.7</v>
      </c>
      <c r="P431" s="22">
        <f t="shared" si="515"/>
        <v>56.7</v>
      </c>
      <c r="Q431" s="22">
        <f t="shared" si="516"/>
        <v>56.7</v>
      </c>
      <c r="R431" s="3"/>
      <c r="S431" s="40" t="str">
        <f>VLOOKUP(B431,Объем!A:F,6,0)</f>
        <v>19,657</v>
      </c>
      <c r="T431" s="40">
        <f>VLOOKUP(B431,Объем!A:G,7,0)</f>
        <v>23.322199999999999</v>
      </c>
      <c r="U431" s="40">
        <f t="shared" si="517"/>
        <v>3.6651999999999987</v>
      </c>
      <c r="V431" s="63">
        <f t="shared" ref="V431:V440" si="547">$U431*V$728*G431/G$1</f>
        <v>1.1069954795235621</v>
      </c>
      <c r="W431" s="63">
        <f t="shared" ref="W431:W440" si="548">$U431*W$728*H431/H$1</f>
        <v>1.0612109069283453</v>
      </c>
      <c r="X431" s="63">
        <f t="shared" ref="X431:X440" si="549">$U431*X$728*I431/I$1</f>
        <v>0.84829359342940969</v>
      </c>
      <c r="Y431" s="63">
        <f t="shared" ref="Y431:Y440" si="550">$U431*Y$728*J431/J$1</f>
        <v>0.64870002011868189</v>
      </c>
      <c r="Z431" s="25">
        <f t="shared" si="501"/>
        <v>0.53648015699955187</v>
      </c>
      <c r="AA431" s="25">
        <f t="shared" si="502"/>
        <v>0.48297095924339517</v>
      </c>
      <c r="AB431" s="25">
        <f t="shared" si="503"/>
        <v>0.28026388431855137</v>
      </c>
      <c r="AC431" s="25">
        <f t="shared" si="504"/>
        <v>0.16851331963040422</v>
      </c>
      <c r="AD431" s="25">
        <f t="shared" si="505"/>
        <v>1.643475636523114</v>
      </c>
      <c r="AE431" s="25">
        <f t="shared" si="506"/>
        <v>1.5441818661717406</v>
      </c>
      <c r="AF431" s="25">
        <f t="shared" si="507"/>
        <v>1.128557477747961</v>
      </c>
      <c r="AG431" s="25">
        <f t="shared" si="508"/>
        <v>0.81721333974908617</v>
      </c>
      <c r="AH431" s="97">
        <f t="shared" si="509"/>
        <v>4468.3100000000004</v>
      </c>
      <c r="AI431" s="97">
        <f t="shared" si="510"/>
        <v>4198.3500000000004</v>
      </c>
      <c r="AJ431" s="97">
        <f t="shared" si="511"/>
        <v>3068.34</v>
      </c>
      <c r="AK431" s="97">
        <f t="shared" si="512"/>
        <v>2221.86</v>
      </c>
      <c r="AL431" s="3"/>
      <c r="AM431" s="97">
        <f t="shared" si="518"/>
        <v>13956.86</v>
      </c>
      <c r="AN431" s="25">
        <f t="shared" si="519"/>
        <v>1.4682283201919026</v>
      </c>
      <c r="AO431" s="3">
        <f>VLOOKUP(A431,Лист3!A:B,2,0)</f>
        <v>7649.68</v>
      </c>
      <c r="AP431" s="3"/>
      <c r="AQ431" s="97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</row>
    <row r="432" spans="1:61" x14ac:dyDescent="0.3">
      <c r="A432" s="125" t="s">
        <v>1158</v>
      </c>
      <c r="B432" s="125" t="s">
        <v>554</v>
      </c>
      <c r="C432" s="106"/>
      <c r="D432" s="3"/>
      <c r="E432" s="95">
        <f>VLOOKUP(B432,Площадь!A:B,2,0)</f>
        <v>34.4</v>
      </c>
      <c r="F432" s="3">
        <f t="shared" si="500"/>
        <v>120</v>
      </c>
      <c r="G432" s="95">
        <v>31</v>
      </c>
      <c r="H432" s="95">
        <v>28</v>
      </c>
      <c r="I432" s="95">
        <v>31</v>
      </c>
      <c r="J432" s="95">
        <v>30</v>
      </c>
      <c r="K432" s="3"/>
      <c r="L432" s="3"/>
      <c r="M432" s="3"/>
      <c r="N432" s="22">
        <f t="shared" si="513"/>
        <v>34.4</v>
      </c>
      <c r="O432" s="22">
        <f t="shared" si="514"/>
        <v>34.4</v>
      </c>
      <c r="P432" s="22">
        <f t="shared" si="515"/>
        <v>34.4</v>
      </c>
      <c r="Q432" s="22">
        <f t="shared" si="516"/>
        <v>34.4</v>
      </c>
      <c r="R432" s="3"/>
      <c r="S432" s="40" t="str">
        <f>VLOOKUP(B432,Объем!A:F,6,0)</f>
        <v>9,752</v>
      </c>
      <c r="T432" s="40">
        <f>VLOOKUP(B432,Объем!A:G,7,0)</f>
        <v>11.412000000000001</v>
      </c>
      <c r="U432" s="40">
        <f t="shared" si="517"/>
        <v>1.6600000000000001</v>
      </c>
      <c r="V432" s="63">
        <f t="shared" si="547"/>
        <v>0.50136759140268305</v>
      </c>
      <c r="W432" s="63">
        <f t="shared" si="548"/>
        <v>0.480631372230998</v>
      </c>
      <c r="X432" s="63">
        <f t="shared" si="549"/>
        <v>0.38419932475521679</v>
      </c>
      <c r="Y432" s="63">
        <f t="shared" si="550"/>
        <v>0.29380171161110236</v>
      </c>
      <c r="Z432" s="25">
        <f t="shared" si="501"/>
        <v>0.32548355204205615</v>
      </c>
      <c r="AA432" s="25">
        <f t="shared" si="502"/>
        <v>0.29301941795366476</v>
      </c>
      <c r="AB432" s="25">
        <f t="shared" si="503"/>
        <v>0.17003664233788654</v>
      </c>
      <c r="AC432" s="25">
        <f t="shared" si="504"/>
        <v>0.10223735794155034</v>
      </c>
      <c r="AD432" s="25">
        <f t="shared" si="505"/>
        <v>0.8268511434447392</v>
      </c>
      <c r="AE432" s="25">
        <f t="shared" si="506"/>
        <v>0.77365079018466276</v>
      </c>
      <c r="AF432" s="25">
        <f t="shared" si="507"/>
        <v>0.5542359670931033</v>
      </c>
      <c r="AG432" s="25">
        <f t="shared" si="508"/>
        <v>0.39603906955265267</v>
      </c>
      <c r="AH432" s="97">
        <f t="shared" si="509"/>
        <v>2248.06</v>
      </c>
      <c r="AI432" s="97">
        <f t="shared" si="510"/>
        <v>2103.42</v>
      </c>
      <c r="AJ432" s="97">
        <f t="shared" si="511"/>
        <v>1506.87</v>
      </c>
      <c r="AK432" s="97">
        <f t="shared" si="512"/>
        <v>1076.76</v>
      </c>
      <c r="AL432" s="3"/>
      <c r="AM432" s="97">
        <f t="shared" si="518"/>
        <v>6935.11</v>
      </c>
      <c r="AN432" s="25">
        <f t="shared" si="519"/>
        <v>0.89077697027515779</v>
      </c>
      <c r="AO432" s="3">
        <f>VLOOKUP(A432,Лист3!A:B,2,0)</f>
        <v>3735.64</v>
      </c>
      <c r="AP432" s="3"/>
      <c r="AQ432" s="97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</row>
    <row r="433" spans="1:61" x14ac:dyDescent="0.3">
      <c r="A433" s="125" t="s">
        <v>1159</v>
      </c>
      <c r="B433" s="125" t="s">
        <v>555</v>
      </c>
      <c r="C433" s="106"/>
      <c r="D433" s="3"/>
      <c r="E433" s="95">
        <f>VLOOKUP(B433,Площадь!A:B,2,0)</f>
        <v>30.9</v>
      </c>
      <c r="F433" s="3">
        <f t="shared" si="500"/>
        <v>120</v>
      </c>
      <c r="G433" s="95">
        <v>31</v>
      </c>
      <c r="H433" s="95">
        <v>28</v>
      </c>
      <c r="I433" s="95">
        <v>31</v>
      </c>
      <c r="J433" s="95">
        <v>30</v>
      </c>
      <c r="K433" s="3"/>
      <c r="L433" s="3"/>
      <c r="M433" s="3"/>
      <c r="N433" s="22">
        <f t="shared" si="513"/>
        <v>30.9</v>
      </c>
      <c r="O433" s="22">
        <f t="shared" si="514"/>
        <v>30.9</v>
      </c>
      <c r="P433" s="22">
        <f t="shared" si="515"/>
        <v>30.9</v>
      </c>
      <c r="Q433" s="22">
        <f t="shared" si="516"/>
        <v>30.9</v>
      </c>
      <c r="R433" s="3"/>
      <c r="S433" s="40">
        <f>VLOOKUP(B433,Объем!A:F,6,0)</f>
        <v>8.3249999999999993</v>
      </c>
      <c r="T433" s="40">
        <f>VLOOKUP(B433,Объем!A:G,7,0)</f>
        <v>8.3249999999999993</v>
      </c>
      <c r="U433" s="40">
        <f t="shared" si="517"/>
        <v>0</v>
      </c>
      <c r="V433" s="63">
        <f t="shared" si="547"/>
        <v>0</v>
      </c>
      <c r="W433" s="63">
        <f t="shared" si="548"/>
        <v>0</v>
      </c>
      <c r="X433" s="63">
        <f t="shared" si="549"/>
        <v>0</v>
      </c>
      <c r="Y433" s="63">
        <f t="shared" si="550"/>
        <v>0</v>
      </c>
      <c r="Z433" s="25">
        <f t="shared" si="501"/>
        <v>0.29236749296800973</v>
      </c>
      <c r="AA433" s="25">
        <f t="shared" si="502"/>
        <v>0.26320639577814653</v>
      </c>
      <c r="AB433" s="25">
        <f t="shared" si="503"/>
        <v>0.15273640256513646</v>
      </c>
      <c r="AC433" s="25">
        <f t="shared" si="504"/>
        <v>9.1835301174241435E-2</v>
      </c>
      <c r="AD433" s="25">
        <f t="shared" si="505"/>
        <v>0.29236749296800973</v>
      </c>
      <c r="AE433" s="25">
        <f t="shared" si="506"/>
        <v>0.26320639577814653</v>
      </c>
      <c r="AF433" s="25">
        <f t="shared" si="507"/>
        <v>0.15273640256513646</v>
      </c>
      <c r="AG433" s="25">
        <f t="shared" si="508"/>
        <v>9.1835301174241435E-2</v>
      </c>
      <c r="AH433" s="97">
        <f t="shared" si="509"/>
        <v>794.89</v>
      </c>
      <c r="AI433" s="97">
        <f t="shared" si="510"/>
        <v>715.61</v>
      </c>
      <c r="AJ433" s="97">
        <f t="shared" si="511"/>
        <v>415.26</v>
      </c>
      <c r="AK433" s="97">
        <f t="shared" si="512"/>
        <v>249.68</v>
      </c>
      <c r="AL433" s="3"/>
      <c r="AM433" s="97">
        <f t="shared" si="518"/>
        <v>2175.44</v>
      </c>
      <c r="AN433" s="25">
        <f t="shared" si="519"/>
        <v>0.80014559248553419</v>
      </c>
      <c r="AO433" s="3">
        <f>VLOOKUP(A433,Лист3!A:B,2,0)</f>
        <v>2943.92</v>
      </c>
      <c r="AP433" s="3"/>
      <c r="AQ433" s="97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</row>
    <row r="434" spans="1:61" x14ac:dyDescent="0.3">
      <c r="A434" s="125" t="s">
        <v>1160</v>
      </c>
      <c r="B434" s="125" t="s">
        <v>556</v>
      </c>
      <c r="C434" s="106"/>
      <c r="D434" s="3"/>
      <c r="E434" s="95">
        <f>VLOOKUP(B434,Площадь!A:B,2,0)</f>
        <v>39.799999999999997</v>
      </c>
      <c r="F434" s="3">
        <f t="shared" si="500"/>
        <v>120</v>
      </c>
      <c r="G434" s="95">
        <v>31</v>
      </c>
      <c r="H434" s="95">
        <v>28</v>
      </c>
      <c r="I434" s="95">
        <v>31</v>
      </c>
      <c r="J434" s="95">
        <v>30</v>
      </c>
      <c r="K434" s="3"/>
      <c r="L434" s="3"/>
      <c r="M434" s="3"/>
      <c r="N434" s="22">
        <f t="shared" si="513"/>
        <v>39.799999999999997</v>
      </c>
      <c r="O434" s="22">
        <f t="shared" si="514"/>
        <v>39.799999999999997</v>
      </c>
      <c r="P434" s="22">
        <f t="shared" si="515"/>
        <v>39.799999999999997</v>
      </c>
      <c r="Q434" s="22">
        <f t="shared" si="516"/>
        <v>39.799999999999997</v>
      </c>
      <c r="R434" s="3"/>
      <c r="S434" s="40" t="str">
        <f>VLOOKUP(B434,Объем!A:F,6,0)</f>
        <v>4,075</v>
      </c>
      <c r="T434" s="40">
        <f>VLOOKUP(B434,Объем!A:G,7,0)</f>
        <v>4.1100000000000003</v>
      </c>
      <c r="U434" s="40">
        <f t="shared" si="517"/>
        <v>3.5000000000000142E-2</v>
      </c>
      <c r="V434" s="63">
        <f t="shared" si="547"/>
        <v>1.0571003433189141E-2</v>
      </c>
      <c r="W434" s="63">
        <f t="shared" si="548"/>
        <v>1.0133793992822288E-2</v>
      </c>
      <c r="X434" s="63">
        <f t="shared" si="549"/>
        <v>8.1005881725497841E-3</v>
      </c>
      <c r="Y434" s="63">
        <f t="shared" si="550"/>
        <v>6.19461440143893E-3</v>
      </c>
      <c r="Z434" s="25">
        <f t="shared" si="501"/>
        <v>0.37657690032772773</v>
      </c>
      <c r="AA434" s="25">
        <f t="shared" si="502"/>
        <v>0.33901665216732141</v>
      </c>
      <c r="AB434" s="25">
        <f t="shared" si="503"/>
        <v>0.19672844084441524</v>
      </c>
      <c r="AC434" s="25">
        <f t="shared" si="504"/>
        <v>0.11828624552539836</v>
      </c>
      <c r="AD434" s="25">
        <f t="shared" si="505"/>
        <v>0.38714790376091684</v>
      </c>
      <c r="AE434" s="25">
        <f t="shared" si="506"/>
        <v>0.34915044616014368</v>
      </c>
      <c r="AF434" s="25">
        <f t="shared" si="507"/>
        <v>0.20482902901696501</v>
      </c>
      <c r="AG434" s="25">
        <f t="shared" si="508"/>
        <v>0.12448085992683729</v>
      </c>
      <c r="AH434" s="97">
        <f t="shared" si="509"/>
        <v>1052.5899999999999</v>
      </c>
      <c r="AI434" s="97">
        <f t="shared" si="510"/>
        <v>949.28</v>
      </c>
      <c r="AJ434" s="97">
        <f t="shared" si="511"/>
        <v>556.89</v>
      </c>
      <c r="AK434" s="97">
        <f t="shared" si="512"/>
        <v>338.44</v>
      </c>
      <c r="AL434" s="3"/>
      <c r="AM434" s="97">
        <f t="shared" si="518"/>
        <v>2897.2</v>
      </c>
      <c r="AN434" s="25">
        <f t="shared" si="519"/>
        <v>1.0306082388648627</v>
      </c>
      <c r="AO434" s="3">
        <f>VLOOKUP(A434,Лист3!A:B,2,0)</f>
        <v>1614.96</v>
      </c>
      <c r="AP434" s="3"/>
      <c r="AQ434" s="97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</row>
    <row r="435" spans="1:61" x14ac:dyDescent="0.3">
      <c r="A435" s="125" t="s">
        <v>1161</v>
      </c>
      <c r="B435" s="125" t="s">
        <v>557</v>
      </c>
      <c r="C435" s="106"/>
      <c r="D435" s="3"/>
      <c r="E435" s="95">
        <f>VLOOKUP(B435,Площадь!A:B,2,0)</f>
        <v>67.2</v>
      </c>
      <c r="F435" s="3">
        <f t="shared" si="500"/>
        <v>120</v>
      </c>
      <c r="G435" s="95">
        <v>31</v>
      </c>
      <c r="H435" s="95">
        <v>28</v>
      </c>
      <c r="I435" s="95">
        <v>31</v>
      </c>
      <c r="J435" s="95">
        <v>30</v>
      </c>
      <c r="K435" s="3"/>
      <c r="L435" s="3"/>
      <c r="M435" s="3"/>
      <c r="N435" s="22">
        <f t="shared" si="513"/>
        <v>67.2</v>
      </c>
      <c r="O435" s="22">
        <f t="shared" si="514"/>
        <v>67.2</v>
      </c>
      <c r="P435" s="22">
        <f t="shared" si="515"/>
        <v>67.2</v>
      </c>
      <c r="Q435" s="22">
        <f t="shared" si="516"/>
        <v>67.2</v>
      </c>
      <c r="R435" s="3"/>
      <c r="S435" s="40" t="str">
        <f>VLOOKUP(B435,Объем!A:F,6,0)</f>
        <v>14,700</v>
      </c>
      <c r="T435" s="40">
        <f>VLOOKUP(B435,Объем!A:G,7,0)</f>
        <v>17.178000000000001</v>
      </c>
      <c r="U435" s="40">
        <f t="shared" si="517"/>
        <v>2.4780000000000015</v>
      </c>
      <c r="V435" s="63">
        <f t="shared" si="547"/>
        <v>0.74842704306978869</v>
      </c>
      <c r="W435" s="63">
        <f t="shared" si="548"/>
        <v>0.71747261469181545</v>
      </c>
      <c r="X435" s="63">
        <f t="shared" si="549"/>
        <v>0.57352164261652272</v>
      </c>
      <c r="Y435" s="63">
        <f t="shared" si="550"/>
        <v>0.43857869962187473</v>
      </c>
      <c r="Z435" s="25">
        <f t="shared" si="501"/>
        <v>0.63582833422169116</v>
      </c>
      <c r="AA435" s="25">
        <f t="shared" si="502"/>
        <v>0.57241002576994982</v>
      </c>
      <c r="AB435" s="25">
        <f t="shared" si="503"/>
        <v>0.33216460363680161</v>
      </c>
      <c r="AC435" s="25">
        <f t="shared" si="504"/>
        <v>0.19971948993233091</v>
      </c>
      <c r="AD435" s="25">
        <f t="shared" si="505"/>
        <v>1.3842553772914798</v>
      </c>
      <c r="AE435" s="25">
        <f t="shared" si="506"/>
        <v>1.2898826404617654</v>
      </c>
      <c r="AF435" s="25">
        <f t="shared" si="507"/>
        <v>0.90568624625332439</v>
      </c>
      <c r="AG435" s="25">
        <f t="shared" si="508"/>
        <v>0.6382981895542057</v>
      </c>
      <c r="AH435" s="97">
        <f t="shared" si="509"/>
        <v>3763.54</v>
      </c>
      <c r="AI435" s="97">
        <f t="shared" si="510"/>
        <v>3506.96</v>
      </c>
      <c r="AJ435" s="97">
        <f t="shared" si="511"/>
        <v>2462.4</v>
      </c>
      <c r="AK435" s="97">
        <f t="shared" si="512"/>
        <v>1735.42</v>
      </c>
      <c r="AL435" s="3"/>
      <c r="AM435" s="97">
        <f t="shared" si="518"/>
        <v>11468.32</v>
      </c>
      <c r="AN435" s="25">
        <f t="shared" si="519"/>
        <v>1.7401224535607736</v>
      </c>
      <c r="AO435" s="3">
        <f>VLOOKUP(A435,Лист3!A:B,2,0)</f>
        <v>4234.84</v>
      </c>
      <c r="AP435" s="3"/>
      <c r="AQ435" s="97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</row>
    <row r="436" spans="1:61" x14ac:dyDescent="0.3">
      <c r="A436" s="125" t="s">
        <v>1393</v>
      </c>
      <c r="B436" s="125" t="s">
        <v>558</v>
      </c>
      <c r="C436" s="106"/>
      <c r="D436" s="3"/>
      <c r="E436" s="95">
        <f>VLOOKUP(B436,Площадь!A:B,2,0)</f>
        <v>71.599999999999994</v>
      </c>
      <c r="F436" s="3">
        <f t="shared" si="500"/>
        <v>120</v>
      </c>
      <c r="G436" s="95">
        <v>31</v>
      </c>
      <c r="H436" s="95">
        <v>28</v>
      </c>
      <c r="I436" s="95">
        <v>31</v>
      </c>
      <c r="J436" s="95">
        <v>30</v>
      </c>
      <c r="K436" s="3"/>
      <c r="L436" s="3"/>
      <c r="M436" s="3"/>
      <c r="N436" s="22">
        <f t="shared" si="513"/>
        <v>71.599999999999994</v>
      </c>
      <c r="O436" s="22">
        <f t="shared" si="514"/>
        <v>71.599999999999994</v>
      </c>
      <c r="P436" s="22">
        <f t="shared" si="515"/>
        <v>71.599999999999994</v>
      </c>
      <c r="Q436" s="22">
        <f t="shared" si="516"/>
        <v>71.599999999999994</v>
      </c>
      <c r="R436" s="3"/>
      <c r="S436" s="40">
        <f>VLOOKUP(B436,Объем!A:F,6,0)</f>
        <v>47.807000000000002</v>
      </c>
      <c r="T436" s="40">
        <v>47.807000000000002</v>
      </c>
      <c r="U436" s="40">
        <f t="shared" si="517"/>
        <v>0</v>
      </c>
      <c r="V436" s="63">
        <f t="shared" si="547"/>
        <v>0</v>
      </c>
      <c r="W436" s="63">
        <f t="shared" si="548"/>
        <v>0</v>
      </c>
      <c r="X436" s="63">
        <f t="shared" si="549"/>
        <v>0</v>
      </c>
      <c r="Y436" s="63">
        <f t="shared" si="550"/>
        <v>0</v>
      </c>
      <c r="Z436" s="25">
        <f t="shared" si="501"/>
        <v>0.67745995134334935</v>
      </c>
      <c r="AA436" s="25">
        <f t="shared" si="502"/>
        <v>0.60988925364774405</v>
      </c>
      <c r="AB436" s="25">
        <f t="shared" si="503"/>
        <v>0.35391347649397314</v>
      </c>
      <c r="AC436" s="25">
        <f t="shared" si="504"/>
        <v>0.21279636129694779</v>
      </c>
      <c r="AD436" s="25">
        <f t="shared" si="505"/>
        <v>0.67745995134334935</v>
      </c>
      <c r="AE436" s="25">
        <f t="shared" si="506"/>
        <v>0.60988925364774405</v>
      </c>
      <c r="AF436" s="25">
        <f t="shared" si="507"/>
        <v>0.35391347649397314</v>
      </c>
      <c r="AG436" s="25">
        <f t="shared" si="508"/>
        <v>0.21279636129694779</v>
      </c>
      <c r="AH436" s="97">
        <f t="shared" si="509"/>
        <v>1841.89</v>
      </c>
      <c r="AI436" s="97">
        <f t="shared" si="510"/>
        <v>1658.18</v>
      </c>
      <c r="AJ436" s="97">
        <f t="shared" si="511"/>
        <v>962.23</v>
      </c>
      <c r="AK436" s="97">
        <f t="shared" si="512"/>
        <v>578.55999999999995</v>
      </c>
      <c r="AL436" s="3"/>
      <c r="AM436" s="97">
        <f t="shared" si="518"/>
        <v>5040.8600000000006</v>
      </c>
      <c r="AN436" s="25">
        <f t="shared" si="519"/>
        <v>1.8540590427820143</v>
      </c>
      <c r="AO436" s="3">
        <f>VLOOKUP(A436,Лист3!A:B,2,0)</f>
        <v>13456</v>
      </c>
      <c r="AP436" s="3"/>
      <c r="AQ436" s="97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</row>
    <row r="437" spans="1:61" x14ac:dyDescent="0.3">
      <c r="A437" s="125" t="s">
        <v>1162</v>
      </c>
      <c r="B437" s="125" t="s">
        <v>559</v>
      </c>
      <c r="C437" s="106"/>
      <c r="D437" s="3"/>
      <c r="E437" s="95">
        <f>VLOOKUP(B437,Площадь!A:B,2,0)</f>
        <v>70.3</v>
      </c>
      <c r="F437" s="3">
        <f t="shared" si="500"/>
        <v>120</v>
      </c>
      <c r="G437" s="95">
        <v>31</v>
      </c>
      <c r="H437" s="95">
        <v>28</v>
      </c>
      <c r="I437" s="95">
        <v>31</v>
      </c>
      <c r="J437" s="95">
        <v>30</v>
      </c>
      <c r="K437" s="3"/>
      <c r="L437" s="3"/>
      <c r="M437" s="3"/>
      <c r="N437" s="22">
        <f t="shared" si="513"/>
        <v>70.3</v>
      </c>
      <c r="O437" s="22">
        <f t="shared" si="514"/>
        <v>70.3</v>
      </c>
      <c r="P437" s="22">
        <f t="shared" si="515"/>
        <v>70.3</v>
      </c>
      <c r="Q437" s="22">
        <f t="shared" si="516"/>
        <v>70.3</v>
      </c>
      <c r="R437" s="3"/>
      <c r="S437" s="40">
        <f>VLOOKUP(B437,Объем!A:F,6,0)</f>
        <v>35.4</v>
      </c>
      <c r="T437" s="40">
        <f>VLOOKUP(B437,Объем!A:G,7,0)</f>
        <v>35.4</v>
      </c>
      <c r="U437" s="40">
        <f t="shared" si="517"/>
        <v>0</v>
      </c>
      <c r="V437" s="63">
        <f t="shared" si="547"/>
        <v>0</v>
      </c>
      <c r="W437" s="63">
        <f t="shared" si="548"/>
        <v>0</v>
      </c>
      <c r="X437" s="63">
        <f t="shared" si="549"/>
        <v>0</v>
      </c>
      <c r="Y437" s="63">
        <f t="shared" si="550"/>
        <v>0</v>
      </c>
      <c r="Z437" s="25">
        <f t="shared" si="501"/>
        <v>0.66515970083013221</v>
      </c>
      <c r="AA437" s="25">
        <f t="shared" si="502"/>
        <v>0.59881584541112309</v>
      </c>
      <c r="AB437" s="25">
        <f t="shared" si="503"/>
        <v>0.34748767314980883</v>
      </c>
      <c r="AC437" s="25">
        <f t="shared" si="504"/>
        <v>0.20893274021194735</v>
      </c>
      <c r="AD437" s="25">
        <f t="shared" si="505"/>
        <v>0.66515970083013221</v>
      </c>
      <c r="AE437" s="25">
        <f t="shared" si="506"/>
        <v>0.59881584541112309</v>
      </c>
      <c r="AF437" s="25">
        <f t="shared" si="507"/>
        <v>0.34748767314980883</v>
      </c>
      <c r="AG437" s="25">
        <f t="shared" si="508"/>
        <v>0.20893274021194735</v>
      </c>
      <c r="AH437" s="97">
        <f t="shared" si="509"/>
        <v>1808.45</v>
      </c>
      <c r="AI437" s="97">
        <f t="shared" si="510"/>
        <v>1628.07</v>
      </c>
      <c r="AJ437" s="97">
        <f t="shared" si="511"/>
        <v>944.76</v>
      </c>
      <c r="AK437" s="97">
        <f t="shared" si="512"/>
        <v>568.04999999999995</v>
      </c>
      <c r="AL437" s="3"/>
      <c r="AM437" s="97">
        <f t="shared" si="518"/>
        <v>4949.33</v>
      </c>
      <c r="AN437" s="25">
        <f t="shared" si="519"/>
        <v>1.8203959596030115</v>
      </c>
      <c r="AO437" s="3">
        <f>VLOOKUP(A437,Лист3!A:B,2,0)</f>
        <v>10367.4</v>
      </c>
      <c r="AP437" s="3"/>
      <c r="AQ437" s="97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</row>
    <row r="438" spans="1:61" x14ac:dyDescent="0.3">
      <c r="A438" s="125" t="s">
        <v>1163</v>
      </c>
      <c r="B438" s="125" t="s">
        <v>560</v>
      </c>
      <c r="C438" s="106"/>
      <c r="D438" s="3"/>
      <c r="E438" s="95">
        <f>VLOOKUP(B438,Площадь!A:B,2,0)</f>
        <v>69.7</v>
      </c>
      <c r="F438" s="3">
        <f t="shared" si="500"/>
        <v>120</v>
      </c>
      <c r="G438" s="95">
        <v>31</v>
      </c>
      <c r="H438" s="95">
        <v>28</v>
      </c>
      <c r="I438" s="95">
        <v>31</v>
      </c>
      <c r="J438" s="95">
        <v>30</v>
      </c>
      <c r="K438" s="3"/>
      <c r="L438" s="3"/>
      <c r="M438" s="3"/>
      <c r="N438" s="22">
        <f t="shared" si="513"/>
        <v>69.7</v>
      </c>
      <c r="O438" s="22">
        <f t="shared" si="514"/>
        <v>69.7</v>
      </c>
      <c r="P438" s="22">
        <f t="shared" si="515"/>
        <v>69.7</v>
      </c>
      <c r="Q438" s="22">
        <f t="shared" si="516"/>
        <v>69.7</v>
      </c>
      <c r="R438" s="3"/>
      <c r="S438" s="40">
        <f>VLOOKUP(B438,Объем!A:F,6,0)</f>
        <v>43.082999999999998</v>
      </c>
      <c r="T438" s="40">
        <f>VLOOKUP(B438,Объем!A:G,7,0)</f>
        <v>43.083199999999998</v>
      </c>
      <c r="U438" s="40">
        <f t="shared" si="517"/>
        <v>1.9999999999953388E-4</v>
      </c>
      <c r="V438" s="63">
        <f t="shared" si="547"/>
        <v>6.0405733903796928E-5</v>
      </c>
      <c r="W438" s="63">
        <f t="shared" si="548"/>
        <v>5.7907394244563597E-5</v>
      </c>
      <c r="X438" s="63">
        <f t="shared" si="549"/>
        <v>4.6289075271604986E-5</v>
      </c>
      <c r="Y438" s="63">
        <f t="shared" si="550"/>
        <v>3.5397796579568387E-5</v>
      </c>
      <c r="Z438" s="25">
        <f t="shared" si="501"/>
        <v>0.65948266213172424</v>
      </c>
      <c r="AA438" s="25">
        <f t="shared" si="502"/>
        <v>0.59370504160960569</v>
      </c>
      <c r="AB438" s="25">
        <f t="shared" si="503"/>
        <v>0.34452191776019453</v>
      </c>
      <c r="AC438" s="25">
        <f t="shared" si="504"/>
        <v>0.20714953048040871</v>
      </c>
      <c r="AD438" s="25">
        <f t="shared" si="505"/>
        <v>0.659543067865628</v>
      </c>
      <c r="AE438" s="25">
        <f t="shared" si="506"/>
        <v>0.59376294900385029</v>
      </c>
      <c r="AF438" s="25">
        <f t="shared" si="507"/>
        <v>0.34456820683546613</v>
      </c>
      <c r="AG438" s="25">
        <f t="shared" si="508"/>
        <v>0.20718492827698828</v>
      </c>
      <c r="AH438" s="97">
        <f t="shared" si="509"/>
        <v>1793.18</v>
      </c>
      <c r="AI438" s="97">
        <f t="shared" si="510"/>
        <v>1614.33</v>
      </c>
      <c r="AJ438" s="97">
        <f t="shared" si="511"/>
        <v>936.82</v>
      </c>
      <c r="AK438" s="97">
        <f t="shared" si="512"/>
        <v>563.29999999999995</v>
      </c>
      <c r="AL438" s="3"/>
      <c r="AM438" s="97">
        <f t="shared" si="518"/>
        <v>4907.63</v>
      </c>
      <c r="AN438" s="25">
        <f t="shared" si="519"/>
        <v>1.8048591519819333</v>
      </c>
      <c r="AO438" s="3">
        <f>VLOOKUP(A438,Лист3!A:B,2,0)</f>
        <v>9818.2000000000007</v>
      </c>
      <c r="AP438" s="3"/>
      <c r="AQ438" s="97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</row>
    <row r="439" spans="1:61" x14ac:dyDescent="0.3">
      <c r="A439" s="125" t="s">
        <v>1531</v>
      </c>
      <c r="B439" s="125" t="s">
        <v>561</v>
      </c>
      <c r="C439" s="106"/>
      <c r="D439" s="3"/>
      <c r="E439" s="95">
        <f>VLOOKUP(B439,Площадь!A:B,2,0)</f>
        <v>93.6</v>
      </c>
      <c r="F439" s="3">
        <f t="shared" si="500"/>
        <v>120</v>
      </c>
      <c r="G439" s="95">
        <v>31</v>
      </c>
      <c r="H439" s="95">
        <v>28</v>
      </c>
      <c r="I439" s="95">
        <v>31</v>
      </c>
      <c r="J439" s="95">
        <v>30</v>
      </c>
      <c r="K439" s="3"/>
      <c r="L439" s="3"/>
      <c r="M439" s="3"/>
      <c r="N439" s="22">
        <f t="shared" si="513"/>
        <v>93.6</v>
      </c>
      <c r="O439" s="22">
        <f t="shared" si="514"/>
        <v>93.6</v>
      </c>
      <c r="P439" s="22">
        <f t="shared" si="515"/>
        <v>93.6</v>
      </c>
      <c r="Q439" s="22">
        <f t="shared" si="516"/>
        <v>93.6</v>
      </c>
      <c r="R439" s="3"/>
      <c r="S439" s="40">
        <f>VLOOKUP(B439,Объем!A:F,6,0)</f>
        <v>26.077000000000002</v>
      </c>
      <c r="T439" s="40">
        <f>VLOOKUP(B439,Объем!A:G,7,0)</f>
        <v>26.077100000000002</v>
      </c>
      <c r="U439" s="40">
        <f>T439-S439</f>
        <v>9.9999999999766942E-5</v>
      </c>
      <c r="V439" s="63">
        <f t="shared" si="547"/>
        <v>3.0202866951898464E-5</v>
      </c>
      <c r="W439" s="63">
        <f t="shared" si="548"/>
        <v>2.8953697122281798E-5</v>
      </c>
      <c r="X439" s="63">
        <f t="shared" si="549"/>
        <v>2.3144537635802493E-5</v>
      </c>
      <c r="Y439" s="63">
        <f t="shared" si="550"/>
        <v>1.7698898289784193E-5</v>
      </c>
      <c r="Z439" s="25">
        <f t="shared" si="501"/>
        <v>0.8856180369516411</v>
      </c>
      <c r="AA439" s="25">
        <f t="shared" si="502"/>
        <v>0.79728539303671575</v>
      </c>
      <c r="AB439" s="25">
        <f t="shared" si="503"/>
        <v>0.4626578407798308</v>
      </c>
      <c r="AC439" s="25">
        <f t="shared" si="504"/>
        <v>0.27818071812003231</v>
      </c>
      <c r="AD439" s="25">
        <f t="shared" si="505"/>
        <v>0.88564823981859297</v>
      </c>
      <c r="AE439" s="25">
        <f t="shared" si="506"/>
        <v>0.79731434673383805</v>
      </c>
      <c r="AF439" s="25">
        <f t="shared" si="507"/>
        <v>0.4626809853174666</v>
      </c>
      <c r="AG439" s="25">
        <f t="shared" si="508"/>
        <v>0.2781984170183221</v>
      </c>
      <c r="AH439" s="97">
        <f t="shared" si="509"/>
        <v>2407.92</v>
      </c>
      <c r="AI439" s="97">
        <f t="shared" si="510"/>
        <v>2167.75</v>
      </c>
      <c r="AJ439" s="97">
        <f t="shared" si="511"/>
        <v>1257.95</v>
      </c>
      <c r="AK439" s="97">
        <f t="shared" si="512"/>
        <v>756.37</v>
      </c>
      <c r="AL439" s="3"/>
      <c r="AM439" s="97">
        <f t="shared" si="518"/>
        <v>6589.99</v>
      </c>
      <c r="AN439" s="25">
        <f t="shared" si="519"/>
        <v>2.4237419888882199</v>
      </c>
      <c r="AO439" s="3">
        <f>VLOOKUP(A439,Лист3!A:B,2,0)</f>
        <v>10431.56</v>
      </c>
      <c r="AP439" s="3"/>
      <c r="AQ439" s="97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</row>
    <row r="440" spans="1:61" x14ac:dyDescent="0.3">
      <c r="A440" s="125" t="s">
        <v>1164</v>
      </c>
      <c r="B440" s="125" t="s">
        <v>562</v>
      </c>
      <c r="C440" s="106"/>
      <c r="D440" s="3"/>
      <c r="E440" s="95">
        <f>VLOOKUP(B440,Площадь!A:B,2,0)</f>
        <v>56.4</v>
      </c>
      <c r="F440" s="3">
        <f t="shared" si="500"/>
        <v>120</v>
      </c>
      <c r="G440" s="95">
        <v>31</v>
      </c>
      <c r="H440" s="95">
        <v>28</v>
      </c>
      <c r="I440" s="95">
        <v>31</v>
      </c>
      <c r="J440" s="95">
        <v>30</v>
      </c>
      <c r="K440" s="3"/>
      <c r="L440" s="3"/>
      <c r="M440" s="3"/>
      <c r="N440" s="22">
        <f t="shared" si="513"/>
        <v>56.4</v>
      </c>
      <c r="O440" s="22">
        <f t="shared" si="514"/>
        <v>56.4</v>
      </c>
      <c r="P440" s="22">
        <f t="shared" si="515"/>
        <v>56.4</v>
      </c>
      <c r="Q440" s="22">
        <f t="shared" si="516"/>
        <v>56.4</v>
      </c>
      <c r="R440" s="3"/>
      <c r="S440" s="40">
        <f>VLOOKUP(B440,Объем!A:F,6,0)</f>
        <v>29.07</v>
      </c>
      <c r="T440" s="40">
        <f>VLOOKUP(B440,Объем!A:G,7,0)</f>
        <v>29.07</v>
      </c>
      <c r="U440" s="40">
        <f t="shared" si="517"/>
        <v>0</v>
      </c>
      <c r="V440" s="63">
        <f t="shared" si="547"/>
        <v>0</v>
      </c>
      <c r="W440" s="63">
        <f t="shared" si="548"/>
        <v>0</v>
      </c>
      <c r="X440" s="63">
        <f t="shared" si="549"/>
        <v>0</v>
      </c>
      <c r="Y440" s="63">
        <f t="shared" si="550"/>
        <v>0</v>
      </c>
      <c r="Z440" s="25">
        <f t="shared" si="501"/>
        <v>0.53364163765034789</v>
      </c>
      <c r="AA440" s="25">
        <f t="shared" si="502"/>
        <v>0.48041555734263641</v>
      </c>
      <c r="AB440" s="25">
        <f t="shared" si="503"/>
        <v>0.27878100662374422</v>
      </c>
      <c r="AC440" s="25">
        <f t="shared" si="504"/>
        <v>0.16762171476463486</v>
      </c>
      <c r="AD440" s="25">
        <f t="shared" si="505"/>
        <v>0.53364163765034789</v>
      </c>
      <c r="AE440" s="25">
        <f t="shared" si="506"/>
        <v>0.48041555734263641</v>
      </c>
      <c r="AF440" s="25">
        <f t="shared" si="507"/>
        <v>0.27878100662374422</v>
      </c>
      <c r="AG440" s="25">
        <f t="shared" si="508"/>
        <v>0.16762171476463486</v>
      </c>
      <c r="AH440" s="97">
        <f t="shared" si="509"/>
        <v>1450.88</v>
      </c>
      <c r="AI440" s="97">
        <f t="shared" si="510"/>
        <v>1306.1600000000001</v>
      </c>
      <c r="AJ440" s="97">
        <f t="shared" si="511"/>
        <v>757.96</v>
      </c>
      <c r="AK440" s="97">
        <f t="shared" si="512"/>
        <v>455.73</v>
      </c>
      <c r="AL440" s="3"/>
      <c r="AM440" s="97">
        <f t="shared" si="518"/>
        <v>3970.73</v>
      </c>
      <c r="AN440" s="25">
        <f t="shared" si="519"/>
        <v>1.4604599163813632</v>
      </c>
      <c r="AO440" s="3">
        <f>VLOOKUP(A440,Лист3!A:B,2,0)</f>
        <v>9270.08</v>
      </c>
      <c r="AP440" s="3"/>
      <c r="AQ440" s="97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</row>
    <row r="441" spans="1:61" x14ac:dyDescent="0.3">
      <c r="A441" s="125" t="s">
        <v>1394</v>
      </c>
      <c r="B441" s="125" t="s">
        <v>563</v>
      </c>
      <c r="C441" s="106"/>
      <c r="D441" s="3"/>
      <c r="E441" s="95">
        <f>VLOOKUP(B441,Площадь!A:B,2,0)</f>
        <v>94.2</v>
      </c>
      <c r="F441" s="3">
        <f t="shared" si="500"/>
        <v>120</v>
      </c>
      <c r="G441" s="95">
        <v>31</v>
      </c>
      <c r="H441" s="95">
        <v>28</v>
      </c>
      <c r="I441" s="95">
        <v>31</v>
      </c>
      <c r="J441" s="95">
        <v>30</v>
      </c>
      <c r="K441" s="3"/>
      <c r="L441" s="3"/>
      <c r="M441" s="3"/>
      <c r="N441" s="22">
        <f t="shared" si="513"/>
        <v>94.2</v>
      </c>
      <c r="O441" s="22">
        <f t="shared" si="514"/>
        <v>94.2</v>
      </c>
      <c r="P441" s="22">
        <f t="shared" si="515"/>
        <v>94.2</v>
      </c>
      <c r="Q441" s="22">
        <f t="shared" si="516"/>
        <v>94.2</v>
      </c>
      <c r="R441" s="3"/>
      <c r="S441" s="40" t="str">
        <f>VLOOKUP(B441,Объем!A:F,6,0)</f>
        <v>нет</v>
      </c>
      <c r="T441" s="40">
        <f>VLOOKUP(B441,Объем!A:G,7,0)</f>
        <v>60.580800000000004</v>
      </c>
      <c r="U441" s="40" t="e">
        <f t="shared" si="517"/>
        <v>#VALUE!</v>
      </c>
      <c r="V441" s="63">
        <f>$V$732*$E441*G441</f>
        <v>1.0424146868762825</v>
      </c>
      <c r="W441" s="63">
        <f>$W$732*$E441*H441</f>
        <v>0.94153584621083564</v>
      </c>
      <c r="X441" s="63">
        <f>$W$732*$E441*I441</f>
        <v>1.0424146868762825</v>
      </c>
      <c r="Y441" s="63">
        <f t="shared" ref="Y441" si="551">$W$732*$E441*J441</f>
        <v>1.0087884066544668</v>
      </c>
      <c r="Z441" s="25">
        <f t="shared" si="501"/>
        <v>0.89129507565004917</v>
      </c>
      <c r="AA441" s="25">
        <f t="shared" si="502"/>
        <v>0.80239619683823327</v>
      </c>
      <c r="AB441" s="25">
        <f t="shared" si="503"/>
        <v>0.46562359616944515</v>
      </c>
      <c r="AC441" s="25">
        <f t="shared" si="504"/>
        <v>0.27996392785157104</v>
      </c>
      <c r="AD441" s="25">
        <f t="shared" si="505"/>
        <v>1.9337097625263318</v>
      </c>
      <c r="AE441" s="25">
        <f t="shared" si="506"/>
        <v>1.7439320430490688</v>
      </c>
      <c r="AF441" s="25">
        <f t="shared" si="507"/>
        <v>1.5080382830457277</v>
      </c>
      <c r="AG441" s="25">
        <f t="shared" si="508"/>
        <v>1.2887523345060379</v>
      </c>
      <c r="AH441" s="97">
        <f t="shared" si="509"/>
        <v>5257.41</v>
      </c>
      <c r="AI441" s="97">
        <f t="shared" si="510"/>
        <v>4741.4399999999996</v>
      </c>
      <c r="AJ441" s="97">
        <f t="shared" si="511"/>
        <v>4100.08</v>
      </c>
      <c r="AK441" s="97">
        <f t="shared" si="512"/>
        <v>3503.89</v>
      </c>
      <c r="AL441" s="3"/>
      <c r="AM441" s="97">
        <f t="shared" si="518"/>
        <v>17602.82</v>
      </c>
      <c r="AN441" s="25">
        <f t="shared" si="519"/>
        <v>2.4392787965092988</v>
      </c>
      <c r="AO441" s="3">
        <f>VLOOKUP(A441,Лист3!A:B,2,0)</f>
        <v>6111.92</v>
      </c>
      <c r="AP441" s="3"/>
      <c r="AQ441" s="97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</row>
    <row r="442" spans="1:61" x14ac:dyDescent="0.3">
      <c r="A442" s="125" t="s">
        <v>1165</v>
      </c>
      <c r="B442" s="125" t="s">
        <v>97</v>
      </c>
      <c r="C442" s="106"/>
      <c r="D442" s="3"/>
      <c r="E442" s="95">
        <f>VLOOKUP(B442,Площадь!A:B,2,0)</f>
        <v>48.6</v>
      </c>
      <c r="F442" s="3">
        <f t="shared" si="500"/>
        <v>120</v>
      </c>
      <c r="G442" s="95">
        <v>31</v>
      </c>
      <c r="H442" s="95">
        <v>28</v>
      </c>
      <c r="I442" s="95">
        <v>31</v>
      </c>
      <c r="J442" s="95">
        <v>30</v>
      </c>
      <c r="K442" s="3"/>
      <c r="L442" s="3"/>
      <c r="M442" s="3"/>
      <c r="N442" s="22">
        <f t="shared" si="513"/>
        <v>48.6</v>
      </c>
      <c r="O442" s="22">
        <f t="shared" si="514"/>
        <v>48.6</v>
      </c>
      <c r="P442" s="22">
        <f t="shared" si="515"/>
        <v>48.6</v>
      </c>
      <c r="Q442" s="22">
        <f t="shared" si="516"/>
        <v>48.6</v>
      </c>
      <c r="R442" s="3"/>
      <c r="S442" s="40" t="str">
        <f>VLOOKUP(B442,Объем!A:F,6,0)</f>
        <v>18,542</v>
      </c>
      <c r="T442" s="40">
        <f>VLOOKUP(B442,Объем!A:G,7,0)</f>
        <v>21.459</v>
      </c>
      <c r="U442" s="40">
        <f t="shared" si="517"/>
        <v>2.916999999999998</v>
      </c>
      <c r="V442" s="63">
        <f>$U442*V$728*G442/G$1</f>
        <v>0.88101762898893088</v>
      </c>
      <c r="W442" s="63">
        <f>$U442*W$728*H442/H$1</f>
        <v>0.84457934505892784</v>
      </c>
      <c r="X442" s="63">
        <f>$U442*X$728*I442/I$1</f>
        <v>0.6751261628379317</v>
      </c>
      <c r="Y442" s="63">
        <f>$U442*Y$728*J442/J$1</f>
        <v>0.51627686311420784</v>
      </c>
      <c r="Z442" s="25">
        <f t="shared" si="501"/>
        <v>0.4598401345710445</v>
      </c>
      <c r="AA442" s="25">
        <f t="shared" si="502"/>
        <v>0.41397510792291015</v>
      </c>
      <c r="AB442" s="25">
        <f t="shared" si="503"/>
        <v>0.24022618655875833</v>
      </c>
      <c r="AC442" s="25">
        <f t="shared" si="504"/>
        <v>0.14443998825463217</v>
      </c>
      <c r="AD442" s="25">
        <f t="shared" si="505"/>
        <v>1.3408577635599754</v>
      </c>
      <c r="AE442" s="25">
        <f t="shared" si="506"/>
        <v>1.258554452981838</v>
      </c>
      <c r="AF442" s="25">
        <f t="shared" si="507"/>
        <v>0.91535234939668997</v>
      </c>
      <c r="AG442" s="25">
        <f t="shared" si="508"/>
        <v>0.66071685136883995</v>
      </c>
      <c r="AH442" s="97">
        <f t="shared" si="509"/>
        <v>3645.55</v>
      </c>
      <c r="AI442" s="97">
        <f t="shared" si="510"/>
        <v>3421.78</v>
      </c>
      <c r="AJ442" s="97">
        <f t="shared" si="511"/>
        <v>2488.6799999999998</v>
      </c>
      <c r="AK442" s="97">
        <f t="shared" si="512"/>
        <v>1796.37</v>
      </c>
      <c r="AL442" s="3"/>
      <c r="AM442" s="97">
        <f t="shared" si="518"/>
        <v>11352.380000000001</v>
      </c>
      <c r="AN442" s="25">
        <f t="shared" si="519"/>
        <v>1.2584814173073451</v>
      </c>
      <c r="AO442" s="3">
        <f>VLOOKUP(A442,Лист3!A:B,2,0)</f>
        <v>6310.92</v>
      </c>
      <c r="AP442" s="3"/>
      <c r="AQ442" s="97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</row>
    <row r="443" spans="1:61" x14ac:dyDescent="0.3">
      <c r="A443" s="125" t="s">
        <v>1166</v>
      </c>
      <c r="B443" s="125" t="s">
        <v>564</v>
      </c>
      <c r="C443" s="106"/>
      <c r="D443" s="3"/>
      <c r="E443" s="95">
        <f>VLOOKUP(B443,Площадь!A:B,2,0)</f>
        <v>82.9</v>
      </c>
      <c r="F443" s="3">
        <f t="shared" si="500"/>
        <v>120</v>
      </c>
      <c r="G443" s="95">
        <v>31</v>
      </c>
      <c r="H443" s="95">
        <v>28</v>
      </c>
      <c r="I443" s="95">
        <v>31</v>
      </c>
      <c r="J443" s="95">
        <v>30</v>
      </c>
      <c r="K443" s="3"/>
      <c r="L443" s="3"/>
      <c r="M443" s="3"/>
      <c r="N443" s="22">
        <f t="shared" si="513"/>
        <v>82.9</v>
      </c>
      <c r="O443" s="22">
        <f t="shared" si="514"/>
        <v>82.9</v>
      </c>
      <c r="P443" s="22">
        <f t="shared" si="515"/>
        <v>82.9</v>
      </c>
      <c r="Q443" s="22">
        <f t="shared" si="516"/>
        <v>82.9</v>
      </c>
      <c r="R443" s="3"/>
      <c r="S443" s="40" t="str">
        <f>VLOOKUP(B443,Объем!A:F,6,0)</f>
        <v>28,548</v>
      </c>
      <c r="T443" s="40" t="str">
        <f>VLOOKUP(B443,Объем!A:G,7,0)</f>
        <v>нет</v>
      </c>
      <c r="U443" s="40" t="e">
        <f t="shared" si="517"/>
        <v>#VALUE!</v>
      </c>
      <c r="V443" s="63">
        <f t="shared" ref="V443:V444" si="552">$V$732*$E443*G443</f>
        <v>0.91736918834441428</v>
      </c>
      <c r="W443" s="63">
        <f t="shared" ref="W443:W444" si="553">$W$732*$E443*H443</f>
        <v>0.82859152495624511</v>
      </c>
      <c r="X443" s="63">
        <f t="shared" ref="X443:X444" si="554">$W$732*$E443*I443</f>
        <v>0.91736918834441428</v>
      </c>
      <c r="Y443" s="63">
        <f t="shared" ref="Y443:Y444" si="555">$W$732*$E443*J443</f>
        <v>0.88777663388169126</v>
      </c>
      <c r="Z443" s="25">
        <f t="shared" si="501"/>
        <v>0.78437751349669937</v>
      </c>
      <c r="AA443" s="25">
        <f t="shared" si="502"/>
        <v>0.70614272524298871</v>
      </c>
      <c r="AB443" s="25">
        <f t="shared" si="503"/>
        <v>0.40976853633170918</v>
      </c>
      <c r="AC443" s="25">
        <f t="shared" si="504"/>
        <v>0.24638014457425941</v>
      </c>
      <c r="AD443" s="25">
        <f t="shared" si="505"/>
        <v>1.7017467018411137</v>
      </c>
      <c r="AE443" s="25">
        <f t="shared" si="506"/>
        <v>1.5347342501992338</v>
      </c>
      <c r="AF443" s="25">
        <f t="shared" si="507"/>
        <v>1.3271377246761236</v>
      </c>
      <c r="AG443" s="25">
        <f t="shared" si="508"/>
        <v>1.1341567784559508</v>
      </c>
      <c r="AH443" s="97">
        <f t="shared" si="509"/>
        <v>4626.74</v>
      </c>
      <c r="AI443" s="97">
        <f t="shared" si="510"/>
        <v>4172.67</v>
      </c>
      <c r="AJ443" s="97">
        <f t="shared" si="511"/>
        <v>3608.25</v>
      </c>
      <c r="AK443" s="97">
        <f t="shared" si="512"/>
        <v>3083.57</v>
      </c>
      <c r="AL443" s="3"/>
      <c r="AM443" s="97">
        <f t="shared" si="518"/>
        <v>15491.23</v>
      </c>
      <c r="AN443" s="25">
        <f t="shared" si="519"/>
        <v>2.1466689196456565</v>
      </c>
      <c r="AO443" s="3">
        <f>VLOOKUP(A443,Лист3!A:B,2,0)</f>
        <v>12787.16</v>
      </c>
      <c r="AP443" s="3"/>
      <c r="AQ443" s="97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</row>
    <row r="444" spans="1:61" ht="15" thickBot="1" x14ac:dyDescent="0.35">
      <c r="A444" s="125" t="s">
        <v>1167</v>
      </c>
      <c r="B444" s="125" t="s">
        <v>565</v>
      </c>
      <c r="C444" s="106"/>
      <c r="D444" s="3"/>
      <c r="E444" s="95">
        <f>VLOOKUP(B444,Площадь!A:B,2,0)</f>
        <v>67.2</v>
      </c>
      <c r="F444" s="3">
        <f t="shared" si="500"/>
        <v>120</v>
      </c>
      <c r="G444" s="95">
        <v>31</v>
      </c>
      <c r="H444" s="95">
        <v>28</v>
      </c>
      <c r="I444" s="95">
        <v>31</v>
      </c>
      <c r="J444" s="95">
        <v>30</v>
      </c>
      <c r="K444" s="3"/>
      <c r="L444" s="3"/>
      <c r="M444" s="3"/>
      <c r="N444" s="22">
        <f t="shared" si="513"/>
        <v>67.2</v>
      </c>
      <c r="O444" s="22">
        <f t="shared" si="514"/>
        <v>67.2</v>
      </c>
      <c r="P444" s="22">
        <f t="shared" si="515"/>
        <v>67.2</v>
      </c>
      <c r="Q444" s="22">
        <f t="shared" si="516"/>
        <v>67.2</v>
      </c>
      <c r="R444" s="3"/>
      <c r="S444" s="40" t="str">
        <f>VLOOKUP(B444,Объем!A:F,6,0)</f>
        <v>нет</v>
      </c>
      <c r="T444" s="40">
        <f>VLOOKUP(B444,Объем!A:G,7,0)</f>
        <v>27.4663</v>
      </c>
      <c r="U444" s="40" t="e">
        <f t="shared" si="517"/>
        <v>#VALUE!</v>
      </c>
      <c r="V444" s="63">
        <f t="shared" si="552"/>
        <v>0.74363340719836712</v>
      </c>
      <c r="W444" s="63">
        <f t="shared" si="553"/>
        <v>0.6716688839211058</v>
      </c>
      <c r="X444" s="63">
        <f t="shared" si="554"/>
        <v>0.74363340719836712</v>
      </c>
      <c r="Y444" s="63">
        <f t="shared" si="555"/>
        <v>0.71964523277261327</v>
      </c>
      <c r="Z444" s="25">
        <f t="shared" si="501"/>
        <v>0.63582833422169116</v>
      </c>
      <c r="AA444" s="25">
        <f t="shared" si="502"/>
        <v>0.57241002576994982</v>
      </c>
      <c r="AB444" s="25">
        <f t="shared" si="503"/>
        <v>0.33216460363680161</v>
      </c>
      <c r="AC444" s="25">
        <f t="shared" si="504"/>
        <v>0.19971948993233091</v>
      </c>
      <c r="AD444" s="25">
        <f t="shared" si="505"/>
        <v>1.3794617414200583</v>
      </c>
      <c r="AE444" s="25">
        <f t="shared" si="506"/>
        <v>1.2440789096910556</v>
      </c>
      <c r="AF444" s="25">
        <f t="shared" si="507"/>
        <v>1.0757980108351688</v>
      </c>
      <c r="AG444" s="25">
        <f t="shared" si="508"/>
        <v>0.91936472270494418</v>
      </c>
      <c r="AH444" s="97">
        <f t="shared" si="509"/>
        <v>3750.51</v>
      </c>
      <c r="AI444" s="97">
        <f t="shared" si="510"/>
        <v>3382.43</v>
      </c>
      <c r="AJ444" s="97">
        <f t="shared" si="511"/>
        <v>2924.9</v>
      </c>
      <c r="AK444" s="97">
        <f t="shared" si="512"/>
        <v>2499.59</v>
      </c>
      <c r="AL444" s="3"/>
      <c r="AM444" s="97">
        <f t="shared" si="518"/>
        <v>12557.43</v>
      </c>
      <c r="AN444" s="25">
        <f t="shared" si="519"/>
        <v>1.7401224535607736</v>
      </c>
      <c r="AO444" s="3">
        <f>VLOOKUP(A444,Лист3!A:B,2,0)</f>
        <v>8007.48</v>
      </c>
      <c r="AP444" s="3"/>
      <c r="AQ444" s="97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</row>
    <row r="445" spans="1:61" s="32" customFormat="1" x14ac:dyDescent="0.3">
      <c r="A445" s="125" t="s">
        <v>1168</v>
      </c>
      <c r="B445" s="125" t="s">
        <v>566</v>
      </c>
      <c r="C445" s="106"/>
      <c r="D445" s="3"/>
      <c r="E445" s="95">
        <f>VLOOKUP(B445,Площадь!A:B,2,0)</f>
        <v>35.5</v>
      </c>
      <c r="F445" s="3">
        <f t="shared" si="500"/>
        <v>120</v>
      </c>
      <c r="G445" s="95">
        <v>31</v>
      </c>
      <c r="H445" s="95">
        <v>28</v>
      </c>
      <c r="I445" s="95">
        <v>31</v>
      </c>
      <c r="J445" s="95">
        <v>30</v>
      </c>
      <c r="K445" s="3"/>
      <c r="L445" s="3"/>
      <c r="M445" s="3"/>
      <c r="N445" s="22">
        <f t="shared" si="513"/>
        <v>35.5</v>
      </c>
      <c r="O445" s="22">
        <f t="shared" si="514"/>
        <v>35.5</v>
      </c>
      <c r="P445" s="22">
        <f t="shared" si="515"/>
        <v>35.5</v>
      </c>
      <c r="Q445" s="22">
        <f t="shared" si="516"/>
        <v>35.5</v>
      </c>
      <c r="R445" s="98"/>
      <c r="S445" s="40" t="str">
        <f>VLOOKUP(B445,Объем!A:F,6,0)</f>
        <v>9,613</v>
      </c>
      <c r="T445" s="40">
        <f>VLOOKUP(B445,Объем!A:G,7,0)</f>
        <v>12.125999999999999</v>
      </c>
      <c r="U445" s="40">
        <f t="shared" si="517"/>
        <v>2.5129999999999999</v>
      </c>
      <c r="V445" s="63">
        <f t="shared" ref="V445:V446" si="556">$U445*V$728*G445/G$1</f>
        <v>0.75899804650297731</v>
      </c>
      <c r="W445" s="63">
        <f t="shared" ref="W445:W446" si="557">$U445*W$728*H445/H$1</f>
        <v>0.72760640868463722</v>
      </c>
      <c r="X445" s="63">
        <f t="shared" ref="X445:X446" si="558">$U445*X$728*I445/I$1</f>
        <v>0.58162223078907216</v>
      </c>
      <c r="Y445" s="63">
        <f t="shared" ref="Y445:Y446" si="559">$U445*Y$728*J445/J$1</f>
        <v>0.44477331402331338</v>
      </c>
      <c r="Z445" s="25">
        <f t="shared" si="501"/>
        <v>0.33589145632247075</v>
      </c>
      <c r="AA445" s="25">
        <f t="shared" si="502"/>
        <v>0.30238922492311338</v>
      </c>
      <c r="AB445" s="25">
        <f t="shared" si="503"/>
        <v>0.17547386055217942</v>
      </c>
      <c r="AC445" s="25">
        <f t="shared" si="504"/>
        <v>0.10550657578270457</v>
      </c>
      <c r="AD445" s="25">
        <f t="shared" si="505"/>
        <v>1.0948895028254482</v>
      </c>
      <c r="AE445" s="25">
        <f t="shared" si="506"/>
        <v>1.0299956336077507</v>
      </c>
      <c r="AF445" s="25">
        <f t="shared" si="507"/>
        <v>0.75709609134125155</v>
      </c>
      <c r="AG445" s="25">
        <f t="shared" si="508"/>
        <v>0.55027988980601794</v>
      </c>
      <c r="AH445" s="97">
        <f t="shared" si="509"/>
        <v>2976.81</v>
      </c>
      <c r="AI445" s="97">
        <f t="shared" si="510"/>
        <v>2800.37</v>
      </c>
      <c r="AJ445" s="97">
        <f t="shared" si="511"/>
        <v>2058.41</v>
      </c>
      <c r="AK445" s="97">
        <f t="shared" si="512"/>
        <v>1496.11</v>
      </c>
      <c r="AL445" s="3"/>
      <c r="AM445" s="97">
        <f t="shared" si="518"/>
        <v>9331.7000000000007</v>
      </c>
      <c r="AN445" s="25">
        <f t="shared" si="519"/>
        <v>0.91926111758046813</v>
      </c>
      <c r="AO445" s="3">
        <f>VLOOKUP(A445,Лист3!A:B,2,0)</f>
        <v>4230.4799999999996</v>
      </c>
      <c r="AP445" s="3"/>
      <c r="AQ445" s="97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</row>
    <row r="446" spans="1:61" ht="15" thickBot="1" x14ac:dyDescent="0.35">
      <c r="A446" s="125" t="s">
        <v>1169</v>
      </c>
      <c r="B446" s="125" t="s">
        <v>567</v>
      </c>
      <c r="C446" s="106"/>
      <c r="D446" s="42"/>
      <c r="E446" s="95">
        <f>VLOOKUP(B446,Площадь!A:B,2,0)</f>
        <v>31.3</v>
      </c>
      <c r="F446" s="3">
        <f t="shared" si="500"/>
        <v>120</v>
      </c>
      <c r="G446" s="95">
        <v>31</v>
      </c>
      <c r="H446" s="95">
        <v>28</v>
      </c>
      <c r="I446" s="95">
        <v>31</v>
      </c>
      <c r="J446" s="95">
        <v>30</v>
      </c>
      <c r="K446" s="3"/>
      <c r="L446" s="3"/>
      <c r="M446" s="3"/>
      <c r="N446" s="22">
        <f t="shared" si="513"/>
        <v>31.3</v>
      </c>
      <c r="O446" s="22">
        <f t="shared" si="514"/>
        <v>31.3</v>
      </c>
      <c r="P446" s="22">
        <f t="shared" si="515"/>
        <v>31.3</v>
      </c>
      <c r="Q446" s="22">
        <f t="shared" si="516"/>
        <v>31.3</v>
      </c>
      <c r="R446" s="3"/>
      <c r="S446" s="40" t="str">
        <f>VLOOKUP(B446,Объем!A:F,6,0)</f>
        <v>16,185</v>
      </c>
      <c r="T446" s="40">
        <f>VLOOKUP(B446,Объем!A:G,7,0)</f>
        <v>18.807600000000001</v>
      </c>
      <c r="U446" s="40">
        <f t="shared" si="517"/>
        <v>2.622600000000002</v>
      </c>
      <c r="V446" s="63">
        <f t="shared" si="556"/>
        <v>0.79210038868233579</v>
      </c>
      <c r="W446" s="63">
        <f t="shared" si="557"/>
        <v>0.75933966073073267</v>
      </c>
      <c r="X446" s="63">
        <f t="shared" si="558"/>
        <v>0.60698864403797126</v>
      </c>
      <c r="Y446" s="63">
        <f t="shared" si="559"/>
        <v>0.46417130654896244</v>
      </c>
      <c r="Z446" s="25">
        <f t="shared" si="501"/>
        <v>0.29615218543361504</v>
      </c>
      <c r="AA446" s="25">
        <f t="shared" si="502"/>
        <v>0.26661359831249148</v>
      </c>
      <c r="AB446" s="25">
        <f t="shared" si="503"/>
        <v>0.15471357282487933</v>
      </c>
      <c r="AC446" s="25">
        <f t="shared" si="504"/>
        <v>9.3024107661933891E-2</v>
      </c>
      <c r="AD446" s="25">
        <f t="shared" si="505"/>
        <v>1.0882525741159508</v>
      </c>
      <c r="AE446" s="25">
        <f t="shared" si="506"/>
        <v>1.0259532590432241</v>
      </c>
      <c r="AF446" s="25">
        <f t="shared" si="507"/>
        <v>0.76170221686285056</v>
      </c>
      <c r="AG446" s="25">
        <f t="shared" si="508"/>
        <v>0.55719541421089636</v>
      </c>
      <c r="AH446" s="97">
        <f t="shared" si="509"/>
        <v>2958.76</v>
      </c>
      <c r="AI446" s="97">
        <f t="shared" si="510"/>
        <v>2789.38</v>
      </c>
      <c r="AJ446" s="97">
        <f t="shared" si="511"/>
        <v>2070.9299999999998</v>
      </c>
      <c r="AK446" s="97">
        <f t="shared" si="512"/>
        <v>1514.91</v>
      </c>
      <c r="AL446" s="3"/>
      <c r="AM446" s="97">
        <f t="shared" si="518"/>
        <v>9333.98</v>
      </c>
      <c r="AN446" s="25">
        <f t="shared" si="519"/>
        <v>0.81050346423291975</v>
      </c>
      <c r="AO446" s="3">
        <f>VLOOKUP(A446,Лист3!A:B,2,0)</f>
        <v>6067.32</v>
      </c>
      <c r="AP446" s="3"/>
      <c r="AQ446" s="97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</row>
    <row r="447" spans="1:61" x14ac:dyDescent="0.3">
      <c r="A447" s="125" t="s">
        <v>1170</v>
      </c>
      <c r="B447" s="125" t="s">
        <v>568</v>
      </c>
      <c r="C447" s="106"/>
      <c r="D447" s="3"/>
      <c r="E447" s="95">
        <f>VLOOKUP(B447,Площадь!A:B,2,0)</f>
        <v>54.8</v>
      </c>
      <c r="F447" s="3">
        <f t="shared" si="500"/>
        <v>120</v>
      </c>
      <c r="G447" s="95">
        <v>31</v>
      </c>
      <c r="H447" s="95">
        <v>28</v>
      </c>
      <c r="I447" s="95">
        <v>31</v>
      </c>
      <c r="J447" s="95">
        <v>30</v>
      </c>
      <c r="K447" s="3"/>
      <c r="L447" s="3"/>
      <c r="M447" s="3"/>
      <c r="N447" s="22">
        <f t="shared" si="513"/>
        <v>54.8</v>
      </c>
      <c r="O447" s="22">
        <f t="shared" si="514"/>
        <v>54.8</v>
      </c>
      <c r="P447" s="22">
        <f t="shared" si="515"/>
        <v>54.8</v>
      </c>
      <c r="Q447" s="22">
        <f t="shared" si="516"/>
        <v>54.8</v>
      </c>
      <c r="R447" s="98"/>
      <c r="S447" s="40" t="str">
        <f>VLOOKUP(B447,Объем!A:F,6,0)</f>
        <v>24,015</v>
      </c>
      <c r="T447" s="40" t="str">
        <f>VLOOKUP(B447,Объем!A:G,7,0)</f>
        <v>нет</v>
      </c>
      <c r="U447" s="40" t="e">
        <f t="shared" si="517"/>
        <v>#VALUE!</v>
      </c>
      <c r="V447" s="63">
        <f>$V$732*$E447*G447</f>
        <v>0.60641533801295411</v>
      </c>
      <c r="W447" s="63">
        <f>$W$732*$E447*H447</f>
        <v>0.54772998272137796</v>
      </c>
      <c r="X447" s="63">
        <f>$W$732*$E447*I447</f>
        <v>0.60641533801295411</v>
      </c>
      <c r="Y447" s="63">
        <f t="shared" ref="Y447" si="560">$W$732*$E447*J447</f>
        <v>0.58685355291576202</v>
      </c>
      <c r="Z447" s="25">
        <f t="shared" si="501"/>
        <v>0.51850286778792665</v>
      </c>
      <c r="AA447" s="25">
        <f t="shared" si="502"/>
        <v>0.46678674720525665</v>
      </c>
      <c r="AB447" s="25">
        <f t="shared" si="503"/>
        <v>0.27087232558477276</v>
      </c>
      <c r="AC447" s="25">
        <f t="shared" si="504"/>
        <v>0.16286648881386506</v>
      </c>
      <c r="AD447" s="25">
        <f t="shared" si="505"/>
        <v>1.1249182058008809</v>
      </c>
      <c r="AE447" s="25">
        <f t="shared" si="506"/>
        <v>1.0145167299266347</v>
      </c>
      <c r="AF447" s="25">
        <f t="shared" si="507"/>
        <v>0.87728766359772692</v>
      </c>
      <c r="AG447" s="25">
        <f t="shared" si="508"/>
        <v>0.74972004172962703</v>
      </c>
      <c r="AH447" s="97">
        <f t="shared" si="509"/>
        <v>3058.45</v>
      </c>
      <c r="AI447" s="97">
        <f t="shared" si="510"/>
        <v>2758.29</v>
      </c>
      <c r="AJ447" s="97">
        <f t="shared" si="511"/>
        <v>2385.19</v>
      </c>
      <c r="AK447" s="97">
        <f t="shared" si="512"/>
        <v>2038.35</v>
      </c>
      <c r="AL447" s="3"/>
      <c r="AM447" s="97">
        <f t="shared" si="518"/>
        <v>10240.280000000001</v>
      </c>
      <c r="AN447" s="25">
        <f t="shared" si="519"/>
        <v>1.4190284293918212</v>
      </c>
      <c r="AO447" s="3">
        <f>VLOOKUP(A447,Лист3!A:B,2,0)</f>
        <v>8922.08</v>
      </c>
      <c r="AP447" s="3"/>
      <c r="AQ447" s="97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</row>
    <row r="448" spans="1:61" x14ac:dyDescent="0.3">
      <c r="A448" s="125" t="s">
        <v>1171</v>
      </c>
      <c r="B448" s="125" t="s">
        <v>569</v>
      </c>
      <c r="C448" s="106"/>
      <c r="D448" s="42"/>
      <c r="E448" s="95">
        <f>VLOOKUP(B448,Площадь!A:B,2,0)</f>
        <v>82.7</v>
      </c>
      <c r="F448" s="3">
        <f t="shared" si="500"/>
        <v>120</v>
      </c>
      <c r="G448" s="95">
        <v>31</v>
      </c>
      <c r="H448" s="95">
        <v>28</v>
      </c>
      <c r="I448" s="95">
        <v>31</v>
      </c>
      <c r="J448" s="95">
        <v>30</v>
      </c>
      <c r="K448" s="3"/>
      <c r="L448" s="3"/>
      <c r="M448" s="3"/>
      <c r="N448" s="22">
        <f t="shared" si="513"/>
        <v>82.7</v>
      </c>
      <c r="O448" s="22">
        <f t="shared" si="514"/>
        <v>82.7</v>
      </c>
      <c r="P448" s="22">
        <f t="shared" si="515"/>
        <v>82.7</v>
      </c>
      <c r="Q448" s="22">
        <f t="shared" si="516"/>
        <v>82.7</v>
      </c>
      <c r="R448" s="3"/>
      <c r="S448" s="40" t="str">
        <f>VLOOKUP(B448,Объем!A:F,6,0)</f>
        <v>2,874</v>
      </c>
      <c r="T448" s="40">
        <f>VLOOKUP(B448,Объем!A:G,7,0)</f>
        <v>6.9109999999999996</v>
      </c>
      <c r="U448" s="40">
        <f t="shared" si="517"/>
        <v>4.036999999999999</v>
      </c>
      <c r="V448" s="63">
        <f>$U448*V$728*G448/G$1</f>
        <v>1.2192897388509822</v>
      </c>
      <c r="W448" s="63">
        <f>$U448*W$728*H448/H$1</f>
        <v>1.1688607528292401</v>
      </c>
      <c r="X448" s="63">
        <f>$U448*X$728*I448/I$1</f>
        <v>0.93434498435952396</v>
      </c>
      <c r="Y448" s="63">
        <f>$U448*Y$728*J448/J$1</f>
        <v>0.71450452396025299</v>
      </c>
      <c r="Z448" s="25">
        <f t="shared" si="501"/>
        <v>0.78248516726389672</v>
      </c>
      <c r="AA448" s="25">
        <f t="shared" si="502"/>
        <v>0.70443912397581621</v>
      </c>
      <c r="AB448" s="25">
        <f t="shared" si="503"/>
        <v>0.40877995120183774</v>
      </c>
      <c r="AC448" s="25">
        <f t="shared" si="504"/>
        <v>0.2457857413304132</v>
      </c>
      <c r="AD448" s="25">
        <f t="shared" si="505"/>
        <v>2.0017749061148788</v>
      </c>
      <c r="AE448" s="25">
        <f t="shared" si="506"/>
        <v>1.8732998768050564</v>
      </c>
      <c r="AF448" s="25">
        <f t="shared" si="507"/>
        <v>1.3431249355613617</v>
      </c>
      <c r="AG448" s="25">
        <f t="shared" si="508"/>
        <v>0.96029026529066619</v>
      </c>
      <c r="AH448" s="97">
        <f t="shared" si="509"/>
        <v>5442.47</v>
      </c>
      <c r="AI448" s="97">
        <f t="shared" si="510"/>
        <v>5093.17</v>
      </c>
      <c r="AJ448" s="97">
        <f t="shared" si="511"/>
        <v>3651.71</v>
      </c>
      <c r="AK448" s="97">
        <f t="shared" si="512"/>
        <v>2610.86</v>
      </c>
      <c r="AL448" s="3"/>
      <c r="AM448" s="97">
        <f t="shared" si="518"/>
        <v>16798.21</v>
      </c>
      <c r="AN448" s="25">
        <f t="shared" si="519"/>
        <v>2.1414899837719639</v>
      </c>
      <c r="AO448" s="3">
        <f>VLOOKUP(A448,Лист3!A:B,2,0)</f>
        <v>5958.56</v>
      </c>
      <c r="AP448" s="3"/>
      <c r="AQ448" s="97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</row>
    <row r="449" spans="1:61" x14ac:dyDescent="0.3">
      <c r="A449" s="125" t="s">
        <v>1172</v>
      </c>
      <c r="B449" s="125" t="s">
        <v>570</v>
      </c>
      <c r="C449" s="106"/>
      <c r="D449" s="3"/>
      <c r="E449" s="95">
        <f>VLOOKUP(B449,Площадь!A:B,2,0)</f>
        <v>66.5</v>
      </c>
      <c r="F449" s="3">
        <f t="shared" si="500"/>
        <v>120</v>
      </c>
      <c r="G449" s="95">
        <v>31</v>
      </c>
      <c r="H449" s="95">
        <v>28</v>
      </c>
      <c r="I449" s="95">
        <v>31</v>
      </c>
      <c r="J449" s="95">
        <v>30</v>
      </c>
      <c r="K449" s="3"/>
      <c r="L449" s="3"/>
      <c r="M449" s="3"/>
      <c r="N449" s="22">
        <f t="shared" si="513"/>
        <v>66.5</v>
      </c>
      <c r="O449" s="22">
        <f t="shared" si="514"/>
        <v>66.5</v>
      </c>
      <c r="P449" s="22">
        <f t="shared" si="515"/>
        <v>66.5</v>
      </c>
      <c r="Q449" s="22">
        <f t="shared" si="516"/>
        <v>66.5</v>
      </c>
      <c r="R449" s="3"/>
      <c r="S449" s="40">
        <f>VLOOKUP(B449,Объем!A:F,6,0)</f>
        <v>24.163695392689412</v>
      </c>
      <c r="T449" s="40" t="str">
        <f>VLOOKUP(B449,Объем!A:G,7,0)</f>
        <v>нет</v>
      </c>
      <c r="U449" s="40" t="e">
        <f t="shared" si="517"/>
        <v>#VALUE!</v>
      </c>
      <c r="V449" s="63">
        <f t="shared" ref="V449:V451" si="561">$V$732*$E449*G449</f>
        <v>0.73588722587338407</v>
      </c>
      <c r="W449" s="63">
        <f t="shared" ref="W449:W451" si="562">$W$732*$E449*H449</f>
        <v>0.66467233304692752</v>
      </c>
      <c r="X449" s="63">
        <f t="shared" ref="X449:X451" si="563">$W$732*$E449*I449</f>
        <v>0.73588722587338407</v>
      </c>
      <c r="Y449" s="63">
        <f t="shared" ref="Y449:Y451" si="564">$W$732*$E449*J449</f>
        <v>0.71214892826456522</v>
      </c>
      <c r="Z449" s="25">
        <f t="shared" si="501"/>
        <v>0.62920512240688187</v>
      </c>
      <c r="AA449" s="25">
        <f t="shared" si="502"/>
        <v>0.56644742133484616</v>
      </c>
      <c r="AB449" s="25">
        <f t="shared" si="503"/>
        <v>0.3287045556822516</v>
      </c>
      <c r="AC449" s="25">
        <f t="shared" si="504"/>
        <v>0.19763907857886912</v>
      </c>
      <c r="AD449" s="25">
        <f t="shared" si="505"/>
        <v>1.3650923482802659</v>
      </c>
      <c r="AE449" s="25">
        <f t="shared" si="506"/>
        <v>1.2311197543817736</v>
      </c>
      <c r="AF449" s="25">
        <f t="shared" si="507"/>
        <v>1.0645917815556356</v>
      </c>
      <c r="AG449" s="25">
        <f t="shared" si="508"/>
        <v>0.9097880068434343</v>
      </c>
      <c r="AH449" s="97">
        <f t="shared" si="509"/>
        <v>3711.44</v>
      </c>
      <c r="AI449" s="97">
        <f t="shared" si="510"/>
        <v>3347.19</v>
      </c>
      <c r="AJ449" s="97">
        <f t="shared" si="511"/>
        <v>2894.43</v>
      </c>
      <c r="AK449" s="97">
        <f t="shared" si="512"/>
        <v>2473.5500000000002</v>
      </c>
      <c r="AL449" s="3"/>
      <c r="AM449" s="97">
        <f t="shared" si="518"/>
        <v>12426.61</v>
      </c>
      <c r="AN449" s="25">
        <f t="shared" si="519"/>
        <v>1.7219961780028488</v>
      </c>
      <c r="AO449" s="3">
        <f>VLOOKUP(A449,Лист3!A:B,2,0)</f>
        <v>7923.72</v>
      </c>
      <c r="AP449" s="3"/>
      <c r="AQ449" s="97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</row>
    <row r="450" spans="1:61" x14ac:dyDescent="0.3">
      <c r="A450" s="125" t="s">
        <v>1173</v>
      </c>
      <c r="B450" s="125" t="s">
        <v>571</v>
      </c>
      <c r="C450" s="106"/>
      <c r="D450" s="42"/>
      <c r="E450" s="95">
        <f>VLOOKUP(B450,Площадь!A:B,2,0)</f>
        <v>34.700000000000003</v>
      </c>
      <c r="F450" s="3">
        <f t="shared" si="500"/>
        <v>120</v>
      </c>
      <c r="G450" s="95">
        <v>31</v>
      </c>
      <c r="H450" s="95">
        <v>28</v>
      </c>
      <c r="I450" s="95">
        <v>31</v>
      </c>
      <c r="J450" s="95">
        <v>30</v>
      </c>
      <c r="K450" s="3"/>
      <c r="L450" s="3"/>
      <c r="M450" s="3"/>
      <c r="N450" s="22">
        <f t="shared" si="513"/>
        <v>34.700000000000003</v>
      </c>
      <c r="O450" s="22">
        <f t="shared" si="514"/>
        <v>34.700000000000003</v>
      </c>
      <c r="P450" s="22">
        <f t="shared" si="515"/>
        <v>34.700000000000003</v>
      </c>
      <c r="Q450" s="22">
        <f t="shared" si="516"/>
        <v>34.700000000000003</v>
      </c>
      <c r="R450" s="3"/>
      <c r="S450" s="40">
        <f>VLOOKUP(B450,Объем!A:F,6,0)</f>
        <v>12.29708767107252</v>
      </c>
      <c r="T450" s="40" t="str">
        <f>VLOOKUP(B450,Объем!A:G,7,0)</f>
        <v>нет</v>
      </c>
      <c r="U450" s="40" t="e">
        <f t="shared" si="517"/>
        <v>#VALUE!</v>
      </c>
      <c r="V450" s="63">
        <f t="shared" si="561"/>
        <v>0.38398927425272827</v>
      </c>
      <c r="W450" s="63">
        <f t="shared" si="562"/>
        <v>0.34682902190569004</v>
      </c>
      <c r="X450" s="63">
        <f t="shared" si="563"/>
        <v>0.38398927425272827</v>
      </c>
      <c r="Y450" s="63">
        <f t="shared" si="564"/>
        <v>0.3716025234703822</v>
      </c>
      <c r="Z450" s="25">
        <f t="shared" si="501"/>
        <v>0.32832207139126018</v>
      </c>
      <c r="AA450" s="25">
        <f t="shared" si="502"/>
        <v>0.29557481985442352</v>
      </c>
      <c r="AB450" s="25">
        <f t="shared" si="503"/>
        <v>0.17151952003269372</v>
      </c>
      <c r="AC450" s="25">
        <f t="shared" si="504"/>
        <v>0.10312896280731969</v>
      </c>
      <c r="AD450" s="25">
        <f t="shared" si="505"/>
        <v>0.71231134564398846</v>
      </c>
      <c r="AE450" s="25">
        <f t="shared" si="506"/>
        <v>0.64240384176011356</v>
      </c>
      <c r="AF450" s="25">
        <f t="shared" si="507"/>
        <v>0.55550879428542199</v>
      </c>
      <c r="AG450" s="25">
        <f t="shared" si="508"/>
        <v>0.4747314862777019</v>
      </c>
      <c r="AH450" s="97">
        <f t="shared" si="509"/>
        <v>1936.65</v>
      </c>
      <c r="AI450" s="97">
        <f t="shared" si="510"/>
        <v>1746.58</v>
      </c>
      <c r="AJ450" s="97">
        <f t="shared" si="511"/>
        <v>1510.33</v>
      </c>
      <c r="AK450" s="97">
        <f t="shared" si="512"/>
        <v>1290.71</v>
      </c>
      <c r="AL450" s="3"/>
      <c r="AM450" s="97">
        <f t="shared" si="518"/>
        <v>6484.2699999999995</v>
      </c>
      <c r="AN450" s="25">
        <f t="shared" si="519"/>
        <v>0.89854537408569712</v>
      </c>
      <c r="AO450" s="3">
        <f>VLOOKUP(A450,Лист3!A:B,2,0)</f>
        <v>4134.8</v>
      </c>
      <c r="AP450" s="3"/>
      <c r="AQ450" s="97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</row>
    <row r="451" spans="1:61" x14ac:dyDescent="0.3">
      <c r="A451" s="125" t="s">
        <v>1174</v>
      </c>
      <c r="B451" s="125" t="s">
        <v>572</v>
      </c>
      <c r="C451" s="106"/>
      <c r="D451" s="3"/>
      <c r="E451" s="95">
        <f>VLOOKUP(B451,Площадь!A:B,2,0)</f>
        <v>30.3</v>
      </c>
      <c r="F451" s="3">
        <f t="shared" ref="F451:F514" si="565">SUM(G451:J451)</f>
        <v>120</v>
      </c>
      <c r="G451" s="95">
        <v>31</v>
      </c>
      <c r="H451" s="95">
        <v>28</v>
      </c>
      <c r="I451" s="95">
        <v>31</v>
      </c>
      <c r="J451" s="95">
        <v>30</v>
      </c>
      <c r="K451" s="3"/>
      <c r="L451" s="3"/>
      <c r="M451" s="3"/>
      <c r="N451" s="22">
        <f t="shared" si="513"/>
        <v>30.3</v>
      </c>
      <c r="O451" s="22">
        <f t="shared" si="514"/>
        <v>30.3</v>
      </c>
      <c r="P451" s="22">
        <f t="shared" si="515"/>
        <v>30.3</v>
      </c>
      <c r="Q451" s="22">
        <f t="shared" si="516"/>
        <v>30.3</v>
      </c>
      <c r="R451" s="3"/>
      <c r="S451" s="40" t="str">
        <f>VLOOKUP(B451,Объем!A:F,6,0)</f>
        <v>нет</v>
      </c>
      <c r="T451" s="40" t="str">
        <f>VLOOKUP(B451,Объем!A:G,7,0)</f>
        <v>Не работает</v>
      </c>
      <c r="U451" s="40" t="e">
        <f t="shared" si="517"/>
        <v>#VALUE!</v>
      </c>
      <c r="V451" s="63">
        <f t="shared" si="561"/>
        <v>0.33529899163854943</v>
      </c>
      <c r="W451" s="63">
        <f t="shared" si="562"/>
        <v>0.30285070212514142</v>
      </c>
      <c r="X451" s="63">
        <f t="shared" si="563"/>
        <v>0.33529899163854943</v>
      </c>
      <c r="Y451" s="63">
        <f t="shared" si="564"/>
        <v>0.32448289513408013</v>
      </c>
      <c r="Z451" s="25">
        <f t="shared" ref="Z451:Z514" si="566">Z$728/$N$728*N451</f>
        <v>0.28669045426960182</v>
      </c>
      <c r="AA451" s="25">
        <f t="shared" ref="AA451:AA514" si="567">AA$728/$N$728*O451</f>
        <v>0.25809559197662918</v>
      </c>
      <c r="AB451" s="25">
        <f t="shared" ref="AB451:AB514" si="568">AB$728/$N$728*P451</f>
        <v>0.14977064717552216</v>
      </c>
      <c r="AC451" s="25">
        <f t="shared" ref="AC451:AC514" si="569">AC$728/$N$728*Q451</f>
        <v>9.0052091442702778E-2</v>
      </c>
      <c r="AD451" s="25">
        <f t="shared" ref="AD451:AD514" si="570">Z451+V451</f>
        <v>0.6219894459081512</v>
      </c>
      <c r="AE451" s="25">
        <f t="shared" ref="AE451:AE514" si="571">AA451+W451</f>
        <v>0.56094629410177066</v>
      </c>
      <c r="AF451" s="25">
        <f t="shared" ref="AF451:AF514" si="572">AB451+X451</f>
        <v>0.48506963881407161</v>
      </c>
      <c r="AG451" s="25">
        <f t="shared" ref="AG451:AG514" si="573">AC451+Y451</f>
        <v>0.41453498657678289</v>
      </c>
      <c r="AH451" s="97">
        <f t="shared" ref="AH451:AH514" si="574">ROUND(AD451*$AJ$1,2)</f>
        <v>1691.08</v>
      </c>
      <c r="AI451" s="97">
        <f t="shared" ref="AI451:AI514" si="575">ROUND(AE451*$AJ$1,2)</f>
        <v>1525.11</v>
      </c>
      <c r="AJ451" s="97">
        <f t="shared" ref="AJ451:AJ514" si="576">ROUND(AF451*$AJ$1,2)</f>
        <v>1318.82</v>
      </c>
      <c r="AK451" s="97">
        <f t="shared" ref="AK451:AK514" si="577">ROUND(AG451*$AJ$1,2)</f>
        <v>1127.05</v>
      </c>
      <c r="AL451" s="3"/>
      <c r="AM451" s="97">
        <f t="shared" si="518"/>
        <v>5662.0599999999995</v>
      </c>
      <c r="AN451" s="25">
        <f t="shared" si="519"/>
        <v>0.78460878486445595</v>
      </c>
      <c r="AO451" s="3">
        <f>VLOOKUP(A451,Лист3!A:B,2,0)</f>
        <v>3610.6</v>
      </c>
      <c r="AP451" s="3"/>
      <c r="AQ451" s="97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</row>
    <row r="452" spans="1:61" s="32" customFormat="1" x14ac:dyDescent="0.3">
      <c r="A452" s="125" t="s">
        <v>1175</v>
      </c>
      <c r="B452" s="125" t="s">
        <v>573</v>
      </c>
      <c r="C452" s="106"/>
      <c r="D452" s="3"/>
      <c r="E452" s="95">
        <f>VLOOKUP(B452,Площадь!A:B,2,0)</f>
        <v>51.9</v>
      </c>
      <c r="F452" s="3">
        <f t="shared" si="565"/>
        <v>120</v>
      </c>
      <c r="G452" s="95">
        <v>31</v>
      </c>
      <c r="H452" s="95">
        <v>28</v>
      </c>
      <c r="I452" s="95">
        <v>31</v>
      </c>
      <c r="J452" s="95">
        <v>30</v>
      </c>
      <c r="K452" s="3"/>
      <c r="L452" s="3"/>
      <c r="M452" s="3"/>
      <c r="N452" s="22">
        <f t="shared" ref="N452:N515" si="578">ROUND($E452/G$37*G452,2)</f>
        <v>51.9</v>
      </c>
      <c r="O452" s="22">
        <f t="shared" ref="O452:O515" si="579">ROUND($E452/H$37*H452,2)</f>
        <v>51.9</v>
      </c>
      <c r="P452" s="22">
        <f t="shared" ref="P452:P515" si="580">ROUND($E452/I$37*I452,2)</f>
        <v>51.9</v>
      </c>
      <c r="Q452" s="22">
        <f t="shared" ref="Q452:Q515" si="581">ROUND($E452/J$37*J452,2)</f>
        <v>51.9</v>
      </c>
      <c r="R452" s="3"/>
      <c r="S452" s="40" t="str">
        <f>VLOOKUP(B452,Объем!A:F,6,0)</f>
        <v>18,890</v>
      </c>
      <c r="T452" s="40">
        <f>VLOOKUP(B452,Объем!A:G,7,0)</f>
        <v>21.959</v>
      </c>
      <c r="U452" s="40">
        <f t="shared" ref="U452:U515" si="582">T452-S452</f>
        <v>3.0689999999999991</v>
      </c>
      <c r="V452" s="63">
        <f t="shared" ref="V452:V455" si="583">$U452*V$728*G452/G$1</f>
        <v>0.92692598675592375</v>
      </c>
      <c r="W452" s="63">
        <f t="shared" ref="W452:W455" si="584">$U452*W$728*H452/H$1</f>
        <v>0.8885889646848989</v>
      </c>
      <c r="X452" s="63">
        <f t="shared" ref="X452:X455" si="585">$U452*X$728*I452/I$1</f>
        <v>0.71030586004443375</v>
      </c>
      <c r="Y452" s="63">
        <f t="shared" ref="Y452:Y455" si="586">$U452*Y$728*J452/J$1</f>
        <v>0.54317918851474267</v>
      </c>
      <c r="Z452" s="25">
        <f t="shared" si="566"/>
        <v>0.4910638474122882</v>
      </c>
      <c r="AA452" s="25">
        <f t="shared" si="567"/>
        <v>0.44208452883125587</v>
      </c>
      <c r="AB452" s="25">
        <f t="shared" si="568"/>
        <v>0.25653784120163697</v>
      </c>
      <c r="AC452" s="25">
        <f t="shared" si="569"/>
        <v>0.15424764177809486</v>
      </c>
      <c r="AD452" s="25">
        <f t="shared" si="570"/>
        <v>1.417989834168212</v>
      </c>
      <c r="AE452" s="25">
        <f t="shared" si="571"/>
        <v>1.3306734935161548</v>
      </c>
      <c r="AF452" s="25">
        <f t="shared" si="572"/>
        <v>0.96684370124607066</v>
      </c>
      <c r="AG452" s="25">
        <f t="shared" si="573"/>
        <v>0.69742683029283747</v>
      </c>
      <c r="AH452" s="97">
        <f t="shared" si="574"/>
        <v>3855.26</v>
      </c>
      <c r="AI452" s="97">
        <f t="shared" si="575"/>
        <v>3617.86</v>
      </c>
      <c r="AJ452" s="97">
        <f t="shared" si="576"/>
        <v>2628.67</v>
      </c>
      <c r="AK452" s="97">
        <f t="shared" si="577"/>
        <v>1896.18</v>
      </c>
      <c r="AL452" s="3"/>
      <c r="AM452" s="97">
        <f t="shared" ref="AM452:AM515" si="587">SUM(AH452:AK452)</f>
        <v>11997.970000000001</v>
      </c>
      <c r="AN452" s="25">
        <f t="shared" ref="AN452:AN515" si="588">Z452+AA452+AB452+AC452</f>
        <v>1.3439338592232759</v>
      </c>
      <c r="AO452" s="3">
        <f>VLOOKUP(A452,Лист3!A:B,2,0)</f>
        <v>6446.88</v>
      </c>
      <c r="AP452" s="3"/>
      <c r="AQ452" s="97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</row>
    <row r="453" spans="1:61" x14ac:dyDescent="0.3">
      <c r="A453" s="125" t="s">
        <v>1532</v>
      </c>
      <c r="B453" s="125" t="s">
        <v>21</v>
      </c>
      <c r="C453" s="106"/>
      <c r="D453" s="3"/>
      <c r="E453" s="95">
        <f>VLOOKUP(B453,Площадь!A:B,2,0)</f>
        <v>63.4</v>
      </c>
      <c r="F453" s="3">
        <f t="shared" si="565"/>
        <v>120</v>
      </c>
      <c r="G453" s="95">
        <v>31</v>
      </c>
      <c r="H453" s="95">
        <v>28</v>
      </c>
      <c r="I453" s="95">
        <v>31</v>
      </c>
      <c r="J453" s="95">
        <v>30</v>
      </c>
      <c r="K453" s="3"/>
      <c r="L453" s="3"/>
      <c r="M453" s="3"/>
      <c r="N453" s="22">
        <f t="shared" si="578"/>
        <v>63.4</v>
      </c>
      <c r="O453" s="22">
        <f t="shared" si="579"/>
        <v>63.4</v>
      </c>
      <c r="P453" s="22">
        <f t="shared" si="580"/>
        <v>63.4</v>
      </c>
      <c r="Q453" s="22">
        <f t="shared" si="581"/>
        <v>63.4</v>
      </c>
      <c r="R453" s="3"/>
      <c r="S453" s="40" t="str">
        <f>VLOOKUP(B453,Объем!A:F,6,0)</f>
        <v>6,75</v>
      </c>
      <c r="T453" s="40">
        <f>VLOOKUP(B453,Объем!A:G,7,0)</f>
        <v>10.755000000000001</v>
      </c>
      <c r="U453" s="40">
        <f t="shared" si="582"/>
        <v>4.0050000000000008</v>
      </c>
      <c r="V453" s="63">
        <f t="shared" si="583"/>
        <v>1.2096248214263527</v>
      </c>
      <c r="W453" s="63">
        <f t="shared" si="584"/>
        <v>1.1595955697500888</v>
      </c>
      <c r="X453" s="63">
        <f t="shared" si="585"/>
        <v>0.92693873231605028</v>
      </c>
      <c r="Y453" s="63">
        <f t="shared" si="586"/>
        <v>0.70884087650750915</v>
      </c>
      <c r="Z453" s="25">
        <f t="shared" si="566"/>
        <v>0.59987375579844071</v>
      </c>
      <c r="AA453" s="25">
        <f t="shared" si="567"/>
        <v>0.54004160169367288</v>
      </c>
      <c r="AB453" s="25">
        <f t="shared" si="568"/>
        <v>0.31338148616924438</v>
      </c>
      <c r="AC453" s="25">
        <f t="shared" si="569"/>
        <v>0.18842582829925267</v>
      </c>
      <c r="AD453" s="25">
        <f t="shared" si="570"/>
        <v>1.8094985772247933</v>
      </c>
      <c r="AE453" s="25">
        <f t="shared" si="571"/>
        <v>1.6996371714437617</v>
      </c>
      <c r="AF453" s="25">
        <f t="shared" si="572"/>
        <v>1.2403202184852946</v>
      </c>
      <c r="AG453" s="25">
        <f t="shared" si="573"/>
        <v>0.89726670480676185</v>
      </c>
      <c r="AH453" s="97">
        <f t="shared" si="574"/>
        <v>4919.7</v>
      </c>
      <c r="AI453" s="97">
        <f t="shared" si="575"/>
        <v>4621.01</v>
      </c>
      <c r="AJ453" s="97">
        <f t="shared" si="576"/>
        <v>3372.21</v>
      </c>
      <c r="AK453" s="97">
        <f t="shared" si="577"/>
        <v>2439.5100000000002</v>
      </c>
      <c r="AL453" s="3"/>
      <c r="AM453" s="97">
        <f t="shared" si="587"/>
        <v>15352.429999999998</v>
      </c>
      <c r="AN453" s="25">
        <f t="shared" si="588"/>
        <v>1.6417226719606104</v>
      </c>
      <c r="AO453" s="3">
        <f>VLOOKUP(A453,Лист3!A:B,2,0)</f>
        <v>5775.88</v>
      </c>
      <c r="AP453" s="3"/>
      <c r="AQ453" s="97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</row>
    <row r="454" spans="1:61" x14ac:dyDescent="0.3">
      <c r="A454" s="125" t="s">
        <v>1533</v>
      </c>
      <c r="B454" s="125" t="s">
        <v>98</v>
      </c>
      <c r="C454" s="106"/>
      <c r="D454" s="3"/>
      <c r="E454" s="95">
        <f>VLOOKUP(B454,Площадь!A:B,2,0)</f>
        <v>34</v>
      </c>
      <c r="F454" s="3">
        <f t="shared" si="565"/>
        <v>120</v>
      </c>
      <c r="G454" s="95">
        <v>31</v>
      </c>
      <c r="H454" s="95">
        <v>28</v>
      </c>
      <c r="I454" s="95">
        <v>31</v>
      </c>
      <c r="J454" s="95">
        <v>30</v>
      </c>
      <c r="K454" s="3"/>
      <c r="L454" s="3"/>
      <c r="M454" s="3"/>
      <c r="N454" s="22">
        <f t="shared" si="578"/>
        <v>34</v>
      </c>
      <c r="O454" s="22">
        <f t="shared" si="579"/>
        <v>34</v>
      </c>
      <c r="P454" s="22">
        <f t="shared" si="580"/>
        <v>34</v>
      </c>
      <c r="Q454" s="22">
        <f t="shared" si="581"/>
        <v>34</v>
      </c>
      <c r="R454" s="3"/>
      <c r="S454" s="40" t="str">
        <f>VLOOKUP(B454,Объем!A:F,6,0)</f>
        <v>0,001</v>
      </c>
      <c r="T454" s="40">
        <f>VLOOKUP(B454,Объем!A:G,7,0)</f>
        <v>1E-3</v>
      </c>
      <c r="U454" s="40">
        <f t="shared" si="582"/>
        <v>0</v>
      </c>
      <c r="V454" s="63">
        <f t="shared" si="583"/>
        <v>0</v>
      </c>
      <c r="W454" s="63">
        <f t="shared" si="584"/>
        <v>0</v>
      </c>
      <c r="X454" s="63">
        <f t="shared" si="585"/>
        <v>0</v>
      </c>
      <c r="Y454" s="63">
        <f t="shared" si="586"/>
        <v>0</v>
      </c>
      <c r="Z454" s="25">
        <f t="shared" si="566"/>
        <v>0.32169885957645084</v>
      </c>
      <c r="AA454" s="25">
        <f t="shared" si="567"/>
        <v>0.28961221541931986</v>
      </c>
      <c r="AB454" s="25">
        <f t="shared" si="568"/>
        <v>0.16805947207814367</v>
      </c>
      <c r="AC454" s="25">
        <f t="shared" si="569"/>
        <v>0.1010485514538579</v>
      </c>
      <c r="AD454" s="25">
        <f t="shared" si="570"/>
        <v>0.32169885957645084</v>
      </c>
      <c r="AE454" s="25">
        <f t="shared" si="571"/>
        <v>0.28961221541931986</v>
      </c>
      <c r="AF454" s="25">
        <f t="shared" si="572"/>
        <v>0.16805947207814367</v>
      </c>
      <c r="AG454" s="25">
        <f t="shared" si="573"/>
        <v>0.1010485514538579</v>
      </c>
      <c r="AH454" s="97">
        <f t="shared" si="574"/>
        <v>874.64</v>
      </c>
      <c r="AI454" s="97">
        <f t="shared" si="575"/>
        <v>787.4</v>
      </c>
      <c r="AJ454" s="97">
        <f t="shared" si="576"/>
        <v>456.92</v>
      </c>
      <c r="AK454" s="97">
        <f t="shared" si="577"/>
        <v>274.73</v>
      </c>
      <c r="AL454" s="3"/>
      <c r="AM454" s="97">
        <f t="shared" si="587"/>
        <v>2393.69</v>
      </c>
      <c r="AN454" s="25">
        <f t="shared" si="588"/>
        <v>0.88041909852777223</v>
      </c>
      <c r="AO454" s="3">
        <f>VLOOKUP(A454,Лист3!A:B,2,0)</f>
        <v>1379</v>
      </c>
      <c r="AP454" s="3"/>
      <c r="AQ454" s="97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</row>
    <row r="455" spans="1:61" x14ac:dyDescent="0.3">
      <c r="A455" s="125" t="s">
        <v>1176</v>
      </c>
      <c r="B455" s="125" t="s">
        <v>574</v>
      </c>
      <c r="C455" s="106"/>
      <c r="D455" s="3"/>
      <c r="E455" s="95">
        <f>VLOOKUP(B455,Площадь!A:B,2,0)</f>
        <v>82.6</v>
      </c>
      <c r="F455" s="3">
        <f t="shared" si="565"/>
        <v>120</v>
      </c>
      <c r="G455" s="95">
        <v>31</v>
      </c>
      <c r="H455" s="95">
        <v>28</v>
      </c>
      <c r="I455" s="95">
        <v>31</v>
      </c>
      <c r="J455" s="95">
        <v>30</v>
      </c>
      <c r="K455" s="3"/>
      <c r="L455" s="3"/>
      <c r="M455" s="3"/>
      <c r="N455" s="22">
        <f t="shared" si="578"/>
        <v>82.6</v>
      </c>
      <c r="O455" s="22">
        <f t="shared" si="579"/>
        <v>82.6</v>
      </c>
      <c r="P455" s="22">
        <f t="shared" si="580"/>
        <v>82.6</v>
      </c>
      <c r="Q455" s="22">
        <f t="shared" si="581"/>
        <v>82.6</v>
      </c>
      <c r="R455" s="3"/>
      <c r="S455" s="40">
        <f>VLOOKUP(B455,Объем!A:F,6,0)</f>
        <v>29.308</v>
      </c>
      <c r="T455" s="40">
        <f>VLOOKUP(B455,Объем!A:G,7,0)</f>
        <v>29.308</v>
      </c>
      <c r="U455" s="40">
        <f t="shared" si="582"/>
        <v>0</v>
      </c>
      <c r="V455" s="63">
        <f t="shared" si="583"/>
        <v>0</v>
      </c>
      <c r="W455" s="63">
        <f t="shared" si="584"/>
        <v>0</v>
      </c>
      <c r="X455" s="63">
        <f t="shared" si="585"/>
        <v>0</v>
      </c>
      <c r="Y455" s="63">
        <f t="shared" si="586"/>
        <v>0</v>
      </c>
      <c r="Z455" s="25">
        <f t="shared" si="566"/>
        <v>0.78153899414749528</v>
      </c>
      <c r="AA455" s="25">
        <f t="shared" si="567"/>
        <v>0.70358732334222995</v>
      </c>
      <c r="AB455" s="25">
        <f t="shared" si="568"/>
        <v>0.40828565863690197</v>
      </c>
      <c r="AC455" s="25">
        <f t="shared" si="569"/>
        <v>0.24548853970849005</v>
      </c>
      <c r="AD455" s="25">
        <f t="shared" si="570"/>
        <v>0.78153899414749528</v>
      </c>
      <c r="AE455" s="25">
        <f t="shared" si="571"/>
        <v>0.70358732334222995</v>
      </c>
      <c r="AF455" s="25">
        <f t="shared" si="572"/>
        <v>0.40828565863690197</v>
      </c>
      <c r="AG455" s="25">
        <f t="shared" si="573"/>
        <v>0.24548853970849005</v>
      </c>
      <c r="AH455" s="97">
        <f t="shared" si="574"/>
        <v>2124.86</v>
      </c>
      <c r="AI455" s="97">
        <f t="shared" si="575"/>
        <v>1912.93</v>
      </c>
      <c r="AJ455" s="97">
        <f t="shared" si="576"/>
        <v>1110.06</v>
      </c>
      <c r="AK455" s="97">
        <f t="shared" si="577"/>
        <v>667.44</v>
      </c>
      <c r="AL455" s="3"/>
      <c r="AM455" s="97">
        <f t="shared" si="587"/>
        <v>5815.2900000000009</v>
      </c>
      <c r="AN455" s="25">
        <f t="shared" si="588"/>
        <v>2.1389005158351173</v>
      </c>
      <c r="AO455" s="3">
        <f>VLOOKUP(A455,Лист3!A:B,2,0)</f>
        <v>9486.52</v>
      </c>
      <c r="AP455" s="3"/>
      <c r="AQ455" s="97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</row>
    <row r="456" spans="1:61" x14ac:dyDescent="0.3">
      <c r="A456" s="125" t="s">
        <v>1534</v>
      </c>
      <c r="B456" s="125" t="s">
        <v>575</v>
      </c>
      <c r="C456" s="106"/>
      <c r="D456" s="3"/>
      <c r="E456" s="95">
        <f>VLOOKUP(B456,Площадь!A:B,2,0)</f>
        <v>66.599999999999994</v>
      </c>
      <c r="F456" s="3">
        <f t="shared" si="565"/>
        <v>120</v>
      </c>
      <c r="G456" s="95">
        <v>31</v>
      </c>
      <c r="H456" s="95">
        <v>28</v>
      </c>
      <c r="I456" s="95">
        <v>31</v>
      </c>
      <c r="J456" s="95">
        <v>30</v>
      </c>
      <c r="K456" s="3"/>
      <c r="L456" s="3"/>
      <c r="M456" s="3"/>
      <c r="N456" s="22">
        <f t="shared" si="578"/>
        <v>66.599999999999994</v>
      </c>
      <c r="O456" s="22">
        <f t="shared" si="579"/>
        <v>66.599999999999994</v>
      </c>
      <c r="P456" s="22">
        <f t="shared" si="580"/>
        <v>66.599999999999994</v>
      </c>
      <c r="Q456" s="22">
        <f t="shared" si="581"/>
        <v>66.599999999999994</v>
      </c>
      <c r="R456" s="3"/>
      <c r="S456" s="40">
        <f>VLOOKUP(B456,Объем!A:F,6,0)</f>
        <v>19.879000000000001</v>
      </c>
      <c r="T456" s="40" t="str">
        <f>VLOOKUP(B456,Объем!A:G,7,0)</f>
        <v>нет</v>
      </c>
      <c r="U456" s="40" t="e">
        <f t="shared" si="582"/>
        <v>#VALUE!</v>
      </c>
      <c r="V456" s="63">
        <f t="shared" ref="V456:V459" si="589">$V$732*$E456*G456</f>
        <v>0.73699382320552453</v>
      </c>
      <c r="W456" s="63">
        <f t="shared" ref="W456:W459" si="590">$W$732*$E456*H456</f>
        <v>0.66567184031466731</v>
      </c>
      <c r="X456" s="63">
        <f t="shared" ref="X456:X459" si="591">$W$732*$E456*I456</f>
        <v>0.73699382320552453</v>
      </c>
      <c r="Y456" s="63">
        <f t="shared" ref="Y456:Y459" si="592">$W$732*$E456*J456</f>
        <v>0.71321982890857205</v>
      </c>
      <c r="Z456" s="25">
        <f t="shared" si="566"/>
        <v>0.63015129552328308</v>
      </c>
      <c r="AA456" s="25">
        <f t="shared" si="567"/>
        <v>0.5672992219684323</v>
      </c>
      <c r="AB456" s="25">
        <f t="shared" si="568"/>
        <v>0.32919884824718731</v>
      </c>
      <c r="AC456" s="25">
        <f t="shared" si="569"/>
        <v>0.19793628020079221</v>
      </c>
      <c r="AD456" s="25">
        <f t="shared" si="570"/>
        <v>1.3671451187288075</v>
      </c>
      <c r="AE456" s="25">
        <f t="shared" si="571"/>
        <v>1.2329710622830996</v>
      </c>
      <c r="AF456" s="25">
        <f t="shared" si="572"/>
        <v>1.0661926714527119</v>
      </c>
      <c r="AG456" s="25">
        <f t="shared" si="573"/>
        <v>0.91115610910936429</v>
      </c>
      <c r="AH456" s="97">
        <f t="shared" si="574"/>
        <v>3717.02</v>
      </c>
      <c r="AI456" s="97">
        <f t="shared" si="575"/>
        <v>3352.23</v>
      </c>
      <c r="AJ456" s="97">
        <f t="shared" si="576"/>
        <v>2898.79</v>
      </c>
      <c r="AK456" s="97">
        <f t="shared" si="577"/>
        <v>2477.27</v>
      </c>
      <c r="AL456" s="3"/>
      <c r="AM456" s="97">
        <f t="shared" si="587"/>
        <v>12445.310000000001</v>
      </c>
      <c r="AN456" s="25">
        <f t="shared" si="588"/>
        <v>1.7245856459396949</v>
      </c>
      <c r="AO456" s="3">
        <f>VLOOKUP(A456,Лист3!A:B,2,0)</f>
        <v>7935.68</v>
      </c>
      <c r="AP456" s="3"/>
      <c r="AQ456" s="97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</row>
    <row r="457" spans="1:61" x14ac:dyDescent="0.3">
      <c r="A457" s="125" t="s">
        <v>1177</v>
      </c>
      <c r="B457" s="125" t="s">
        <v>576</v>
      </c>
      <c r="C457" s="106"/>
      <c r="D457" s="3"/>
      <c r="E457" s="95">
        <f>VLOOKUP(B457,Площадь!A:B,2,0)</f>
        <v>34.6</v>
      </c>
      <c r="F457" s="3">
        <f t="shared" si="565"/>
        <v>120</v>
      </c>
      <c r="G457" s="95">
        <v>31</v>
      </c>
      <c r="H457" s="95">
        <v>28</v>
      </c>
      <c r="I457" s="95">
        <v>31</v>
      </c>
      <c r="J457" s="95">
        <v>30</v>
      </c>
      <c r="K457" s="3"/>
      <c r="L457" s="3"/>
      <c r="M457" s="3"/>
      <c r="N457" s="22">
        <f t="shared" si="578"/>
        <v>34.6</v>
      </c>
      <c r="O457" s="22">
        <f t="shared" si="579"/>
        <v>34.6</v>
      </c>
      <c r="P457" s="22">
        <f t="shared" si="580"/>
        <v>34.6</v>
      </c>
      <c r="Q457" s="22">
        <f t="shared" si="581"/>
        <v>34.6</v>
      </c>
      <c r="R457" s="3"/>
      <c r="S457" s="40" t="str">
        <f>VLOOKUP(B457,Объем!A:F,6,0)</f>
        <v>нет</v>
      </c>
      <c r="T457" s="40" t="str">
        <f>VLOOKUP(B457,Объем!A:G,7,0)</f>
        <v>нет</v>
      </c>
      <c r="U457" s="40" t="e">
        <f t="shared" si="582"/>
        <v>#VALUE!</v>
      </c>
      <c r="V457" s="63">
        <f t="shared" si="589"/>
        <v>0.38288267692058786</v>
      </c>
      <c r="W457" s="63">
        <f t="shared" si="590"/>
        <v>0.34582951463795031</v>
      </c>
      <c r="X457" s="63">
        <f t="shared" si="591"/>
        <v>0.38288267692058786</v>
      </c>
      <c r="Y457" s="63">
        <f t="shared" si="592"/>
        <v>0.37053162282637536</v>
      </c>
      <c r="Z457" s="25">
        <f t="shared" si="566"/>
        <v>0.32737589827485886</v>
      </c>
      <c r="AA457" s="25">
        <f t="shared" si="567"/>
        <v>0.29472301922083727</v>
      </c>
      <c r="AB457" s="25">
        <f t="shared" si="568"/>
        <v>0.17102522746775797</v>
      </c>
      <c r="AC457" s="25">
        <f t="shared" si="569"/>
        <v>0.10283176118539657</v>
      </c>
      <c r="AD457" s="25">
        <f t="shared" si="570"/>
        <v>0.71025857519544666</v>
      </c>
      <c r="AE457" s="25">
        <f t="shared" si="571"/>
        <v>0.64055253385878763</v>
      </c>
      <c r="AF457" s="25">
        <f t="shared" si="572"/>
        <v>0.55390790438834581</v>
      </c>
      <c r="AG457" s="25">
        <f t="shared" si="573"/>
        <v>0.47336338401177191</v>
      </c>
      <c r="AH457" s="97">
        <f t="shared" si="574"/>
        <v>1931.07</v>
      </c>
      <c r="AI457" s="97">
        <f t="shared" si="575"/>
        <v>1741.55</v>
      </c>
      <c r="AJ457" s="97">
        <f t="shared" si="576"/>
        <v>1505.98</v>
      </c>
      <c r="AK457" s="97">
        <f t="shared" si="577"/>
        <v>1286.99</v>
      </c>
      <c r="AL457" s="3"/>
      <c r="AM457" s="97">
        <f t="shared" si="587"/>
        <v>6465.59</v>
      </c>
      <c r="AN457" s="25">
        <f t="shared" si="588"/>
        <v>0.89595590614885068</v>
      </c>
      <c r="AO457" s="3">
        <f>VLOOKUP(A457,Лист3!A:B,2,0)</f>
        <v>4122.8</v>
      </c>
      <c r="AP457" s="3"/>
      <c r="AQ457" s="97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</row>
    <row r="458" spans="1:61" x14ac:dyDescent="0.3">
      <c r="A458" s="125" t="s">
        <v>1178</v>
      </c>
      <c r="B458" s="125" t="s">
        <v>577</v>
      </c>
      <c r="C458" s="106"/>
      <c r="D458" s="3"/>
      <c r="E458" s="95">
        <f>VLOOKUP(B458,Площадь!A:B,2,0)</f>
        <v>30.6</v>
      </c>
      <c r="F458" s="3">
        <f t="shared" si="565"/>
        <v>120</v>
      </c>
      <c r="G458" s="95">
        <v>31</v>
      </c>
      <c r="H458" s="95">
        <v>28</v>
      </c>
      <c r="I458" s="95">
        <v>31</v>
      </c>
      <c r="J458" s="95">
        <v>30</v>
      </c>
      <c r="K458" s="3"/>
      <c r="L458" s="3"/>
      <c r="M458" s="3"/>
      <c r="N458" s="22">
        <f t="shared" si="578"/>
        <v>30.6</v>
      </c>
      <c r="O458" s="22">
        <f t="shared" si="579"/>
        <v>30.6</v>
      </c>
      <c r="P458" s="22">
        <f t="shared" si="580"/>
        <v>30.6</v>
      </c>
      <c r="Q458" s="22">
        <f t="shared" si="581"/>
        <v>30.6</v>
      </c>
      <c r="R458" s="3"/>
      <c r="S458" s="40" t="str">
        <f>VLOOKUP(B458,Объем!A:F,6,0)</f>
        <v>0,370</v>
      </c>
      <c r="T458" s="40" t="str">
        <f>VLOOKUP(B458,Объем!A:G,7,0)</f>
        <v>нет</v>
      </c>
      <c r="U458" s="40" t="e">
        <f t="shared" si="582"/>
        <v>#VALUE!</v>
      </c>
      <c r="V458" s="63">
        <f t="shared" si="589"/>
        <v>0.33861878363497072</v>
      </c>
      <c r="W458" s="63">
        <f t="shared" si="590"/>
        <v>0.30584922392836067</v>
      </c>
      <c r="X458" s="63">
        <f t="shared" si="591"/>
        <v>0.33861878363497072</v>
      </c>
      <c r="Y458" s="63">
        <f t="shared" si="592"/>
        <v>0.32769559706610069</v>
      </c>
      <c r="Z458" s="25">
        <f t="shared" si="566"/>
        <v>0.28952897361880581</v>
      </c>
      <c r="AA458" s="25">
        <f t="shared" si="567"/>
        <v>0.26065099387738788</v>
      </c>
      <c r="AB458" s="25">
        <f t="shared" si="568"/>
        <v>0.15125352487032931</v>
      </c>
      <c r="AC458" s="25">
        <f t="shared" si="569"/>
        <v>9.0943696308472113E-2</v>
      </c>
      <c r="AD458" s="25">
        <f t="shared" si="570"/>
        <v>0.62814775725377658</v>
      </c>
      <c r="AE458" s="25">
        <f t="shared" si="571"/>
        <v>0.56650021780574855</v>
      </c>
      <c r="AF458" s="25">
        <f t="shared" si="572"/>
        <v>0.48987230850530006</v>
      </c>
      <c r="AG458" s="25">
        <f t="shared" si="573"/>
        <v>0.41863929337457279</v>
      </c>
      <c r="AH458" s="97">
        <f t="shared" si="574"/>
        <v>1707.82</v>
      </c>
      <c r="AI458" s="97">
        <f t="shared" si="575"/>
        <v>1540.21</v>
      </c>
      <c r="AJ458" s="97">
        <f t="shared" si="576"/>
        <v>1331.87</v>
      </c>
      <c r="AK458" s="97">
        <f t="shared" si="577"/>
        <v>1138.2</v>
      </c>
      <c r="AL458" s="3"/>
      <c r="AM458" s="97">
        <f t="shared" si="587"/>
        <v>5718.0999999999995</v>
      </c>
      <c r="AN458" s="25">
        <f t="shared" si="588"/>
        <v>0.79237718867499507</v>
      </c>
      <c r="AO458" s="3">
        <f>VLOOKUP(A458,Лист3!A:B,2,0)</f>
        <v>3646.48</v>
      </c>
      <c r="AP458" s="3"/>
      <c r="AQ458" s="97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</row>
    <row r="459" spans="1:61" x14ac:dyDescent="0.3">
      <c r="A459" s="125" t="s">
        <v>1179</v>
      </c>
      <c r="B459" s="125" t="s">
        <v>578</v>
      </c>
      <c r="C459" s="106"/>
      <c r="D459" s="3"/>
      <c r="E459" s="95">
        <f>VLOOKUP(B459,Площадь!A:B,2,0)</f>
        <v>54.1</v>
      </c>
      <c r="F459" s="3">
        <f t="shared" si="565"/>
        <v>120</v>
      </c>
      <c r="G459" s="95">
        <v>31</v>
      </c>
      <c r="H459" s="95">
        <v>28</v>
      </c>
      <c r="I459" s="95">
        <v>31</v>
      </c>
      <c r="J459" s="95">
        <v>30</v>
      </c>
      <c r="K459" s="3"/>
      <c r="L459" s="3"/>
      <c r="M459" s="3"/>
      <c r="N459" s="22">
        <f t="shared" si="578"/>
        <v>54.1</v>
      </c>
      <c r="O459" s="22">
        <f t="shared" si="579"/>
        <v>54.1</v>
      </c>
      <c r="P459" s="22">
        <f t="shared" si="580"/>
        <v>54.1</v>
      </c>
      <c r="Q459" s="22">
        <f t="shared" si="581"/>
        <v>54.1</v>
      </c>
      <c r="R459" s="3"/>
      <c r="S459" s="40">
        <f>VLOOKUP(B459,Объем!A:F,6,0)</f>
        <v>21.026401815706723</v>
      </c>
      <c r="T459" s="40" t="str">
        <f>VLOOKUP(B459,Объем!A:G,7,0)</f>
        <v>нет</v>
      </c>
      <c r="U459" s="40" t="e">
        <f t="shared" si="582"/>
        <v>#VALUE!</v>
      </c>
      <c r="V459" s="63">
        <f t="shared" si="589"/>
        <v>0.59866915668797116</v>
      </c>
      <c r="W459" s="63">
        <f t="shared" si="590"/>
        <v>0.54073343184719969</v>
      </c>
      <c r="X459" s="63">
        <f t="shared" si="591"/>
        <v>0.59866915668797116</v>
      </c>
      <c r="Y459" s="63">
        <f t="shared" si="592"/>
        <v>0.57935724840771397</v>
      </c>
      <c r="Z459" s="25">
        <f t="shared" si="566"/>
        <v>0.51187965597311746</v>
      </c>
      <c r="AA459" s="25">
        <f t="shared" si="567"/>
        <v>0.46082414277015304</v>
      </c>
      <c r="AB459" s="25">
        <f t="shared" si="568"/>
        <v>0.26741227763022274</v>
      </c>
      <c r="AC459" s="25">
        <f t="shared" si="569"/>
        <v>0.1607860774604033</v>
      </c>
      <c r="AD459" s="25">
        <f t="shared" si="570"/>
        <v>1.1105488126610887</v>
      </c>
      <c r="AE459" s="25">
        <f t="shared" si="571"/>
        <v>1.0015575746173528</v>
      </c>
      <c r="AF459" s="25">
        <f t="shared" si="572"/>
        <v>0.86608143431819395</v>
      </c>
      <c r="AG459" s="25">
        <f t="shared" si="573"/>
        <v>0.74014332586811726</v>
      </c>
      <c r="AH459" s="97">
        <f t="shared" si="574"/>
        <v>3019.38</v>
      </c>
      <c r="AI459" s="97">
        <f t="shared" si="575"/>
        <v>2723.05</v>
      </c>
      <c r="AJ459" s="97">
        <f t="shared" si="576"/>
        <v>2354.7199999999998</v>
      </c>
      <c r="AK459" s="97">
        <f t="shared" si="577"/>
        <v>2012.32</v>
      </c>
      <c r="AL459" s="3"/>
      <c r="AM459" s="97">
        <f t="shared" si="587"/>
        <v>10109.469999999999</v>
      </c>
      <c r="AN459" s="25">
        <f t="shared" si="588"/>
        <v>1.4009021538338966</v>
      </c>
      <c r="AO459" s="3">
        <f>VLOOKUP(A459,Лист3!A:B,2,0)</f>
        <v>6446.88</v>
      </c>
      <c r="AP459" s="3"/>
      <c r="AQ459" s="97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</row>
    <row r="460" spans="1:61" x14ac:dyDescent="0.3">
      <c r="A460" s="125" t="s">
        <v>1180</v>
      </c>
      <c r="B460" s="125" t="s">
        <v>579</v>
      </c>
      <c r="C460" s="106"/>
      <c r="D460" s="42"/>
      <c r="E460" s="95">
        <f>VLOOKUP(B460,Площадь!A:B,2,0)</f>
        <v>82.8</v>
      </c>
      <c r="F460" s="3">
        <f t="shared" si="565"/>
        <v>120</v>
      </c>
      <c r="G460" s="95">
        <v>31</v>
      </c>
      <c r="H460" s="95">
        <v>28</v>
      </c>
      <c r="I460" s="95">
        <v>31</v>
      </c>
      <c r="J460" s="95">
        <v>30</v>
      </c>
      <c r="K460" s="3"/>
      <c r="L460" s="3"/>
      <c r="M460" s="3"/>
      <c r="N460" s="22">
        <f t="shared" si="578"/>
        <v>82.8</v>
      </c>
      <c r="O460" s="22">
        <f t="shared" si="579"/>
        <v>82.8</v>
      </c>
      <c r="P460" s="22">
        <f t="shared" si="580"/>
        <v>82.8</v>
      </c>
      <c r="Q460" s="22">
        <f t="shared" si="581"/>
        <v>82.8</v>
      </c>
      <c r="R460" s="3"/>
      <c r="S460" s="40" t="str">
        <f>VLOOKUP(B460,Объем!A:F,6,0)</f>
        <v>27,511</v>
      </c>
      <c r="T460" s="40">
        <f>VLOOKUP(B460,Объем!A:G,7,0)</f>
        <v>33.029000000000003</v>
      </c>
      <c r="U460" s="40">
        <f t="shared" si="582"/>
        <v>5.5180000000000042</v>
      </c>
      <c r="V460" s="63">
        <f t="shared" ref="V460:V461" si="593">$U460*V$728*G460/G$1</f>
        <v>1.6665941984096426</v>
      </c>
      <c r="W460" s="63">
        <f t="shared" ref="W460:W461" si="594">$U460*W$728*H460/H$1</f>
        <v>1.5976650072112342</v>
      </c>
      <c r="X460" s="63">
        <f t="shared" ref="X460:X461" si="595">$U460*X$728*I460/I$1</f>
        <v>1.2771155867465589</v>
      </c>
      <c r="Y460" s="63">
        <f t="shared" ref="Y460:Y461" si="596">$U460*Y$728*J460/J$1</f>
        <v>0.97662520763256866</v>
      </c>
      <c r="Z460" s="25">
        <f t="shared" si="566"/>
        <v>0.78343134038029794</v>
      </c>
      <c r="AA460" s="25">
        <f t="shared" si="567"/>
        <v>0.70529092460940246</v>
      </c>
      <c r="AB460" s="25">
        <f t="shared" si="568"/>
        <v>0.4092742437667734</v>
      </c>
      <c r="AC460" s="25">
        <f t="shared" si="569"/>
        <v>0.24608294295233629</v>
      </c>
      <c r="AD460" s="25">
        <f t="shared" si="570"/>
        <v>2.4500255387899408</v>
      </c>
      <c r="AE460" s="25">
        <f t="shared" si="571"/>
        <v>2.3029559318206365</v>
      </c>
      <c r="AF460" s="25">
        <f t="shared" si="572"/>
        <v>1.6863898305133322</v>
      </c>
      <c r="AG460" s="25">
        <f t="shared" si="573"/>
        <v>1.2227081505849049</v>
      </c>
      <c r="AH460" s="97">
        <f t="shared" si="574"/>
        <v>6661.18</v>
      </c>
      <c r="AI460" s="97">
        <f t="shared" si="575"/>
        <v>6261.32</v>
      </c>
      <c r="AJ460" s="97">
        <f t="shared" si="576"/>
        <v>4584.99</v>
      </c>
      <c r="AK460" s="97">
        <f t="shared" si="577"/>
        <v>3324.32</v>
      </c>
      <c r="AL460" s="3"/>
      <c r="AM460" s="97">
        <f t="shared" si="587"/>
        <v>20831.809999999998</v>
      </c>
      <c r="AN460" s="25">
        <f t="shared" si="588"/>
        <v>2.14407945170881</v>
      </c>
      <c r="AO460" s="3">
        <f>VLOOKUP(A460,Лист3!A:B,2,0)</f>
        <v>10073.76</v>
      </c>
      <c r="AP460" s="3"/>
      <c r="AQ460" s="97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</row>
    <row r="461" spans="1:61" x14ac:dyDescent="0.3">
      <c r="A461" s="125" t="s">
        <v>1885</v>
      </c>
      <c r="B461" s="125" t="s">
        <v>580</v>
      </c>
      <c r="C461" s="106"/>
      <c r="D461" s="3"/>
      <c r="E461" s="95">
        <f>VLOOKUP(B461,Площадь!A:B,2,0)</f>
        <v>66.5</v>
      </c>
      <c r="F461" s="3">
        <f t="shared" si="565"/>
        <v>120</v>
      </c>
      <c r="G461" s="95">
        <v>31</v>
      </c>
      <c r="H461" s="95">
        <v>28</v>
      </c>
      <c r="I461" s="95">
        <v>31</v>
      </c>
      <c r="J461" s="95">
        <v>30</v>
      </c>
      <c r="K461" s="3"/>
      <c r="L461" s="3"/>
      <c r="M461" s="3"/>
      <c r="N461" s="22">
        <f t="shared" si="578"/>
        <v>66.5</v>
      </c>
      <c r="O461" s="22">
        <f t="shared" si="579"/>
        <v>66.5</v>
      </c>
      <c r="P461" s="22">
        <f t="shared" si="580"/>
        <v>66.5</v>
      </c>
      <c r="Q461" s="22">
        <f t="shared" si="581"/>
        <v>66.5</v>
      </c>
      <c r="R461" s="3"/>
      <c r="S461" s="40" t="str">
        <f>VLOOKUP(B461,Объем!A:F,6,0)</f>
        <v>24</v>
      </c>
      <c r="T461" s="40">
        <f>VLOOKUP(B461,Объем!A:G,7,0)</f>
        <v>26.5</v>
      </c>
      <c r="U461" s="40">
        <f t="shared" si="582"/>
        <v>2.5</v>
      </c>
      <c r="V461" s="63">
        <f t="shared" si="593"/>
        <v>0.75507167379922135</v>
      </c>
      <c r="W461" s="63">
        <f t="shared" si="594"/>
        <v>0.72384242805873189</v>
      </c>
      <c r="X461" s="63">
        <f t="shared" si="595"/>
        <v>0.57861344089641076</v>
      </c>
      <c r="Y461" s="63">
        <f t="shared" si="596"/>
        <v>0.44247245724563611</v>
      </c>
      <c r="Z461" s="25">
        <f t="shared" si="566"/>
        <v>0.62920512240688187</v>
      </c>
      <c r="AA461" s="25">
        <f t="shared" si="567"/>
        <v>0.56644742133484616</v>
      </c>
      <c r="AB461" s="25">
        <f t="shared" si="568"/>
        <v>0.3287045556822516</v>
      </c>
      <c r="AC461" s="25">
        <f t="shared" si="569"/>
        <v>0.19763907857886912</v>
      </c>
      <c r="AD461" s="25">
        <f t="shared" si="570"/>
        <v>1.3842767962061031</v>
      </c>
      <c r="AE461" s="25">
        <f t="shared" si="571"/>
        <v>1.2902898493935782</v>
      </c>
      <c r="AF461" s="25">
        <f t="shared" si="572"/>
        <v>0.90731799657866241</v>
      </c>
      <c r="AG461" s="25">
        <f t="shared" si="573"/>
        <v>0.6401115358245052</v>
      </c>
      <c r="AH461" s="97">
        <f t="shared" si="574"/>
        <v>3763.6</v>
      </c>
      <c r="AI461" s="97">
        <f t="shared" si="575"/>
        <v>3508.07</v>
      </c>
      <c r="AJ461" s="97">
        <f t="shared" si="576"/>
        <v>2466.83</v>
      </c>
      <c r="AK461" s="97">
        <f t="shared" si="577"/>
        <v>1740.35</v>
      </c>
      <c r="AL461" s="3"/>
      <c r="AM461" s="97">
        <f t="shared" si="587"/>
        <v>11478.85</v>
      </c>
      <c r="AN461" s="25">
        <f t="shared" si="588"/>
        <v>1.7219961780028488</v>
      </c>
      <c r="AO461" s="3">
        <f>VLOOKUP(A461,Лист3!A:B,2,0)</f>
        <v>8887.2800000000007</v>
      </c>
      <c r="AP461" s="3"/>
      <c r="AQ461" s="97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</row>
    <row r="462" spans="1:61" x14ac:dyDescent="0.3">
      <c r="A462" s="125" t="s">
        <v>1181</v>
      </c>
      <c r="B462" s="125" t="s">
        <v>581</v>
      </c>
      <c r="C462" s="106"/>
      <c r="D462" s="3"/>
      <c r="E462" s="95">
        <f>VLOOKUP(B462,Площадь!A:B,2,0)</f>
        <v>34.5</v>
      </c>
      <c r="F462" s="3">
        <f t="shared" si="565"/>
        <v>120</v>
      </c>
      <c r="G462" s="95">
        <v>31</v>
      </c>
      <c r="H462" s="95">
        <v>28</v>
      </c>
      <c r="I462" s="95">
        <v>31</v>
      </c>
      <c r="J462" s="95">
        <v>30</v>
      </c>
      <c r="K462" s="3"/>
      <c r="L462" s="3"/>
      <c r="M462" s="3"/>
      <c r="N462" s="22">
        <f t="shared" si="578"/>
        <v>34.5</v>
      </c>
      <c r="O462" s="22">
        <f t="shared" si="579"/>
        <v>34.5</v>
      </c>
      <c r="P462" s="22">
        <f t="shared" si="580"/>
        <v>34.5</v>
      </c>
      <c r="Q462" s="22">
        <f t="shared" si="581"/>
        <v>34.5</v>
      </c>
      <c r="R462" s="3"/>
      <c r="S462" s="40">
        <f>VLOOKUP(B462,Объем!A:F,6,0)</f>
        <v>6.2387442262824777</v>
      </c>
      <c r="T462" s="40" t="str">
        <f>VLOOKUP(B462,Объем!A:G,7,0)</f>
        <v>нет</v>
      </c>
      <c r="U462" s="40" t="e">
        <f t="shared" si="582"/>
        <v>#VALUE!</v>
      </c>
      <c r="V462" s="63">
        <f t="shared" ref="V462:V464" si="597">$V$732*$E462*G462</f>
        <v>0.38177607958844739</v>
      </c>
      <c r="W462" s="63">
        <f t="shared" ref="W462:W464" si="598">$W$732*$E462*H462</f>
        <v>0.34483000737021052</v>
      </c>
      <c r="X462" s="63">
        <f t="shared" ref="X462:X464" si="599">$W$732*$E462*I462</f>
        <v>0.38177607958844739</v>
      </c>
      <c r="Y462" s="63">
        <f t="shared" ref="Y462:Y464" si="600">$W$732*$E462*J462</f>
        <v>0.36946072218236842</v>
      </c>
      <c r="Z462" s="25">
        <f t="shared" si="566"/>
        <v>0.32642972515845747</v>
      </c>
      <c r="AA462" s="25">
        <f t="shared" si="567"/>
        <v>0.29387121858725102</v>
      </c>
      <c r="AB462" s="25">
        <f t="shared" si="568"/>
        <v>0.17053093490282226</v>
      </c>
      <c r="AC462" s="25">
        <f t="shared" si="569"/>
        <v>0.10253455956347346</v>
      </c>
      <c r="AD462" s="25">
        <f t="shared" si="570"/>
        <v>0.70820580474690487</v>
      </c>
      <c r="AE462" s="25">
        <f t="shared" si="571"/>
        <v>0.63870122595746159</v>
      </c>
      <c r="AF462" s="25">
        <f t="shared" si="572"/>
        <v>0.55230701449126962</v>
      </c>
      <c r="AG462" s="25">
        <f t="shared" si="573"/>
        <v>0.47199528174584188</v>
      </c>
      <c r="AH462" s="97">
        <f t="shared" si="574"/>
        <v>1925.48</v>
      </c>
      <c r="AI462" s="97">
        <f t="shared" si="575"/>
        <v>1736.51</v>
      </c>
      <c r="AJ462" s="97">
        <f t="shared" si="576"/>
        <v>1501.62</v>
      </c>
      <c r="AK462" s="97">
        <f t="shared" si="577"/>
        <v>1283.27</v>
      </c>
      <c r="AL462" s="3"/>
      <c r="AM462" s="97">
        <f t="shared" si="587"/>
        <v>6446.8799999999992</v>
      </c>
      <c r="AN462" s="25">
        <f t="shared" si="588"/>
        <v>0.89336643821200423</v>
      </c>
      <c r="AO462" s="3">
        <f>VLOOKUP(A462,Лист3!A:B,2,0)</f>
        <v>4110.84</v>
      </c>
      <c r="AP462" s="3"/>
      <c r="AQ462" s="97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</row>
    <row r="463" spans="1:61" x14ac:dyDescent="0.3">
      <c r="A463" s="125" t="s">
        <v>1182</v>
      </c>
      <c r="B463" s="125" t="s">
        <v>582</v>
      </c>
      <c r="C463" s="106"/>
      <c r="D463" s="3"/>
      <c r="E463" s="95">
        <f>VLOOKUP(B463,Площадь!A:B,2,0)</f>
        <v>30.5</v>
      </c>
      <c r="F463" s="3">
        <f t="shared" si="565"/>
        <v>120</v>
      </c>
      <c r="G463" s="95">
        <v>31</v>
      </c>
      <c r="H463" s="95">
        <v>28</v>
      </c>
      <c r="I463" s="95">
        <v>31</v>
      </c>
      <c r="J463" s="95">
        <v>30</v>
      </c>
      <c r="K463" s="3"/>
      <c r="L463" s="3"/>
      <c r="M463" s="3"/>
      <c r="N463" s="22">
        <f t="shared" si="578"/>
        <v>30.5</v>
      </c>
      <c r="O463" s="22">
        <f t="shared" si="579"/>
        <v>30.5</v>
      </c>
      <c r="P463" s="22">
        <f t="shared" si="580"/>
        <v>30.5</v>
      </c>
      <c r="Q463" s="22">
        <f t="shared" si="581"/>
        <v>30.5</v>
      </c>
      <c r="R463" s="3"/>
      <c r="S463" s="40">
        <f>VLOOKUP(B463,Объем!A:F,6,0)</f>
        <v>11.285875330481611</v>
      </c>
      <c r="T463" s="40" t="str">
        <f>VLOOKUP(B463,Объем!A:G,7,0)</f>
        <v>нет</v>
      </c>
      <c r="U463" s="40" t="e">
        <f t="shared" si="582"/>
        <v>#VALUE!</v>
      </c>
      <c r="V463" s="63">
        <f t="shared" si="597"/>
        <v>0.33751218630283031</v>
      </c>
      <c r="W463" s="63">
        <f t="shared" si="598"/>
        <v>0.30484971666062094</v>
      </c>
      <c r="X463" s="63">
        <f t="shared" si="599"/>
        <v>0.33751218630283031</v>
      </c>
      <c r="Y463" s="63">
        <f t="shared" si="600"/>
        <v>0.32662469642209385</v>
      </c>
      <c r="Z463" s="25">
        <f t="shared" si="566"/>
        <v>0.28858280050240442</v>
      </c>
      <c r="AA463" s="25">
        <f t="shared" si="567"/>
        <v>0.25979919324380163</v>
      </c>
      <c r="AB463" s="25">
        <f t="shared" si="568"/>
        <v>0.15075923230539359</v>
      </c>
      <c r="AC463" s="25">
        <f t="shared" si="569"/>
        <v>9.0646494686548992E-2</v>
      </c>
      <c r="AD463" s="25">
        <f t="shared" si="570"/>
        <v>0.62609498680523479</v>
      </c>
      <c r="AE463" s="25">
        <f t="shared" si="571"/>
        <v>0.56464890990442251</v>
      </c>
      <c r="AF463" s="25">
        <f t="shared" si="572"/>
        <v>0.48827141860822387</v>
      </c>
      <c r="AG463" s="25">
        <f t="shared" si="573"/>
        <v>0.41727119110864286</v>
      </c>
      <c r="AH463" s="97">
        <f t="shared" si="574"/>
        <v>1702.24</v>
      </c>
      <c r="AI463" s="97">
        <f t="shared" si="575"/>
        <v>1535.18</v>
      </c>
      <c r="AJ463" s="97">
        <f t="shared" si="576"/>
        <v>1327.52</v>
      </c>
      <c r="AK463" s="97">
        <f t="shared" si="577"/>
        <v>1134.49</v>
      </c>
      <c r="AL463" s="3"/>
      <c r="AM463" s="97">
        <f t="shared" si="587"/>
        <v>5699.43</v>
      </c>
      <c r="AN463" s="25">
        <f t="shared" si="588"/>
        <v>0.78978772073814851</v>
      </c>
      <c r="AO463" s="3">
        <f>VLOOKUP(A463,Лист3!A:B,2,0)</f>
        <v>3634.52</v>
      </c>
      <c r="AP463" s="3"/>
      <c r="AQ463" s="97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</row>
    <row r="464" spans="1:61" x14ac:dyDescent="0.3">
      <c r="A464" s="125" t="s">
        <v>1183</v>
      </c>
      <c r="B464" s="125" t="s">
        <v>583</v>
      </c>
      <c r="C464" s="106"/>
      <c r="D464" s="3"/>
      <c r="E464" s="95">
        <f>VLOOKUP(B464,Площадь!A:B,2,0)</f>
        <v>54.3</v>
      </c>
      <c r="F464" s="3">
        <f t="shared" si="565"/>
        <v>120</v>
      </c>
      <c r="G464" s="95">
        <v>31</v>
      </c>
      <c r="H464" s="95">
        <v>28</v>
      </c>
      <c r="I464" s="95">
        <v>31</v>
      </c>
      <c r="J464" s="95">
        <v>30</v>
      </c>
      <c r="K464" s="3"/>
      <c r="L464" s="3"/>
      <c r="M464" s="3"/>
      <c r="N464" s="22">
        <f t="shared" si="578"/>
        <v>54.3</v>
      </c>
      <c r="O464" s="22">
        <f t="shared" si="579"/>
        <v>54.3</v>
      </c>
      <c r="P464" s="22">
        <f t="shared" si="580"/>
        <v>54.3</v>
      </c>
      <c r="Q464" s="22">
        <f t="shared" si="581"/>
        <v>54.3</v>
      </c>
      <c r="R464" s="3"/>
      <c r="S464" s="40">
        <f>VLOOKUP(B464,Объем!A:F,6,0)</f>
        <v>20.849745260496771</v>
      </c>
      <c r="T464" s="40" t="str">
        <f>VLOOKUP(B464,Объем!A:G,7,0)</f>
        <v>нет</v>
      </c>
      <c r="U464" s="40" t="e">
        <f t="shared" si="582"/>
        <v>#VALUE!</v>
      </c>
      <c r="V464" s="63">
        <f t="shared" si="597"/>
        <v>0.60088235135225199</v>
      </c>
      <c r="W464" s="63">
        <f t="shared" si="598"/>
        <v>0.54273244638267926</v>
      </c>
      <c r="X464" s="63">
        <f t="shared" si="599"/>
        <v>0.60088235135225199</v>
      </c>
      <c r="Y464" s="63">
        <f t="shared" si="600"/>
        <v>0.58149904969572774</v>
      </c>
      <c r="Z464" s="25">
        <f t="shared" si="566"/>
        <v>0.51377200220592001</v>
      </c>
      <c r="AA464" s="25">
        <f t="shared" si="567"/>
        <v>0.46252774403732549</v>
      </c>
      <c r="AB464" s="25">
        <f t="shared" si="568"/>
        <v>0.26840086276009417</v>
      </c>
      <c r="AC464" s="25">
        <f t="shared" si="569"/>
        <v>0.16138048070424951</v>
      </c>
      <c r="AD464" s="25">
        <f t="shared" si="570"/>
        <v>1.1146543535581719</v>
      </c>
      <c r="AE464" s="25">
        <f t="shared" si="571"/>
        <v>1.0052601904200047</v>
      </c>
      <c r="AF464" s="25">
        <f t="shared" si="572"/>
        <v>0.8692832141123461</v>
      </c>
      <c r="AG464" s="25">
        <f t="shared" si="573"/>
        <v>0.74287953039997723</v>
      </c>
      <c r="AH464" s="97">
        <f t="shared" si="574"/>
        <v>3030.54</v>
      </c>
      <c r="AI464" s="97">
        <f t="shared" si="575"/>
        <v>2733.12</v>
      </c>
      <c r="AJ464" s="97">
        <f t="shared" si="576"/>
        <v>2363.42</v>
      </c>
      <c r="AK464" s="97">
        <f t="shared" si="577"/>
        <v>2019.76</v>
      </c>
      <c r="AL464" s="3"/>
      <c r="AM464" s="97">
        <f t="shared" si="587"/>
        <v>10146.84</v>
      </c>
      <c r="AN464" s="25">
        <f t="shared" si="588"/>
        <v>1.4060810897075893</v>
      </c>
      <c r="AO464" s="3">
        <f>VLOOKUP(A464,Лист3!A:B,2,0)</f>
        <v>6470.8</v>
      </c>
      <c r="AP464" s="3"/>
      <c r="AQ464" s="97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</row>
    <row r="465" spans="1:61" x14ac:dyDescent="0.3">
      <c r="A465" s="125" t="s">
        <v>1184</v>
      </c>
      <c r="B465" s="125" t="s">
        <v>99</v>
      </c>
      <c r="C465" s="106"/>
      <c r="D465" s="3"/>
      <c r="E465" s="95">
        <f>VLOOKUP(B465,Площадь!A:B,2,0)</f>
        <v>30.8</v>
      </c>
      <c r="F465" s="3">
        <f t="shared" si="565"/>
        <v>120</v>
      </c>
      <c r="G465" s="95">
        <v>31</v>
      </c>
      <c r="H465" s="95">
        <v>28</v>
      </c>
      <c r="I465" s="95">
        <v>31</v>
      </c>
      <c r="J465" s="95">
        <v>30</v>
      </c>
      <c r="K465" s="3"/>
      <c r="L465" s="3"/>
      <c r="M465" s="3"/>
      <c r="N465" s="22">
        <f t="shared" si="578"/>
        <v>30.8</v>
      </c>
      <c r="O465" s="22">
        <f t="shared" si="579"/>
        <v>30.8</v>
      </c>
      <c r="P465" s="22">
        <f t="shared" si="580"/>
        <v>30.8</v>
      </c>
      <c r="Q465" s="22">
        <f t="shared" si="581"/>
        <v>30.8</v>
      </c>
      <c r="R465" s="3"/>
      <c r="S465" s="40" t="str">
        <f>VLOOKUP(B465,Объем!A:F,6,0)</f>
        <v>8,046</v>
      </c>
      <c r="T465" s="40">
        <f>VLOOKUP(B465,Объем!A:G,7,0)</f>
        <v>10.083</v>
      </c>
      <c r="U465" s="40">
        <f t="shared" si="582"/>
        <v>2.0370000000000008</v>
      </c>
      <c r="V465" s="63">
        <f>$U465*V$728*G465/G$1</f>
        <v>0.61523239981160582</v>
      </c>
      <c r="W465" s="63">
        <f>$U465*W$728*H465/H$1</f>
        <v>0.589786810382255</v>
      </c>
      <c r="X465" s="63">
        <f>$U465*X$728*I465/I$1</f>
        <v>0.47145423164239569</v>
      </c>
      <c r="Y465" s="63">
        <f>$U465*Y$728*J465/J$1</f>
        <v>0.3605265581637444</v>
      </c>
      <c r="Z465" s="25">
        <f t="shared" si="566"/>
        <v>0.29142131985160841</v>
      </c>
      <c r="AA465" s="25">
        <f t="shared" si="567"/>
        <v>0.26235459514456033</v>
      </c>
      <c r="AB465" s="25">
        <f t="shared" si="568"/>
        <v>0.15224211000020074</v>
      </c>
      <c r="AC465" s="25">
        <f t="shared" si="569"/>
        <v>9.1538099552318328E-2</v>
      </c>
      <c r="AD465" s="25">
        <f t="shared" si="570"/>
        <v>0.90665371966321429</v>
      </c>
      <c r="AE465" s="25">
        <f t="shared" si="571"/>
        <v>0.85214140552681528</v>
      </c>
      <c r="AF465" s="25">
        <f t="shared" si="572"/>
        <v>0.62369634164259646</v>
      </c>
      <c r="AG465" s="25">
        <f t="shared" si="573"/>
        <v>0.45206465771606275</v>
      </c>
      <c r="AH465" s="97">
        <f t="shared" si="574"/>
        <v>2465.0300000000002</v>
      </c>
      <c r="AI465" s="97">
        <f t="shared" si="575"/>
        <v>2316.8200000000002</v>
      </c>
      <c r="AJ465" s="97">
        <f t="shared" si="576"/>
        <v>1695.72</v>
      </c>
      <c r="AK465" s="97">
        <f t="shared" si="577"/>
        <v>1229.08</v>
      </c>
      <c r="AL465" s="3"/>
      <c r="AM465" s="97">
        <f t="shared" si="587"/>
        <v>7706.6500000000005</v>
      </c>
      <c r="AN465" s="25">
        <f t="shared" si="588"/>
        <v>0.79755612454868774</v>
      </c>
      <c r="AO465" s="3">
        <f>VLOOKUP(A465,Лист3!A:B,2,0)</f>
        <v>4730.76</v>
      </c>
      <c r="AP465" s="3"/>
      <c r="AQ465" s="97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</row>
    <row r="466" spans="1:61" x14ac:dyDescent="0.3">
      <c r="A466" s="125" t="s">
        <v>1185</v>
      </c>
      <c r="B466" s="125" t="s">
        <v>584</v>
      </c>
      <c r="C466" s="106"/>
      <c r="D466" s="3"/>
      <c r="E466" s="95">
        <f>VLOOKUP(B466,Площадь!A:B,2,0)</f>
        <v>82.6</v>
      </c>
      <c r="F466" s="3">
        <f t="shared" si="565"/>
        <v>120</v>
      </c>
      <c r="G466" s="95">
        <v>31</v>
      </c>
      <c r="H466" s="95">
        <v>28</v>
      </c>
      <c r="I466" s="95">
        <v>31</v>
      </c>
      <c r="J466" s="95">
        <v>30</v>
      </c>
      <c r="K466" s="3"/>
      <c r="L466" s="3"/>
      <c r="M466" s="3"/>
      <c r="N466" s="22">
        <f t="shared" si="578"/>
        <v>82.6</v>
      </c>
      <c r="O466" s="22">
        <f t="shared" si="579"/>
        <v>82.6</v>
      </c>
      <c r="P466" s="22">
        <f t="shared" si="580"/>
        <v>82.6</v>
      </c>
      <c r="Q466" s="22">
        <f t="shared" si="581"/>
        <v>82.6</v>
      </c>
      <c r="R466" s="3"/>
      <c r="S466" s="40" t="str">
        <f>VLOOKUP(B466,Объем!A:F,6,0)</f>
        <v>0,905</v>
      </c>
      <c r="T466" s="40" t="str">
        <f>VLOOKUP(B466,Объем!A:G,7,0)</f>
        <v>нет</v>
      </c>
      <c r="U466" s="40" t="e">
        <f t="shared" si="582"/>
        <v>#VALUE!</v>
      </c>
      <c r="V466" s="63">
        <f>$V$732*$E466*G466</f>
        <v>0.91404939634799287</v>
      </c>
      <c r="W466" s="63">
        <f>$W$732*$E466*H466</f>
        <v>0.82559300315302586</v>
      </c>
      <c r="X466" s="63">
        <f>$W$732*$E466*I466</f>
        <v>0.91404939634799287</v>
      </c>
      <c r="Y466" s="63">
        <f t="shared" ref="Y466" si="601">$W$732*$E466*J466</f>
        <v>0.88456393194967053</v>
      </c>
      <c r="Z466" s="25">
        <f t="shared" si="566"/>
        <v>0.78153899414749528</v>
      </c>
      <c r="AA466" s="25">
        <f t="shared" si="567"/>
        <v>0.70358732334222995</v>
      </c>
      <c r="AB466" s="25">
        <f t="shared" si="568"/>
        <v>0.40828565863690197</v>
      </c>
      <c r="AC466" s="25">
        <f t="shared" si="569"/>
        <v>0.24548853970849005</v>
      </c>
      <c r="AD466" s="25">
        <f t="shared" si="570"/>
        <v>1.6955883904954883</v>
      </c>
      <c r="AE466" s="25">
        <f t="shared" si="571"/>
        <v>1.5291803264952559</v>
      </c>
      <c r="AF466" s="25">
        <f t="shared" si="572"/>
        <v>1.3223350549848949</v>
      </c>
      <c r="AG466" s="25">
        <f t="shared" si="573"/>
        <v>1.1300524716581606</v>
      </c>
      <c r="AH466" s="97">
        <f t="shared" si="574"/>
        <v>4610</v>
      </c>
      <c r="AI466" s="97">
        <f t="shared" si="575"/>
        <v>4157.57</v>
      </c>
      <c r="AJ466" s="97">
        <f t="shared" si="576"/>
        <v>3595.19</v>
      </c>
      <c r="AK466" s="97">
        <f t="shared" si="577"/>
        <v>3072.41</v>
      </c>
      <c r="AL466" s="3"/>
      <c r="AM466" s="97">
        <f t="shared" si="587"/>
        <v>15435.17</v>
      </c>
      <c r="AN466" s="25">
        <f t="shared" si="588"/>
        <v>2.1389005158351173</v>
      </c>
      <c r="AO466" s="3">
        <f>VLOOKUP(A466,Лист3!A:B,2,0)</f>
        <v>4170.68</v>
      </c>
      <c r="AP466" s="3"/>
      <c r="AQ466" s="97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</row>
    <row r="467" spans="1:61" x14ac:dyDescent="0.3">
      <c r="A467" s="125" t="s">
        <v>1186</v>
      </c>
      <c r="B467" s="125" t="s">
        <v>585</v>
      </c>
      <c r="C467" s="106"/>
      <c r="D467" s="3"/>
      <c r="E467" s="95">
        <f>VLOOKUP(B467,Площадь!A:B,2,0)</f>
        <v>66.5</v>
      </c>
      <c r="F467" s="3">
        <f t="shared" si="565"/>
        <v>120</v>
      </c>
      <c r="G467" s="95">
        <v>31</v>
      </c>
      <c r="H467" s="95">
        <v>28</v>
      </c>
      <c r="I467" s="95">
        <v>31</v>
      </c>
      <c r="J467" s="95">
        <v>30</v>
      </c>
      <c r="K467" s="3"/>
      <c r="L467" s="3"/>
      <c r="M467" s="3"/>
      <c r="N467" s="22">
        <f t="shared" si="578"/>
        <v>66.5</v>
      </c>
      <c r="O467" s="22">
        <f t="shared" si="579"/>
        <v>66.5</v>
      </c>
      <c r="P467" s="22">
        <f t="shared" si="580"/>
        <v>66.5</v>
      </c>
      <c r="Q467" s="22">
        <f t="shared" si="581"/>
        <v>66.5</v>
      </c>
      <c r="R467" s="42"/>
      <c r="S467" s="40" t="str">
        <f>VLOOKUP(B467,Объем!A:F,6,0)</f>
        <v>21,83</v>
      </c>
      <c r="T467" s="40">
        <f>VLOOKUP(B467,Объем!A:G,7,0)</f>
        <v>25.169</v>
      </c>
      <c r="U467" s="40">
        <f t="shared" si="582"/>
        <v>3.3390000000000022</v>
      </c>
      <c r="V467" s="63">
        <f>$U467*V$728*G467/G$1</f>
        <v>1.0084737275262408</v>
      </c>
      <c r="W467" s="63">
        <f>$U467*W$728*H467/H$1</f>
        <v>0.96676394691524281</v>
      </c>
      <c r="X467" s="63">
        <f>$U467*X$728*I467/I$1</f>
        <v>0.77279611166124684</v>
      </c>
      <c r="Y467" s="63">
        <f>$U467*Y$728*J467/J$1</f>
        <v>0.59096621389727189</v>
      </c>
      <c r="Z467" s="25">
        <f t="shared" si="566"/>
        <v>0.62920512240688187</v>
      </c>
      <c r="AA467" s="25">
        <f t="shared" si="567"/>
        <v>0.56644742133484616</v>
      </c>
      <c r="AB467" s="25">
        <f t="shared" si="568"/>
        <v>0.3287045556822516</v>
      </c>
      <c r="AC467" s="25">
        <f t="shared" si="569"/>
        <v>0.19763907857886912</v>
      </c>
      <c r="AD467" s="25">
        <f t="shared" si="570"/>
        <v>1.6376788499331227</v>
      </c>
      <c r="AE467" s="25">
        <f t="shared" si="571"/>
        <v>1.533211368250089</v>
      </c>
      <c r="AF467" s="25">
        <f t="shared" si="572"/>
        <v>1.1015006673434984</v>
      </c>
      <c r="AG467" s="25">
        <f t="shared" si="573"/>
        <v>0.78860529247614097</v>
      </c>
      <c r="AH467" s="97">
        <f t="shared" si="574"/>
        <v>4452.55</v>
      </c>
      <c r="AI467" s="97">
        <f t="shared" si="575"/>
        <v>4168.53</v>
      </c>
      <c r="AJ467" s="97">
        <f t="shared" si="576"/>
        <v>2994.78</v>
      </c>
      <c r="AK467" s="97">
        <f t="shared" si="577"/>
        <v>2144.08</v>
      </c>
      <c r="AL467" s="3"/>
      <c r="AM467" s="97">
        <f t="shared" si="587"/>
        <v>13759.94</v>
      </c>
      <c r="AN467" s="25">
        <f t="shared" si="588"/>
        <v>1.7219961780028488</v>
      </c>
      <c r="AO467" s="3">
        <f>VLOOKUP(A467,Лист3!A:B,2,0)</f>
        <v>7828.04</v>
      </c>
      <c r="AP467" s="3"/>
      <c r="AQ467" s="97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</row>
    <row r="468" spans="1:61" x14ac:dyDescent="0.3">
      <c r="A468" s="125" t="s">
        <v>1187</v>
      </c>
      <c r="B468" s="125" t="s">
        <v>586</v>
      </c>
      <c r="C468" s="106"/>
      <c r="D468" s="42"/>
      <c r="E468" s="95">
        <f>VLOOKUP(B468,Площадь!A:B,2,0)</f>
        <v>34.299999999999997</v>
      </c>
      <c r="F468" s="3">
        <f t="shared" si="565"/>
        <v>120</v>
      </c>
      <c r="G468" s="95">
        <v>31</v>
      </c>
      <c r="H468" s="95">
        <v>28</v>
      </c>
      <c r="I468" s="95">
        <v>31</v>
      </c>
      <c r="J468" s="95">
        <v>30</v>
      </c>
      <c r="K468" s="3"/>
      <c r="L468" s="3"/>
      <c r="M468" s="3"/>
      <c r="N468" s="22">
        <f t="shared" si="578"/>
        <v>34.299999999999997</v>
      </c>
      <c r="O468" s="22">
        <f t="shared" si="579"/>
        <v>34.299999999999997</v>
      </c>
      <c r="P468" s="22">
        <f t="shared" si="580"/>
        <v>34.299999999999997</v>
      </c>
      <c r="Q468" s="22">
        <f t="shared" si="581"/>
        <v>34.299999999999997</v>
      </c>
      <c r="R468" s="3"/>
      <c r="S468" s="40" t="str">
        <f>VLOOKUP(B468,Объем!A:F,6,0)</f>
        <v>нет</v>
      </c>
      <c r="T468" s="40" t="str">
        <f>VLOOKUP(B468,Объем!A:G,7,0)</f>
        <v>нет</v>
      </c>
      <c r="U468" s="40" t="e">
        <f t="shared" si="582"/>
        <v>#VALUE!</v>
      </c>
      <c r="V468" s="63">
        <f>$V$732*$E468*G468</f>
        <v>0.37956288492416651</v>
      </c>
      <c r="W468" s="63">
        <f>$W$732*$E468*H468</f>
        <v>0.34283099283473106</v>
      </c>
      <c r="X468" s="63">
        <f>$W$732*$E468*I468</f>
        <v>0.37956288492416651</v>
      </c>
      <c r="Y468" s="63">
        <f t="shared" ref="Y468" si="602">$W$732*$E468*J468</f>
        <v>0.36731892089435469</v>
      </c>
      <c r="Z468" s="25">
        <f t="shared" si="566"/>
        <v>0.32453737892565482</v>
      </c>
      <c r="AA468" s="25">
        <f t="shared" si="567"/>
        <v>0.29216761732007851</v>
      </c>
      <c r="AB468" s="25">
        <f t="shared" si="568"/>
        <v>0.16954234977295082</v>
      </c>
      <c r="AC468" s="25">
        <f t="shared" si="569"/>
        <v>0.10194015631962723</v>
      </c>
      <c r="AD468" s="25">
        <f t="shared" si="570"/>
        <v>0.70410026384982127</v>
      </c>
      <c r="AE468" s="25">
        <f t="shared" si="571"/>
        <v>0.63499861015480952</v>
      </c>
      <c r="AF468" s="25">
        <f t="shared" si="572"/>
        <v>0.54910523469711736</v>
      </c>
      <c r="AG468" s="25">
        <f t="shared" si="573"/>
        <v>0.46925907721398191</v>
      </c>
      <c r="AH468" s="97">
        <f t="shared" si="574"/>
        <v>1914.32</v>
      </c>
      <c r="AI468" s="97">
        <f t="shared" si="575"/>
        <v>1726.45</v>
      </c>
      <c r="AJ468" s="97">
        <f t="shared" si="576"/>
        <v>1492.92</v>
      </c>
      <c r="AK468" s="97">
        <f t="shared" si="577"/>
        <v>1275.83</v>
      </c>
      <c r="AL468" s="3"/>
      <c r="AM468" s="97">
        <f t="shared" si="587"/>
        <v>6409.52</v>
      </c>
      <c r="AN468" s="25">
        <f t="shared" si="588"/>
        <v>0.88818750233831145</v>
      </c>
      <c r="AO468" s="3">
        <f>VLOOKUP(A468,Лист3!A:B,2,0)</f>
        <v>4086.92</v>
      </c>
      <c r="AP468" s="3"/>
      <c r="AQ468" s="97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</row>
    <row r="469" spans="1:61" x14ac:dyDescent="0.3">
      <c r="A469" s="125" t="s">
        <v>1188</v>
      </c>
      <c r="B469" s="125" t="s">
        <v>587</v>
      </c>
      <c r="C469" s="106"/>
      <c r="D469" s="42"/>
      <c r="E469" s="95">
        <f>VLOOKUP(B469,Площадь!A:B,2,0)</f>
        <v>30.5</v>
      </c>
      <c r="F469" s="3">
        <f t="shared" si="565"/>
        <v>120</v>
      </c>
      <c r="G469" s="95">
        <v>31</v>
      </c>
      <c r="H469" s="95">
        <v>28</v>
      </c>
      <c r="I469" s="95">
        <v>31</v>
      </c>
      <c r="J469" s="95">
        <v>30</v>
      </c>
      <c r="K469" s="3"/>
      <c r="L469" s="3"/>
      <c r="M469" s="3"/>
      <c r="N469" s="22">
        <f t="shared" si="578"/>
        <v>30.5</v>
      </c>
      <c r="O469" s="22">
        <f t="shared" si="579"/>
        <v>30.5</v>
      </c>
      <c r="P469" s="22">
        <f t="shared" si="580"/>
        <v>30.5</v>
      </c>
      <c r="Q469" s="22">
        <f t="shared" si="581"/>
        <v>30.5</v>
      </c>
      <c r="R469" s="3"/>
      <c r="S469" s="40" t="str">
        <f>VLOOKUP(B469,Объем!A:F,6,0)</f>
        <v>7,732</v>
      </c>
      <c r="T469" s="40">
        <f>VLOOKUP(B469,Объем!A:G,7,0)</f>
        <v>10.863</v>
      </c>
      <c r="U469" s="40">
        <f t="shared" si="582"/>
        <v>3.1309999999999993</v>
      </c>
      <c r="V469" s="63">
        <f>$U469*V$728*G469/G$1</f>
        <v>0.94565176426614461</v>
      </c>
      <c r="W469" s="63">
        <f>$U469*W$728*H469/H$1</f>
        <v>0.90654025690075568</v>
      </c>
      <c r="X469" s="63">
        <f>$U469*X$728*I469/I$1</f>
        <v>0.72465547337866476</v>
      </c>
      <c r="Y469" s="63">
        <f>$U469*Y$728*J469/J$1</f>
        <v>0.55415250545443451</v>
      </c>
      <c r="Z469" s="25">
        <f t="shared" si="566"/>
        <v>0.28858280050240442</v>
      </c>
      <c r="AA469" s="25">
        <f t="shared" si="567"/>
        <v>0.25979919324380163</v>
      </c>
      <c r="AB469" s="25">
        <f t="shared" si="568"/>
        <v>0.15075923230539359</v>
      </c>
      <c r="AC469" s="25">
        <f t="shared" si="569"/>
        <v>9.0646494686548992E-2</v>
      </c>
      <c r="AD469" s="25">
        <f t="shared" si="570"/>
        <v>1.2342345647685491</v>
      </c>
      <c r="AE469" s="25">
        <f t="shared" si="571"/>
        <v>1.1663394501445574</v>
      </c>
      <c r="AF469" s="25">
        <f t="shared" si="572"/>
        <v>0.87541470568405833</v>
      </c>
      <c r="AG469" s="25">
        <f t="shared" si="573"/>
        <v>0.64479900014098346</v>
      </c>
      <c r="AH469" s="97">
        <f t="shared" si="574"/>
        <v>3355.66</v>
      </c>
      <c r="AI469" s="97">
        <f t="shared" si="575"/>
        <v>3171.07</v>
      </c>
      <c r="AJ469" s="97">
        <f t="shared" si="576"/>
        <v>2380.1</v>
      </c>
      <c r="AK469" s="97">
        <f t="shared" si="577"/>
        <v>1753.09</v>
      </c>
      <c r="AL469" s="3"/>
      <c r="AM469" s="97">
        <f t="shared" si="587"/>
        <v>10659.92</v>
      </c>
      <c r="AN469" s="25">
        <f t="shared" si="588"/>
        <v>0.78978772073814851</v>
      </c>
      <c r="AO469" s="3">
        <f>VLOOKUP(A469,Лист3!A:B,2,0)</f>
        <v>5703</v>
      </c>
      <c r="AP469" s="3"/>
      <c r="AQ469" s="97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</row>
    <row r="470" spans="1:61" x14ac:dyDescent="0.3">
      <c r="A470" s="125" t="s">
        <v>1189</v>
      </c>
      <c r="B470" s="125" t="s">
        <v>588</v>
      </c>
      <c r="C470" s="106"/>
      <c r="D470" s="42"/>
      <c r="E470" s="95">
        <f>VLOOKUP(B470,Площадь!A:B,2,0)</f>
        <v>53.9</v>
      </c>
      <c r="F470" s="3">
        <f t="shared" si="565"/>
        <v>120</v>
      </c>
      <c r="G470" s="95">
        <v>31</v>
      </c>
      <c r="H470" s="95">
        <v>28</v>
      </c>
      <c r="I470" s="95">
        <v>31</v>
      </c>
      <c r="J470" s="95">
        <v>30</v>
      </c>
      <c r="K470" s="3"/>
      <c r="L470" s="3"/>
      <c r="M470" s="3"/>
      <c r="N470" s="22">
        <f t="shared" si="578"/>
        <v>53.9</v>
      </c>
      <c r="O470" s="22">
        <f t="shared" si="579"/>
        <v>53.9</v>
      </c>
      <c r="P470" s="22">
        <f t="shared" si="580"/>
        <v>53.9</v>
      </c>
      <c r="Q470" s="22">
        <f t="shared" si="581"/>
        <v>53.9</v>
      </c>
      <c r="R470" s="3"/>
      <c r="S470" s="40">
        <f>VLOOKUP(B470,Объем!A:F,6,0)</f>
        <v>22.111058370916684</v>
      </c>
      <c r="T470" s="40" t="str">
        <f>VLOOKUP(B470,Объем!A:G,7,0)</f>
        <v>нет</v>
      </c>
      <c r="U470" s="40" t="e">
        <f t="shared" si="582"/>
        <v>#VALUE!</v>
      </c>
      <c r="V470" s="63">
        <f>$V$732*$E470*G470</f>
        <v>0.59645596202369022</v>
      </c>
      <c r="W470" s="63">
        <f>$W$732*$E470*H470</f>
        <v>0.53873441731172023</v>
      </c>
      <c r="X470" s="63">
        <f>$W$732*$E470*I470</f>
        <v>0.59645596202369022</v>
      </c>
      <c r="Y470" s="63">
        <f t="shared" ref="Y470" si="603">$W$732*$E470*J470</f>
        <v>0.57721544711970019</v>
      </c>
      <c r="Z470" s="25">
        <f t="shared" si="566"/>
        <v>0.5099873097403147</v>
      </c>
      <c r="AA470" s="25">
        <f t="shared" si="567"/>
        <v>0.45912054150298054</v>
      </c>
      <c r="AB470" s="25">
        <f t="shared" si="568"/>
        <v>0.26642369250035131</v>
      </c>
      <c r="AC470" s="25">
        <f t="shared" si="569"/>
        <v>0.16019167421655708</v>
      </c>
      <c r="AD470" s="25">
        <f t="shared" si="570"/>
        <v>1.1064432717640049</v>
      </c>
      <c r="AE470" s="25">
        <f t="shared" si="571"/>
        <v>0.99785495881470077</v>
      </c>
      <c r="AF470" s="25">
        <f t="shared" si="572"/>
        <v>0.86287965452404158</v>
      </c>
      <c r="AG470" s="25">
        <f t="shared" si="573"/>
        <v>0.7374071213362573</v>
      </c>
      <c r="AH470" s="97">
        <f t="shared" si="574"/>
        <v>3008.22</v>
      </c>
      <c r="AI470" s="97">
        <f t="shared" si="575"/>
        <v>2712.99</v>
      </c>
      <c r="AJ470" s="97">
        <f t="shared" si="576"/>
        <v>2346.0100000000002</v>
      </c>
      <c r="AK470" s="97">
        <f t="shared" si="577"/>
        <v>2004.88</v>
      </c>
      <c r="AL470" s="3"/>
      <c r="AM470" s="97">
        <f t="shared" si="587"/>
        <v>10072.099999999999</v>
      </c>
      <c r="AN470" s="25">
        <f t="shared" si="588"/>
        <v>1.3957232179602035</v>
      </c>
      <c r="AO470" s="3">
        <f>VLOOKUP(A470,Лист3!A:B,2,0)</f>
        <v>6422.96</v>
      </c>
      <c r="AP470" s="3"/>
      <c r="AQ470" s="97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</row>
    <row r="471" spans="1:61" x14ac:dyDescent="0.3">
      <c r="A471" s="125" t="s">
        <v>1190</v>
      </c>
      <c r="B471" s="125" t="s">
        <v>589</v>
      </c>
      <c r="C471" s="106"/>
      <c r="D471" s="3"/>
      <c r="E471" s="95">
        <f>VLOOKUP(B471,Площадь!A:B,2,0)</f>
        <v>82.5</v>
      </c>
      <c r="F471" s="3">
        <f t="shared" si="565"/>
        <v>120</v>
      </c>
      <c r="G471" s="95">
        <v>31</v>
      </c>
      <c r="H471" s="95">
        <v>28</v>
      </c>
      <c r="I471" s="95">
        <v>31</v>
      </c>
      <c r="J471" s="95">
        <v>30</v>
      </c>
      <c r="K471" s="3"/>
      <c r="L471" s="3"/>
      <c r="M471" s="3"/>
      <c r="N471" s="22">
        <f t="shared" si="578"/>
        <v>82.5</v>
      </c>
      <c r="O471" s="22">
        <f t="shared" si="579"/>
        <v>82.5</v>
      </c>
      <c r="P471" s="22">
        <f t="shared" si="580"/>
        <v>82.5</v>
      </c>
      <c r="Q471" s="22">
        <f t="shared" si="581"/>
        <v>82.5</v>
      </c>
      <c r="R471" s="3"/>
      <c r="S471" s="40" t="str">
        <f>VLOOKUP(B471,Объем!A:F,6,0)</f>
        <v>27,041</v>
      </c>
      <c r="T471" s="40">
        <f>VLOOKUP(B471,Объем!A:G,7,0)</f>
        <v>31.9</v>
      </c>
      <c r="U471" s="40">
        <f t="shared" si="582"/>
        <v>4.8589999999999982</v>
      </c>
      <c r="V471" s="63">
        <f t="shared" ref="V471:V474" si="604">$U471*V$728*G471/G$1</f>
        <v>1.4675573051961661</v>
      </c>
      <c r="W471" s="63">
        <f t="shared" ref="W471:W474" si="605">$U471*W$728*H471/H$1</f>
        <v>1.4068601431749508</v>
      </c>
      <c r="X471" s="63">
        <f t="shared" ref="X471:X474" si="606">$U471*X$728*I471/I$1</f>
        <v>1.1245930837262637</v>
      </c>
      <c r="Y471" s="63">
        <f t="shared" ref="Y471:Y474" si="607">$U471*Y$728*J471/J$1</f>
        <v>0.85998946790261799</v>
      </c>
      <c r="Z471" s="25">
        <f t="shared" si="566"/>
        <v>0.78059282103109395</v>
      </c>
      <c r="AA471" s="25">
        <f t="shared" si="567"/>
        <v>0.7027355227086437</v>
      </c>
      <c r="AB471" s="25">
        <f t="shared" si="568"/>
        <v>0.40779136607196625</v>
      </c>
      <c r="AC471" s="25">
        <f t="shared" si="569"/>
        <v>0.24519133808656696</v>
      </c>
      <c r="AD471" s="25">
        <f t="shared" si="570"/>
        <v>2.2481501262272601</v>
      </c>
      <c r="AE471" s="25">
        <f t="shared" si="571"/>
        <v>2.1095956658835946</v>
      </c>
      <c r="AF471" s="25">
        <f t="shared" si="572"/>
        <v>1.53238444979823</v>
      </c>
      <c r="AG471" s="25">
        <f t="shared" si="573"/>
        <v>1.105180805989185</v>
      </c>
      <c r="AH471" s="97">
        <f t="shared" si="574"/>
        <v>6112.32</v>
      </c>
      <c r="AI471" s="97">
        <f t="shared" si="575"/>
        <v>5735.61</v>
      </c>
      <c r="AJ471" s="97">
        <f t="shared" si="576"/>
        <v>4166.28</v>
      </c>
      <c r="AK471" s="97">
        <f t="shared" si="577"/>
        <v>3004.79</v>
      </c>
      <c r="AL471" s="3"/>
      <c r="AM471" s="97">
        <f t="shared" si="587"/>
        <v>19019</v>
      </c>
      <c r="AN471" s="25">
        <f t="shared" si="588"/>
        <v>2.1363110478982712</v>
      </c>
      <c r="AO471" s="3">
        <f>VLOOKUP(A471,Лист3!A:B,2,0)</f>
        <v>10549.04</v>
      </c>
      <c r="AP471" s="3"/>
      <c r="AQ471" s="97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</row>
    <row r="472" spans="1:61" x14ac:dyDescent="0.3">
      <c r="A472" s="125" t="s">
        <v>1191</v>
      </c>
      <c r="B472" s="125" t="s">
        <v>590</v>
      </c>
      <c r="C472" s="106"/>
      <c r="D472" s="3"/>
      <c r="E472" s="95">
        <f>VLOOKUP(B472,Площадь!A:B,2,0)</f>
        <v>66.7</v>
      </c>
      <c r="F472" s="3">
        <f t="shared" si="565"/>
        <v>120</v>
      </c>
      <c r="G472" s="95">
        <v>31</v>
      </c>
      <c r="H472" s="95">
        <v>28</v>
      </c>
      <c r="I472" s="95">
        <v>31</v>
      </c>
      <c r="J472" s="95">
        <v>30</v>
      </c>
      <c r="K472" s="3"/>
      <c r="L472" s="3"/>
      <c r="M472" s="3"/>
      <c r="N472" s="22">
        <f t="shared" si="578"/>
        <v>66.7</v>
      </c>
      <c r="O472" s="22">
        <f t="shared" si="579"/>
        <v>66.7</v>
      </c>
      <c r="P472" s="22">
        <f t="shared" si="580"/>
        <v>66.7</v>
      </c>
      <c r="Q472" s="22">
        <f t="shared" si="581"/>
        <v>66.7</v>
      </c>
      <c r="R472" s="3"/>
      <c r="S472" s="40">
        <f>VLOOKUP(B472,Объем!A:F,6,0)</f>
        <v>21.189</v>
      </c>
      <c r="T472" s="40">
        <f>VLOOKUP(B472,Объем!A:G,7,0)</f>
        <v>25.332000000000001</v>
      </c>
      <c r="U472" s="40">
        <f t="shared" si="582"/>
        <v>4.1430000000000007</v>
      </c>
      <c r="V472" s="63">
        <f t="shared" si="604"/>
        <v>1.2513047778200699</v>
      </c>
      <c r="W472" s="63">
        <f t="shared" si="605"/>
        <v>1.1995516717789307</v>
      </c>
      <c r="X472" s="63">
        <f t="shared" si="606"/>
        <v>0.95887819425353216</v>
      </c>
      <c r="Y472" s="63">
        <f t="shared" si="607"/>
        <v>0.73326535614746824</v>
      </c>
      <c r="Z472" s="25">
        <f t="shared" si="566"/>
        <v>0.63109746863968452</v>
      </c>
      <c r="AA472" s="25">
        <f t="shared" si="567"/>
        <v>0.56815102260201866</v>
      </c>
      <c r="AB472" s="25">
        <f t="shared" si="568"/>
        <v>0.32969314081212303</v>
      </c>
      <c r="AC472" s="25">
        <f t="shared" si="569"/>
        <v>0.19823348182271536</v>
      </c>
      <c r="AD472" s="25">
        <f t="shared" si="570"/>
        <v>1.8824022464597543</v>
      </c>
      <c r="AE472" s="25">
        <f t="shared" si="571"/>
        <v>1.7677026943809495</v>
      </c>
      <c r="AF472" s="25">
        <f t="shared" si="572"/>
        <v>1.2885713350656551</v>
      </c>
      <c r="AG472" s="25">
        <f t="shared" si="573"/>
        <v>0.93149883797018362</v>
      </c>
      <c r="AH472" s="97">
        <f t="shared" si="574"/>
        <v>5117.91</v>
      </c>
      <c r="AI472" s="97">
        <f t="shared" si="575"/>
        <v>4806.07</v>
      </c>
      <c r="AJ472" s="97">
        <f t="shared" si="576"/>
        <v>3503.39</v>
      </c>
      <c r="AK472" s="97">
        <f t="shared" si="577"/>
        <v>2532.58</v>
      </c>
      <c r="AL472" s="3"/>
      <c r="AM472" s="97">
        <f t="shared" si="587"/>
        <v>15959.949999999999</v>
      </c>
      <c r="AN472" s="25">
        <f t="shared" si="588"/>
        <v>1.7271751138765417</v>
      </c>
      <c r="AO472" s="3">
        <f>VLOOKUP(A472,Лист3!A:B,2,0)</f>
        <v>9161.32</v>
      </c>
      <c r="AP472" s="3"/>
      <c r="AQ472" s="97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</row>
    <row r="473" spans="1:61" ht="15" thickBot="1" x14ac:dyDescent="0.35">
      <c r="A473" s="125" t="s">
        <v>1192</v>
      </c>
      <c r="B473" s="125" t="s">
        <v>591</v>
      </c>
      <c r="C473" s="106"/>
      <c r="D473" s="3"/>
      <c r="E473" s="95">
        <f>VLOOKUP(B473,Площадь!A:B,2,0)</f>
        <v>34.5</v>
      </c>
      <c r="F473" s="3">
        <f t="shared" si="565"/>
        <v>120</v>
      </c>
      <c r="G473" s="95">
        <v>31</v>
      </c>
      <c r="H473" s="95">
        <v>28</v>
      </c>
      <c r="I473" s="95">
        <v>31</v>
      </c>
      <c r="J473" s="95">
        <v>30</v>
      </c>
      <c r="K473" s="3"/>
      <c r="L473" s="3"/>
      <c r="M473" s="3"/>
      <c r="N473" s="22">
        <f t="shared" si="578"/>
        <v>34.5</v>
      </c>
      <c r="O473" s="22">
        <f t="shared" si="579"/>
        <v>34.5</v>
      </c>
      <c r="P473" s="22">
        <f t="shared" si="580"/>
        <v>34.5</v>
      </c>
      <c r="Q473" s="22">
        <f t="shared" si="581"/>
        <v>34.5</v>
      </c>
      <c r="R473" s="3"/>
      <c r="S473" s="40">
        <f>VLOOKUP(B473,Объем!A:F,6,0)</f>
        <v>14</v>
      </c>
      <c r="T473" s="40">
        <f>VLOOKUP(B473,Объем!A:G,7,0)</f>
        <v>16</v>
      </c>
      <c r="U473" s="40">
        <f t="shared" si="582"/>
        <v>2</v>
      </c>
      <c r="V473" s="63">
        <f t="shared" si="604"/>
        <v>0.60405733903937697</v>
      </c>
      <c r="W473" s="63">
        <f t="shared" si="605"/>
        <v>0.57907394244698551</v>
      </c>
      <c r="X473" s="63">
        <f t="shared" si="606"/>
        <v>0.46289075271712865</v>
      </c>
      <c r="Y473" s="63">
        <f t="shared" si="607"/>
        <v>0.35397796579650886</v>
      </c>
      <c r="Z473" s="25">
        <f t="shared" si="566"/>
        <v>0.32642972515845747</v>
      </c>
      <c r="AA473" s="25">
        <f t="shared" si="567"/>
        <v>0.29387121858725102</v>
      </c>
      <c r="AB473" s="25">
        <f t="shared" si="568"/>
        <v>0.17053093490282226</v>
      </c>
      <c r="AC473" s="25">
        <f t="shared" si="569"/>
        <v>0.10253455956347346</v>
      </c>
      <c r="AD473" s="25">
        <f t="shared" si="570"/>
        <v>0.93048706419783445</v>
      </c>
      <c r="AE473" s="25">
        <f t="shared" si="571"/>
        <v>0.87294516103423647</v>
      </c>
      <c r="AF473" s="25">
        <f t="shared" si="572"/>
        <v>0.63342168761995088</v>
      </c>
      <c r="AG473" s="25">
        <f t="shared" si="573"/>
        <v>0.45651252535998232</v>
      </c>
      <c r="AH473" s="97">
        <f t="shared" si="574"/>
        <v>2529.83</v>
      </c>
      <c r="AI473" s="97">
        <f t="shared" si="575"/>
        <v>2373.38</v>
      </c>
      <c r="AJ473" s="97">
        <f t="shared" si="576"/>
        <v>1722.16</v>
      </c>
      <c r="AK473" s="97">
        <f t="shared" si="577"/>
        <v>1241.18</v>
      </c>
      <c r="AL473" s="3"/>
      <c r="AM473" s="97">
        <f t="shared" si="587"/>
        <v>7866.55</v>
      </c>
      <c r="AN473" s="25">
        <f t="shared" si="588"/>
        <v>0.89336643821200423</v>
      </c>
      <c r="AO473" s="3">
        <f>VLOOKUP(A473,Лист3!A:B,2,0)</f>
        <v>5432.2</v>
      </c>
      <c r="AP473" s="3"/>
      <c r="AQ473" s="97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</row>
    <row r="474" spans="1:61" x14ac:dyDescent="0.3">
      <c r="A474" s="125" t="s">
        <v>1193</v>
      </c>
      <c r="B474" s="125" t="s">
        <v>592</v>
      </c>
      <c r="C474" s="106"/>
      <c r="D474" s="3"/>
      <c r="E474" s="95">
        <f>VLOOKUP(B474,Площадь!A:B,2,0)</f>
        <v>30.4</v>
      </c>
      <c r="F474" s="3">
        <f t="shared" si="565"/>
        <v>120</v>
      </c>
      <c r="G474" s="95">
        <v>31</v>
      </c>
      <c r="H474" s="95">
        <v>28</v>
      </c>
      <c r="I474" s="95">
        <v>31</v>
      </c>
      <c r="J474" s="95">
        <v>30</v>
      </c>
      <c r="K474" s="3"/>
      <c r="L474" s="3"/>
      <c r="M474" s="3"/>
      <c r="N474" s="22">
        <f t="shared" si="578"/>
        <v>30.4</v>
      </c>
      <c r="O474" s="22">
        <f t="shared" si="579"/>
        <v>30.4</v>
      </c>
      <c r="P474" s="22">
        <f t="shared" si="580"/>
        <v>30.4</v>
      </c>
      <c r="Q474" s="22">
        <f t="shared" si="581"/>
        <v>30.4</v>
      </c>
      <c r="R474" s="98"/>
      <c r="S474" s="40">
        <f>VLOOKUP(B474,Объем!A:F,6,0)</f>
        <v>12.4</v>
      </c>
      <c r="T474" s="40">
        <f>VLOOKUP(B474,Объем!A:G,7,0)</f>
        <v>14.7</v>
      </c>
      <c r="U474" s="40">
        <f t="shared" si="582"/>
        <v>2.2999999999999989</v>
      </c>
      <c r="V474" s="63">
        <f t="shared" si="604"/>
        <v>0.69466593989528336</v>
      </c>
      <c r="W474" s="63">
        <f t="shared" si="605"/>
        <v>0.66593503381403296</v>
      </c>
      <c r="X474" s="63">
        <f t="shared" si="606"/>
        <v>0.53232436562469776</v>
      </c>
      <c r="Y474" s="63">
        <f t="shared" si="607"/>
        <v>0.40707466066598502</v>
      </c>
      <c r="Z474" s="25">
        <f t="shared" si="566"/>
        <v>0.2876366273860031</v>
      </c>
      <c r="AA474" s="25">
        <f t="shared" si="567"/>
        <v>0.25894739261021538</v>
      </c>
      <c r="AB474" s="25">
        <f t="shared" si="568"/>
        <v>0.15026493974045788</v>
      </c>
      <c r="AC474" s="25">
        <f t="shared" si="569"/>
        <v>9.0349293064625885E-2</v>
      </c>
      <c r="AD474" s="25">
        <f t="shared" si="570"/>
        <v>0.9823025672812864</v>
      </c>
      <c r="AE474" s="25">
        <f t="shared" si="571"/>
        <v>0.92488242642424834</v>
      </c>
      <c r="AF474" s="25">
        <f t="shared" si="572"/>
        <v>0.68258930536515561</v>
      </c>
      <c r="AG474" s="25">
        <f t="shared" si="573"/>
        <v>0.49742395373061088</v>
      </c>
      <c r="AH474" s="97">
        <f t="shared" si="574"/>
        <v>2670.7</v>
      </c>
      <c r="AI474" s="97">
        <f t="shared" si="575"/>
        <v>2514.59</v>
      </c>
      <c r="AJ474" s="97">
        <f t="shared" si="576"/>
        <v>1855.84</v>
      </c>
      <c r="AK474" s="97">
        <f t="shared" si="577"/>
        <v>1352.41</v>
      </c>
      <c r="AL474" s="3"/>
      <c r="AM474" s="97">
        <f t="shared" si="587"/>
        <v>8393.5400000000009</v>
      </c>
      <c r="AN474" s="25">
        <f t="shared" si="588"/>
        <v>0.78719825280130218</v>
      </c>
      <c r="AO474" s="3">
        <f>VLOOKUP(A474,Лист3!A:B,2,0)</f>
        <v>4498</v>
      </c>
      <c r="AP474" s="3"/>
      <c r="AQ474" s="97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</row>
    <row r="475" spans="1:61" x14ac:dyDescent="0.3">
      <c r="A475" s="125" t="s">
        <v>1194</v>
      </c>
      <c r="B475" s="125" t="s">
        <v>593</v>
      </c>
      <c r="C475" s="106"/>
      <c r="D475" s="42"/>
      <c r="E475" s="95">
        <f>VLOOKUP(B475,Площадь!A:B,2,0)</f>
        <v>54.1</v>
      </c>
      <c r="F475" s="3">
        <f t="shared" si="565"/>
        <v>120</v>
      </c>
      <c r="G475" s="95">
        <v>31</v>
      </c>
      <c r="H475" s="95">
        <v>28</v>
      </c>
      <c r="I475" s="95">
        <v>31</v>
      </c>
      <c r="J475" s="95">
        <v>30</v>
      </c>
      <c r="K475" s="3"/>
      <c r="L475" s="3"/>
      <c r="M475" s="3"/>
      <c r="N475" s="22">
        <f t="shared" si="578"/>
        <v>54.1</v>
      </c>
      <c r="O475" s="22">
        <f t="shared" si="579"/>
        <v>54.1</v>
      </c>
      <c r="P475" s="22">
        <f t="shared" si="580"/>
        <v>54.1</v>
      </c>
      <c r="Q475" s="22">
        <f t="shared" si="581"/>
        <v>54.1</v>
      </c>
      <c r="R475" s="3"/>
      <c r="S475" s="40">
        <f>VLOOKUP(B475,Объем!A:F,6,0)</f>
        <v>19.531401815706722</v>
      </c>
      <c r="T475" s="40" t="str">
        <f>VLOOKUP(B475,Объем!A:G,7,0)</f>
        <v>нет</v>
      </c>
      <c r="U475" s="40" t="e">
        <f t="shared" si="582"/>
        <v>#VALUE!</v>
      </c>
      <c r="V475" s="63">
        <f>$V$732*$E475*G475</f>
        <v>0.59866915668797116</v>
      </c>
      <c r="W475" s="63">
        <f>$W$732*$E475*H475</f>
        <v>0.54073343184719969</v>
      </c>
      <c r="X475" s="63">
        <f>$W$732*$E475*I475</f>
        <v>0.59866915668797116</v>
      </c>
      <c r="Y475" s="63">
        <f t="shared" ref="Y475" si="608">$W$732*$E475*J475</f>
        <v>0.57935724840771397</v>
      </c>
      <c r="Z475" s="25">
        <f t="shared" si="566"/>
        <v>0.51187965597311746</v>
      </c>
      <c r="AA475" s="25">
        <f t="shared" si="567"/>
        <v>0.46082414277015304</v>
      </c>
      <c r="AB475" s="25">
        <f t="shared" si="568"/>
        <v>0.26741227763022274</v>
      </c>
      <c r="AC475" s="25">
        <f t="shared" si="569"/>
        <v>0.1607860774604033</v>
      </c>
      <c r="AD475" s="25">
        <f t="shared" si="570"/>
        <v>1.1105488126610887</v>
      </c>
      <c r="AE475" s="25">
        <f t="shared" si="571"/>
        <v>1.0015575746173528</v>
      </c>
      <c r="AF475" s="25">
        <f t="shared" si="572"/>
        <v>0.86608143431819395</v>
      </c>
      <c r="AG475" s="25">
        <f t="shared" si="573"/>
        <v>0.74014332586811726</v>
      </c>
      <c r="AH475" s="97">
        <f t="shared" si="574"/>
        <v>3019.38</v>
      </c>
      <c r="AI475" s="97">
        <f t="shared" si="575"/>
        <v>2723.05</v>
      </c>
      <c r="AJ475" s="97">
        <f t="shared" si="576"/>
        <v>2354.7199999999998</v>
      </c>
      <c r="AK475" s="97">
        <f t="shared" si="577"/>
        <v>2012.32</v>
      </c>
      <c r="AL475" s="3"/>
      <c r="AM475" s="97">
        <f t="shared" si="587"/>
        <v>10109.469999999999</v>
      </c>
      <c r="AN475" s="25">
        <f t="shared" si="588"/>
        <v>1.4009021538338966</v>
      </c>
      <c r="AO475" s="3">
        <f>VLOOKUP(A475,Лист3!A:B,2,0)</f>
        <v>6446.88</v>
      </c>
      <c r="AP475" s="3"/>
      <c r="AQ475" s="97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</row>
    <row r="476" spans="1:61" x14ac:dyDescent="0.3">
      <c r="A476" s="125" t="s">
        <v>1195</v>
      </c>
      <c r="B476" s="125" t="s">
        <v>100</v>
      </c>
      <c r="C476" s="106"/>
      <c r="D476" s="3"/>
      <c r="E476" s="95">
        <f>VLOOKUP(B476,Площадь!A:B,2,0)</f>
        <v>75.400000000000006</v>
      </c>
      <c r="F476" s="3">
        <f t="shared" si="565"/>
        <v>120</v>
      </c>
      <c r="G476" s="95">
        <v>31</v>
      </c>
      <c r="H476" s="95">
        <v>28</v>
      </c>
      <c r="I476" s="95">
        <v>31</v>
      </c>
      <c r="J476" s="95">
        <v>30</v>
      </c>
      <c r="K476" s="3"/>
      <c r="L476" s="3"/>
      <c r="M476" s="3"/>
      <c r="N476" s="22">
        <f t="shared" si="578"/>
        <v>75.400000000000006</v>
      </c>
      <c r="O476" s="22">
        <f t="shared" si="579"/>
        <v>75.400000000000006</v>
      </c>
      <c r="P476" s="22">
        <f t="shared" si="580"/>
        <v>75.400000000000006</v>
      </c>
      <c r="Q476" s="22">
        <f t="shared" si="581"/>
        <v>75.400000000000006</v>
      </c>
      <c r="R476" s="3"/>
      <c r="S476" s="40" t="str">
        <f>VLOOKUP(B476,Объем!A:F,6,0)</f>
        <v>22,923</v>
      </c>
      <c r="T476" s="40">
        <f>VLOOKUP(B476,Объем!A:G,7,0)</f>
        <v>26.2517</v>
      </c>
      <c r="U476" s="40">
        <f t="shared" si="582"/>
        <v>3.3287000000000013</v>
      </c>
      <c r="V476" s="63">
        <f>$U476*V$728*G476/G$1</f>
        <v>1.0053628322301877</v>
      </c>
      <c r="W476" s="63">
        <f>$U476*W$728*H476/H$1</f>
        <v>0.96378171611164076</v>
      </c>
      <c r="X476" s="63">
        <f>$U476*X$728*I476/I$1</f>
        <v>0.77041222428475342</v>
      </c>
      <c r="Y476" s="63">
        <f>$U476*Y$728*J476/J$1</f>
        <v>0.58914322737341973</v>
      </c>
      <c r="Z476" s="25">
        <f t="shared" si="566"/>
        <v>0.71341452976659991</v>
      </c>
      <c r="AA476" s="25">
        <f t="shared" si="567"/>
        <v>0.64225767772402109</v>
      </c>
      <c r="AB476" s="25">
        <f t="shared" si="568"/>
        <v>0.37269659396153043</v>
      </c>
      <c r="AC476" s="25">
        <f t="shared" si="569"/>
        <v>0.22409002293002606</v>
      </c>
      <c r="AD476" s="25">
        <f t="shared" si="570"/>
        <v>1.7187773619967877</v>
      </c>
      <c r="AE476" s="25">
        <f t="shared" si="571"/>
        <v>1.6060393938356619</v>
      </c>
      <c r="AF476" s="25">
        <f t="shared" si="572"/>
        <v>1.1431088182462839</v>
      </c>
      <c r="AG476" s="25">
        <f t="shared" si="573"/>
        <v>0.81323325030344584</v>
      </c>
      <c r="AH476" s="97">
        <f t="shared" si="574"/>
        <v>4673.05</v>
      </c>
      <c r="AI476" s="97">
        <f t="shared" si="575"/>
        <v>4366.53</v>
      </c>
      <c r="AJ476" s="97">
        <f t="shared" si="576"/>
        <v>3107.91</v>
      </c>
      <c r="AK476" s="97">
        <f t="shared" si="577"/>
        <v>2211.0300000000002</v>
      </c>
      <c r="AL476" s="3"/>
      <c r="AM476" s="97">
        <f t="shared" si="587"/>
        <v>14358.52</v>
      </c>
      <c r="AN476" s="25">
        <f t="shared" si="588"/>
        <v>1.9524588243821774</v>
      </c>
      <c r="AO476" s="3">
        <f>VLOOKUP(A476,Лист3!A:B,2,0)</f>
        <v>8620.84</v>
      </c>
      <c r="AP476" s="3"/>
      <c r="AQ476" s="97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</row>
    <row r="477" spans="1:61" x14ac:dyDescent="0.3">
      <c r="A477" s="125" t="s">
        <v>1196</v>
      </c>
      <c r="B477" s="125" t="s">
        <v>594</v>
      </c>
      <c r="C477" s="106"/>
      <c r="D477" s="3"/>
      <c r="E477" s="95">
        <f>VLOOKUP(B477,Площадь!A:B,2,0)</f>
        <v>82.2</v>
      </c>
      <c r="F477" s="3">
        <f t="shared" si="565"/>
        <v>120</v>
      </c>
      <c r="G477" s="95">
        <v>31</v>
      </c>
      <c r="H477" s="95">
        <v>28</v>
      </c>
      <c r="I477" s="95">
        <v>31</v>
      </c>
      <c r="J477" s="95">
        <v>30</v>
      </c>
      <c r="K477" s="3"/>
      <c r="L477" s="3"/>
      <c r="M477" s="3"/>
      <c r="N477" s="22">
        <f t="shared" si="578"/>
        <v>82.2</v>
      </c>
      <c r="O477" s="22">
        <f t="shared" si="579"/>
        <v>82.2</v>
      </c>
      <c r="P477" s="22">
        <f t="shared" si="580"/>
        <v>82.2</v>
      </c>
      <c r="Q477" s="22">
        <f t="shared" si="581"/>
        <v>82.2</v>
      </c>
      <c r="R477" s="3"/>
      <c r="S477" s="40">
        <f>VLOOKUP(B477,Объем!A:F,6,0)</f>
        <v>25.056980812699504</v>
      </c>
      <c r="T477" s="40" t="str">
        <f>VLOOKUP(B477,Объем!A:G,7,0)</f>
        <v>нет</v>
      </c>
      <c r="U477" s="40" t="e">
        <f t="shared" si="582"/>
        <v>#VALUE!</v>
      </c>
      <c r="V477" s="63">
        <f t="shared" ref="V477:V479" si="609">$V$732*$E477*G477</f>
        <v>0.90962300701943122</v>
      </c>
      <c r="W477" s="63">
        <f t="shared" ref="W477:W479" si="610">$W$732*$E477*H477</f>
        <v>0.82159497408206694</v>
      </c>
      <c r="X477" s="63">
        <f t="shared" ref="X477:X479" si="611">$W$732*$E477*I477</f>
        <v>0.90962300701943122</v>
      </c>
      <c r="Y477" s="63">
        <f t="shared" ref="Y477:Y479" si="612">$W$732*$E477*J477</f>
        <v>0.88028032937364309</v>
      </c>
      <c r="Z477" s="25">
        <f t="shared" si="566"/>
        <v>0.77775430168189008</v>
      </c>
      <c r="AA477" s="25">
        <f t="shared" si="567"/>
        <v>0.70018012080788505</v>
      </c>
      <c r="AB477" s="25">
        <f t="shared" si="568"/>
        <v>0.40630848837715916</v>
      </c>
      <c r="AC477" s="25">
        <f t="shared" si="569"/>
        <v>0.24429973322079762</v>
      </c>
      <c r="AD477" s="25">
        <f t="shared" si="570"/>
        <v>1.6873773087013213</v>
      </c>
      <c r="AE477" s="25">
        <f t="shared" si="571"/>
        <v>1.521775094889952</v>
      </c>
      <c r="AF477" s="25">
        <f t="shared" si="572"/>
        <v>1.3159314953965904</v>
      </c>
      <c r="AG477" s="25">
        <f t="shared" si="573"/>
        <v>1.1245800625944407</v>
      </c>
      <c r="AH477" s="97">
        <f t="shared" si="574"/>
        <v>4587.68</v>
      </c>
      <c r="AI477" s="97">
        <f t="shared" si="575"/>
        <v>4137.43</v>
      </c>
      <c r="AJ477" s="97">
        <f t="shared" si="576"/>
        <v>3577.78</v>
      </c>
      <c r="AK477" s="97">
        <f t="shared" si="577"/>
        <v>3057.53</v>
      </c>
      <c r="AL477" s="3"/>
      <c r="AM477" s="97">
        <f t="shared" si="587"/>
        <v>15360.420000000002</v>
      </c>
      <c r="AN477" s="25">
        <f t="shared" si="588"/>
        <v>2.128542644087732</v>
      </c>
      <c r="AO477" s="3">
        <f>VLOOKUP(A477,Лист3!A:B,2,0)</f>
        <v>9872.56</v>
      </c>
      <c r="AP477" s="3"/>
      <c r="AQ477" s="97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</row>
    <row r="478" spans="1:61" x14ac:dyDescent="0.3">
      <c r="A478" s="125" t="s">
        <v>1197</v>
      </c>
      <c r="B478" s="125" t="s">
        <v>595</v>
      </c>
      <c r="C478" s="106"/>
      <c r="D478" s="3"/>
      <c r="E478" s="95">
        <f>VLOOKUP(B478,Площадь!A:B,2,0)</f>
        <v>66.900000000000006</v>
      </c>
      <c r="F478" s="3">
        <f t="shared" si="565"/>
        <v>120</v>
      </c>
      <c r="G478" s="95">
        <v>31</v>
      </c>
      <c r="H478" s="95">
        <v>28</v>
      </c>
      <c r="I478" s="95">
        <v>31</v>
      </c>
      <c r="J478" s="95">
        <v>30</v>
      </c>
      <c r="K478" s="3"/>
      <c r="L478" s="3"/>
      <c r="M478" s="3"/>
      <c r="N478" s="22">
        <f t="shared" si="578"/>
        <v>66.900000000000006</v>
      </c>
      <c r="O478" s="22">
        <f t="shared" si="579"/>
        <v>66.900000000000006</v>
      </c>
      <c r="P478" s="22">
        <f t="shared" si="580"/>
        <v>66.900000000000006</v>
      </c>
      <c r="Q478" s="22">
        <f t="shared" si="581"/>
        <v>66.900000000000006</v>
      </c>
      <c r="R478" s="3"/>
      <c r="S478" s="40" t="str">
        <f>VLOOKUP(B478,Объем!A:F,6,0)</f>
        <v>33,221</v>
      </c>
      <c r="T478" s="40" t="str">
        <f>VLOOKUP(B478,Объем!A:G,7,0)</f>
        <v>нет</v>
      </c>
      <c r="U478" s="40" t="e">
        <f t="shared" si="582"/>
        <v>#VALUE!</v>
      </c>
      <c r="V478" s="63">
        <f t="shared" si="609"/>
        <v>0.74031361520194594</v>
      </c>
      <c r="W478" s="63">
        <f t="shared" si="610"/>
        <v>0.66867036211788666</v>
      </c>
      <c r="X478" s="63">
        <f t="shared" si="611"/>
        <v>0.74031361520194594</v>
      </c>
      <c r="Y478" s="63">
        <f t="shared" si="612"/>
        <v>0.71643253084059277</v>
      </c>
      <c r="Z478" s="25">
        <f t="shared" si="566"/>
        <v>0.63298981487248718</v>
      </c>
      <c r="AA478" s="25">
        <f t="shared" si="567"/>
        <v>0.56985462386919117</v>
      </c>
      <c r="AB478" s="25">
        <f t="shared" si="568"/>
        <v>0.33068172594199452</v>
      </c>
      <c r="AC478" s="25">
        <f t="shared" si="569"/>
        <v>0.1988278850665616</v>
      </c>
      <c r="AD478" s="25">
        <f t="shared" si="570"/>
        <v>1.3733034300744331</v>
      </c>
      <c r="AE478" s="25">
        <f t="shared" si="571"/>
        <v>1.2385249859870777</v>
      </c>
      <c r="AF478" s="25">
        <f t="shared" si="572"/>
        <v>1.0709953411439406</v>
      </c>
      <c r="AG478" s="25">
        <f t="shared" si="573"/>
        <v>0.91526041590715435</v>
      </c>
      <c r="AH478" s="97">
        <f t="shared" si="574"/>
        <v>3733.76</v>
      </c>
      <c r="AI478" s="97">
        <f t="shared" si="575"/>
        <v>3367.33</v>
      </c>
      <c r="AJ478" s="97">
        <f t="shared" si="576"/>
        <v>2911.84</v>
      </c>
      <c r="AK478" s="97">
        <f t="shared" si="577"/>
        <v>2488.4299999999998</v>
      </c>
      <c r="AL478" s="3"/>
      <c r="AM478" s="97">
        <f t="shared" si="587"/>
        <v>12501.36</v>
      </c>
      <c r="AN478" s="25">
        <f t="shared" si="588"/>
        <v>1.7323540497502345</v>
      </c>
      <c r="AO478" s="3">
        <f>VLOOKUP(A478,Лист3!A:B,2,0)</f>
        <v>7971.6</v>
      </c>
      <c r="AP478" s="3"/>
      <c r="AQ478" s="97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</row>
    <row r="479" spans="1:61" x14ac:dyDescent="0.3">
      <c r="A479" s="125" t="s">
        <v>1198</v>
      </c>
      <c r="B479" s="125" t="s">
        <v>596</v>
      </c>
      <c r="C479" s="106"/>
      <c r="D479" s="3"/>
      <c r="E479" s="95">
        <f>VLOOKUP(B479,Площадь!A:B,2,0)</f>
        <v>34.299999999999997</v>
      </c>
      <c r="F479" s="3">
        <f t="shared" si="565"/>
        <v>120</v>
      </c>
      <c r="G479" s="95">
        <v>31</v>
      </c>
      <c r="H479" s="95">
        <v>28</v>
      </c>
      <c r="I479" s="95">
        <v>31</v>
      </c>
      <c r="J479" s="95">
        <v>30</v>
      </c>
      <c r="K479" s="3"/>
      <c r="L479" s="3"/>
      <c r="M479" s="3"/>
      <c r="N479" s="22">
        <f t="shared" si="578"/>
        <v>34.299999999999997</v>
      </c>
      <c r="O479" s="22">
        <f t="shared" si="579"/>
        <v>34.299999999999997</v>
      </c>
      <c r="P479" s="22">
        <f t="shared" si="580"/>
        <v>34.299999999999997</v>
      </c>
      <c r="Q479" s="22">
        <f t="shared" si="581"/>
        <v>34.299999999999997</v>
      </c>
      <c r="R479" s="3"/>
      <c r="S479" s="40" t="str">
        <f>VLOOKUP(B479,Объем!A:F,6,0)</f>
        <v>14,168</v>
      </c>
      <c r="T479" s="40" t="str">
        <f>VLOOKUP(B479,Объем!A:G,7,0)</f>
        <v>нет</v>
      </c>
      <c r="U479" s="40" t="e">
        <f t="shared" si="582"/>
        <v>#VALUE!</v>
      </c>
      <c r="V479" s="63">
        <f t="shared" si="609"/>
        <v>0.37956288492416651</v>
      </c>
      <c r="W479" s="63">
        <f t="shared" si="610"/>
        <v>0.34283099283473106</v>
      </c>
      <c r="X479" s="63">
        <f t="shared" si="611"/>
        <v>0.37956288492416651</v>
      </c>
      <c r="Y479" s="63">
        <f t="shared" si="612"/>
        <v>0.36731892089435469</v>
      </c>
      <c r="Z479" s="25">
        <f t="shared" si="566"/>
        <v>0.32453737892565482</v>
      </c>
      <c r="AA479" s="25">
        <f t="shared" si="567"/>
        <v>0.29216761732007851</v>
      </c>
      <c r="AB479" s="25">
        <f t="shared" si="568"/>
        <v>0.16954234977295082</v>
      </c>
      <c r="AC479" s="25">
        <f t="shared" si="569"/>
        <v>0.10194015631962723</v>
      </c>
      <c r="AD479" s="25">
        <f t="shared" si="570"/>
        <v>0.70410026384982127</v>
      </c>
      <c r="AE479" s="25">
        <f t="shared" si="571"/>
        <v>0.63499861015480952</v>
      </c>
      <c r="AF479" s="25">
        <f t="shared" si="572"/>
        <v>0.54910523469711736</v>
      </c>
      <c r="AG479" s="25">
        <f t="shared" si="573"/>
        <v>0.46925907721398191</v>
      </c>
      <c r="AH479" s="97">
        <f t="shared" si="574"/>
        <v>1914.32</v>
      </c>
      <c r="AI479" s="97">
        <f t="shared" si="575"/>
        <v>1726.45</v>
      </c>
      <c r="AJ479" s="97">
        <f t="shared" si="576"/>
        <v>1492.92</v>
      </c>
      <c r="AK479" s="97">
        <f t="shared" si="577"/>
        <v>1275.83</v>
      </c>
      <c r="AL479" s="3"/>
      <c r="AM479" s="97">
        <f t="shared" si="587"/>
        <v>6409.52</v>
      </c>
      <c r="AN479" s="25">
        <f t="shared" si="588"/>
        <v>0.88818750233831145</v>
      </c>
      <c r="AO479" s="3">
        <f>VLOOKUP(A479,Лист3!A:B,2,0)</f>
        <v>5266.88</v>
      </c>
      <c r="AP479" s="3"/>
      <c r="AQ479" s="97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</row>
    <row r="480" spans="1:61" x14ac:dyDescent="0.3">
      <c r="A480" s="125" t="s">
        <v>1199</v>
      </c>
      <c r="B480" s="125" t="s">
        <v>597</v>
      </c>
      <c r="C480" s="106"/>
      <c r="D480" s="3"/>
      <c r="E480" s="95">
        <f>VLOOKUP(B480,Площадь!A:B,2,0)</f>
        <v>30.4</v>
      </c>
      <c r="F480" s="3">
        <f t="shared" si="565"/>
        <v>120</v>
      </c>
      <c r="G480" s="95">
        <v>31</v>
      </c>
      <c r="H480" s="95">
        <v>28</v>
      </c>
      <c r="I480" s="95">
        <v>31</v>
      </c>
      <c r="J480" s="95">
        <v>30</v>
      </c>
      <c r="K480" s="3"/>
      <c r="L480" s="3"/>
      <c r="M480" s="3"/>
      <c r="N480" s="22">
        <f t="shared" si="578"/>
        <v>30.4</v>
      </c>
      <c r="O480" s="22">
        <f t="shared" si="579"/>
        <v>30.4</v>
      </c>
      <c r="P480" s="22">
        <f t="shared" si="580"/>
        <v>30.4</v>
      </c>
      <c r="Q480" s="22">
        <f t="shared" si="581"/>
        <v>30.4</v>
      </c>
      <c r="R480" s="3"/>
      <c r="S480" s="40" t="str">
        <f>VLOOKUP(B480,Объем!A:F,6,0)</f>
        <v>6,176</v>
      </c>
      <c r="T480" s="40">
        <f>VLOOKUP(B480,Объем!A:G,7,0)</f>
        <v>7.5670000000000002</v>
      </c>
      <c r="U480" s="40">
        <f t="shared" si="582"/>
        <v>1.391</v>
      </c>
      <c r="V480" s="63">
        <f>$U480*V$728*G480/G$1</f>
        <v>0.42012187930188677</v>
      </c>
      <c r="W480" s="63">
        <f>$U480*W$728*H480/H$1</f>
        <v>0.40274592697187844</v>
      </c>
      <c r="X480" s="63">
        <f>$U480*X$728*I480/I$1</f>
        <v>0.32194051851476296</v>
      </c>
      <c r="Y480" s="63">
        <f>$U480*Y$728*J480/J$1</f>
        <v>0.24619167521147192</v>
      </c>
      <c r="Z480" s="25">
        <f t="shared" si="566"/>
        <v>0.2876366273860031</v>
      </c>
      <c r="AA480" s="25">
        <f t="shared" si="567"/>
        <v>0.25894739261021538</v>
      </c>
      <c r="AB480" s="25">
        <f t="shared" si="568"/>
        <v>0.15026493974045788</v>
      </c>
      <c r="AC480" s="25">
        <f t="shared" si="569"/>
        <v>9.0349293064625885E-2</v>
      </c>
      <c r="AD480" s="25">
        <f t="shared" si="570"/>
        <v>0.70775850668788987</v>
      </c>
      <c r="AE480" s="25">
        <f t="shared" si="571"/>
        <v>0.66169331958209376</v>
      </c>
      <c r="AF480" s="25">
        <f t="shared" si="572"/>
        <v>0.47220545825522087</v>
      </c>
      <c r="AG480" s="25">
        <f t="shared" si="573"/>
        <v>0.33654096827609781</v>
      </c>
      <c r="AH480" s="97">
        <f t="shared" si="574"/>
        <v>1924.27</v>
      </c>
      <c r="AI480" s="97">
        <f t="shared" si="575"/>
        <v>1799.03</v>
      </c>
      <c r="AJ480" s="97">
        <f t="shared" si="576"/>
        <v>1283.8399999999999</v>
      </c>
      <c r="AK480" s="97">
        <f t="shared" si="577"/>
        <v>914.99</v>
      </c>
      <c r="AL480" s="3"/>
      <c r="AM480" s="97">
        <f t="shared" si="587"/>
        <v>5922.13</v>
      </c>
      <c r="AN480" s="25">
        <f t="shared" si="588"/>
        <v>0.78719825280130218</v>
      </c>
      <c r="AO480" s="3">
        <f>VLOOKUP(A480,Лист3!A:B,2,0)</f>
        <v>2825.4</v>
      </c>
      <c r="AP480" s="3"/>
      <c r="AQ480" s="97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</row>
    <row r="481" spans="1:61" x14ac:dyDescent="0.3">
      <c r="A481" s="125" t="s">
        <v>1200</v>
      </c>
      <c r="B481" s="125" t="s">
        <v>598</v>
      </c>
      <c r="C481" s="106"/>
      <c r="D481" s="3"/>
      <c r="E481" s="95">
        <f>VLOOKUP(B481,Площадь!A:B,2,0)</f>
        <v>54.4</v>
      </c>
      <c r="F481" s="3">
        <f t="shared" si="565"/>
        <v>120</v>
      </c>
      <c r="G481" s="95">
        <v>31</v>
      </c>
      <c r="H481" s="95">
        <v>28</v>
      </c>
      <c r="I481" s="95">
        <v>31</v>
      </c>
      <c r="J481" s="95">
        <v>30</v>
      </c>
      <c r="K481" s="3"/>
      <c r="L481" s="3"/>
      <c r="M481" s="3"/>
      <c r="N481" s="22">
        <f t="shared" si="578"/>
        <v>54.4</v>
      </c>
      <c r="O481" s="22">
        <f t="shared" si="579"/>
        <v>54.4</v>
      </c>
      <c r="P481" s="22">
        <f t="shared" si="580"/>
        <v>54.4</v>
      </c>
      <c r="Q481" s="22">
        <f t="shared" si="581"/>
        <v>54.4</v>
      </c>
      <c r="R481" s="3"/>
      <c r="S481" s="40" t="str">
        <f>VLOOKUP(B481,Объем!A:F,6,0)</f>
        <v>нет</v>
      </c>
      <c r="T481" s="40" t="str">
        <f>VLOOKUP(B481,Объем!A:G,7,0)</f>
        <v>нет</v>
      </c>
      <c r="U481" s="40" t="e">
        <f t="shared" si="582"/>
        <v>#VALUE!</v>
      </c>
      <c r="V481" s="63">
        <f>$V$732*$E481*G481</f>
        <v>0.60198894868439246</v>
      </c>
      <c r="W481" s="63">
        <f>$W$732*$E481*H481</f>
        <v>0.54373195365041893</v>
      </c>
      <c r="X481" s="63">
        <f>$W$732*$E481*I481</f>
        <v>0.60198894868439246</v>
      </c>
      <c r="Y481" s="63">
        <f t="shared" ref="Y481" si="613">$W$732*$E481*J481</f>
        <v>0.58256995033973458</v>
      </c>
      <c r="Z481" s="25">
        <f t="shared" si="566"/>
        <v>0.51471817532232134</v>
      </c>
      <c r="AA481" s="25">
        <f t="shared" si="567"/>
        <v>0.46337954467091175</v>
      </c>
      <c r="AB481" s="25">
        <f t="shared" si="568"/>
        <v>0.26889515532502989</v>
      </c>
      <c r="AC481" s="25">
        <f t="shared" si="569"/>
        <v>0.16167768232617263</v>
      </c>
      <c r="AD481" s="25">
        <f t="shared" si="570"/>
        <v>1.1167071240067137</v>
      </c>
      <c r="AE481" s="25">
        <f t="shared" si="571"/>
        <v>1.0071114983213307</v>
      </c>
      <c r="AF481" s="25">
        <f t="shared" si="572"/>
        <v>0.8708841040094224</v>
      </c>
      <c r="AG481" s="25">
        <f t="shared" si="573"/>
        <v>0.74424763266590721</v>
      </c>
      <c r="AH481" s="97">
        <f t="shared" si="574"/>
        <v>3036.13</v>
      </c>
      <c r="AI481" s="97">
        <f t="shared" si="575"/>
        <v>2738.15</v>
      </c>
      <c r="AJ481" s="97">
        <f t="shared" si="576"/>
        <v>2367.7800000000002</v>
      </c>
      <c r="AK481" s="97">
        <f t="shared" si="577"/>
        <v>2023.48</v>
      </c>
      <c r="AL481" s="3"/>
      <c r="AM481" s="97">
        <f t="shared" si="587"/>
        <v>10165.540000000001</v>
      </c>
      <c r="AN481" s="25">
        <f t="shared" si="588"/>
        <v>1.4086705576444354</v>
      </c>
      <c r="AO481" s="3">
        <f>VLOOKUP(A481,Лист3!A:B,2,0)</f>
        <v>6482.76</v>
      </c>
      <c r="AP481" s="3"/>
      <c r="AQ481" s="97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</row>
    <row r="482" spans="1:61" x14ac:dyDescent="0.3">
      <c r="A482" s="125" t="s">
        <v>1201</v>
      </c>
      <c r="B482" s="125" t="s">
        <v>599</v>
      </c>
      <c r="C482" s="106"/>
      <c r="D482" s="3"/>
      <c r="E482" s="95">
        <f>VLOOKUP(B482,Площадь!A:B,2,0)</f>
        <v>82.4</v>
      </c>
      <c r="F482" s="3">
        <f t="shared" si="565"/>
        <v>120</v>
      </c>
      <c r="G482" s="95">
        <v>31</v>
      </c>
      <c r="H482" s="95">
        <v>28</v>
      </c>
      <c r="I482" s="95">
        <v>31</v>
      </c>
      <c r="J482" s="95">
        <v>30</v>
      </c>
      <c r="K482" s="3"/>
      <c r="L482" s="3"/>
      <c r="M482" s="3"/>
      <c r="N482" s="22">
        <f t="shared" si="578"/>
        <v>82.4</v>
      </c>
      <c r="O482" s="22">
        <f t="shared" si="579"/>
        <v>82.4</v>
      </c>
      <c r="P482" s="22">
        <f t="shared" si="580"/>
        <v>82.4</v>
      </c>
      <c r="Q482" s="22">
        <f t="shared" si="581"/>
        <v>82.4</v>
      </c>
      <c r="R482" s="3"/>
      <c r="S482" s="40" t="str">
        <f>VLOOKUP(B482,Объем!A:F,6,0)</f>
        <v>42,678</v>
      </c>
      <c r="T482" s="40">
        <f>VLOOKUP(B482,Объем!A:G,7,0)</f>
        <v>49.921199999999999</v>
      </c>
      <c r="U482" s="40">
        <f t="shared" si="582"/>
        <v>7.2432000000000016</v>
      </c>
      <c r="V482" s="63">
        <f t="shared" ref="V482:V485" si="614">$U482*V$728*G482/G$1</f>
        <v>2.1876540590650086</v>
      </c>
      <c r="W482" s="63">
        <f t="shared" ref="W482:W485" si="615">$U482*W$728*H482/H$1</f>
        <v>2.0971741899660032</v>
      </c>
      <c r="X482" s="63">
        <f t="shared" ref="X482:X485" si="616">$U482*X$728*I482/I$1</f>
        <v>1.6764051500403534</v>
      </c>
      <c r="Y482" s="63">
        <f t="shared" ref="Y482:Y485" si="617">$U482*Y$728*J482/J$1</f>
        <v>1.2819666009286368</v>
      </c>
      <c r="Z482" s="25">
        <f t="shared" si="566"/>
        <v>0.77964664791469274</v>
      </c>
      <c r="AA482" s="25">
        <f t="shared" si="567"/>
        <v>0.70188372207505756</v>
      </c>
      <c r="AB482" s="25">
        <f t="shared" si="568"/>
        <v>0.40729707350703059</v>
      </c>
      <c r="AC482" s="25">
        <f t="shared" si="569"/>
        <v>0.24489413646464386</v>
      </c>
      <c r="AD482" s="25">
        <f t="shared" si="570"/>
        <v>2.9673007069797013</v>
      </c>
      <c r="AE482" s="25">
        <f t="shared" si="571"/>
        <v>2.7990579120410608</v>
      </c>
      <c r="AF482" s="25">
        <f t="shared" si="572"/>
        <v>2.0837022235473839</v>
      </c>
      <c r="AG482" s="25">
        <f t="shared" si="573"/>
        <v>1.5268607373932808</v>
      </c>
      <c r="AH482" s="97">
        <f t="shared" si="574"/>
        <v>8067.56</v>
      </c>
      <c r="AI482" s="97">
        <f t="shared" si="575"/>
        <v>7610.13</v>
      </c>
      <c r="AJ482" s="97">
        <f t="shared" si="576"/>
        <v>5665.21</v>
      </c>
      <c r="AK482" s="97">
        <f t="shared" si="577"/>
        <v>4151.26</v>
      </c>
      <c r="AL482" s="3"/>
      <c r="AM482" s="97">
        <f t="shared" si="587"/>
        <v>25494.160000000003</v>
      </c>
      <c r="AN482" s="25">
        <f t="shared" si="588"/>
        <v>2.1337215799614246</v>
      </c>
      <c r="AO482" s="3">
        <f>VLOOKUP(A482,Лист3!A:B,2,0)</f>
        <v>15794.16</v>
      </c>
      <c r="AP482" s="3"/>
      <c r="AQ482" s="97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</row>
    <row r="483" spans="1:61" x14ac:dyDescent="0.3">
      <c r="A483" s="125" t="s">
        <v>1202</v>
      </c>
      <c r="B483" s="125" t="s">
        <v>600</v>
      </c>
      <c r="C483" s="106"/>
      <c r="D483" s="3"/>
      <c r="E483" s="95">
        <f>VLOOKUP(B483,Площадь!A:B,2,0)</f>
        <v>66.5</v>
      </c>
      <c r="F483" s="3">
        <f t="shared" si="565"/>
        <v>120</v>
      </c>
      <c r="G483" s="95">
        <v>31</v>
      </c>
      <c r="H483" s="95">
        <v>28</v>
      </c>
      <c r="I483" s="95">
        <v>31</v>
      </c>
      <c r="J483" s="95">
        <v>30</v>
      </c>
      <c r="K483" s="3"/>
      <c r="L483" s="3"/>
      <c r="M483" s="3"/>
      <c r="N483" s="22">
        <f t="shared" si="578"/>
        <v>66.5</v>
      </c>
      <c r="O483" s="22">
        <f t="shared" si="579"/>
        <v>66.5</v>
      </c>
      <c r="P483" s="22">
        <f t="shared" si="580"/>
        <v>66.5</v>
      </c>
      <c r="Q483" s="22">
        <f t="shared" si="581"/>
        <v>66.5</v>
      </c>
      <c r="R483" s="3"/>
      <c r="S483" s="40">
        <f>VLOOKUP(B483,Объем!A:F,6,0)</f>
        <v>21.914999999999999</v>
      </c>
      <c r="T483" s="40">
        <f>VLOOKUP(B483,Объем!A:G,7,0)</f>
        <v>26.684999999999999</v>
      </c>
      <c r="U483" s="40">
        <f t="shared" si="582"/>
        <v>4.7699999999999996</v>
      </c>
      <c r="V483" s="63">
        <f t="shared" si="614"/>
        <v>1.4406767536089142</v>
      </c>
      <c r="W483" s="63">
        <f t="shared" si="615"/>
        <v>1.3810913527360604</v>
      </c>
      <c r="X483" s="63">
        <f t="shared" si="616"/>
        <v>1.1039944452303518</v>
      </c>
      <c r="Y483" s="63">
        <f t="shared" si="617"/>
        <v>0.84423744842467352</v>
      </c>
      <c r="Z483" s="25">
        <f t="shared" si="566"/>
        <v>0.62920512240688187</v>
      </c>
      <c r="AA483" s="25">
        <f t="shared" si="567"/>
        <v>0.56644742133484616</v>
      </c>
      <c r="AB483" s="25">
        <f t="shared" si="568"/>
        <v>0.3287045556822516</v>
      </c>
      <c r="AC483" s="25">
        <f t="shared" si="569"/>
        <v>0.19763907857886912</v>
      </c>
      <c r="AD483" s="25">
        <f t="shared" si="570"/>
        <v>2.069881876015796</v>
      </c>
      <c r="AE483" s="25">
        <f t="shared" si="571"/>
        <v>1.9475387740709067</v>
      </c>
      <c r="AF483" s="25">
        <f t="shared" si="572"/>
        <v>1.4326990009126035</v>
      </c>
      <c r="AG483" s="25">
        <f t="shared" si="573"/>
        <v>1.0418765270035426</v>
      </c>
      <c r="AH483" s="97">
        <f t="shared" si="574"/>
        <v>5627.64</v>
      </c>
      <c r="AI483" s="97">
        <f t="shared" si="575"/>
        <v>5295.01</v>
      </c>
      <c r="AJ483" s="97">
        <f t="shared" si="576"/>
        <v>3895.25</v>
      </c>
      <c r="AK483" s="97">
        <f t="shared" si="577"/>
        <v>2832.67</v>
      </c>
      <c r="AL483" s="3"/>
      <c r="AM483" s="97">
        <f t="shared" si="587"/>
        <v>17650.57</v>
      </c>
      <c r="AN483" s="25">
        <f t="shared" si="588"/>
        <v>1.7219961780028488</v>
      </c>
      <c r="AO483" s="3">
        <f>VLOOKUP(A483,Лист3!A:B,2,0)</f>
        <v>7490.88</v>
      </c>
      <c r="AP483" s="3"/>
      <c r="AQ483" s="97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</row>
    <row r="484" spans="1:61" ht="15" thickBot="1" x14ac:dyDescent="0.35">
      <c r="A484" s="125" t="s">
        <v>1535</v>
      </c>
      <c r="B484" s="125" t="s">
        <v>601</v>
      </c>
      <c r="C484" s="106"/>
      <c r="D484" s="3"/>
      <c r="E484" s="95">
        <f>VLOOKUP(B484,Площадь!A:B,2,0)</f>
        <v>34.799999999999997</v>
      </c>
      <c r="F484" s="3">
        <f t="shared" si="565"/>
        <v>120</v>
      </c>
      <c r="G484" s="95">
        <v>31</v>
      </c>
      <c r="H484" s="95">
        <v>28</v>
      </c>
      <c r="I484" s="95">
        <v>31</v>
      </c>
      <c r="J484" s="95">
        <v>30</v>
      </c>
      <c r="K484" s="3"/>
      <c r="L484" s="3"/>
      <c r="M484" s="3"/>
      <c r="N484" s="22">
        <f t="shared" si="578"/>
        <v>34.799999999999997</v>
      </c>
      <c r="O484" s="22">
        <f t="shared" si="579"/>
        <v>34.799999999999997</v>
      </c>
      <c r="P484" s="22">
        <f t="shared" si="580"/>
        <v>34.799999999999997</v>
      </c>
      <c r="Q484" s="22">
        <f t="shared" si="581"/>
        <v>34.799999999999997</v>
      </c>
      <c r="R484" s="3"/>
      <c r="S484" s="40" t="str">
        <f>VLOOKUP(B484,Объем!A:F,6,0)</f>
        <v>9,481</v>
      </c>
      <c r="T484" s="40">
        <f>VLOOKUP(B484,Объем!A:G,7,0)</f>
        <v>10.768000000000001</v>
      </c>
      <c r="U484" s="40">
        <f t="shared" si="582"/>
        <v>1.2870000000000008</v>
      </c>
      <c r="V484" s="63">
        <f t="shared" si="614"/>
        <v>0.38871089767183942</v>
      </c>
      <c r="W484" s="63">
        <f t="shared" si="615"/>
        <v>0.37263408196463538</v>
      </c>
      <c r="X484" s="63">
        <f t="shared" si="616"/>
        <v>0.29787019937347248</v>
      </c>
      <c r="Y484" s="63">
        <f t="shared" si="617"/>
        <v>0.22778482099005359</v>
      </c>
      <c r="Z484" s="25">
        <f t="shared" si="566"/>
        <v>0.32926824450766146</v>
      </c>
      <c r="AA484" s="25">
        <f t="shared" si="567"/>
        <v>0.29642662048800972</v>
      </c>
      <c r="AB484" s="25">
        <f t="shared" si="568"/>
        <v>0.17201381259762941</v>
      </c>
      <c r="AC484" s="25">
        <f t="shared" si="569"/>
        <v>0.10342616442924278</v>
      </c>
      <c r="AD484" s="25">
        <f t="shared" si="570"/>
        <v>0.71797914217950087</v>
      </c>
      <c r="AE484" s="25">
        <f t="shared" si="571"/>
        <v>0.66906070245264515</v>
      </c>
      <c r="AF484" s="25">
        <f t="shared" si="572"/>
        <v>0.46988401197110186</v>
      </c>
      <c r="AG484" s="25">
        <f t="shared" si="573"/>
        <v>0.33121098541929639</v>
      </c>
      <c r="AH484" s="97">
        <f t="shared" si="574"/>
        <v>1952.06</v>
      </c>
      <c r="AI484" s="97">
        <f t="shared" si="575"/>
        <v>1819.06</v>
      </c>
      <c r="AJ484" s="97">
        <f t="shared" si="576"/>
        <v>1277.53</v>
      </c>
      <c r="AK484" s="97">
        <f t="shared" si="577"/>
        <v>900.5</v>
      </c>
      <c r="AL484" s="3"/>
      <c r="AM484" s="97">
        <f t="shared" si="587"/>
        <v>5949.15</v>
      </c>
      <c r="AN484" s="25">
        <f t="shared" si="588"/>
        <v>0.90113484202254335</v>
      </c>
      <c r="AO484" s="3">
        <f>VLOOKUP(A484,Лист3!A:B,2,0)</f>
        <v>2817.8</v>
      </c>
      <c r="AP484" s="3"/>
      <c r="AQ484" s="97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</row>
    <row r="485" spans="1:61" x14ac:dyDescent="0.3">
      <c r="A485" s="125" t="s">
        <v>1203</v>
      </c>
      <c r="B485" s="125" t="s">
        <v>602</v>
      </c>
      <c r="C485" s="106"/>
      <c r="D485" s="3"/>
      <c r="E485" s="95">
        <f>VLOOKUP(B485,Площадь!A:B,2,0)</f>
        <v>30.5</v>
      </c>
      <c r="F485" s="3">
        <f t="shared" si="565"/>
        <v>120</v>
      </c>
      <c r="G485" s="95">
        <v>31</v>
      </c>
      <c r="H485" s="95">
        <v>28</v>
      </c>
      <c r="I485" s="95">
        <v>31</v>
      </c>
      <c r="J485" s="95">
        <v>30</v>
      </c>
      <c r="K485" s="3"/>
      <c r="L485" s="3"/>
      <c r="M485" s="3"/>
      <c r="N485" s="22">
        <f t="shared" si="578"/>
        <v>30.5</v>
      </c>
      <c r="O485" s="22">
        <f t="shared" si="579"/>
        <v>30.5</v>
      </c>
      <c r="P485" s="22">
        <f t="shared" si="580"/>
        <v>30.5</v>
      </c>
      <c r="Q485" s="22">
        <f t="shared" si="581"/>
        <v>30.5</v>
      </c>
      <c r="R485" s="98"/>
      <c r="S485" s="40" t="str">
        <f>VLOOKUP(B485,Объем!A:F,6,0)</f>
        <v>14,387</v>
      </c>
      <c r="T485" s="40">
        <f>VLOOKUP(B485,Объем!A:G,7,0)</f>
        <v>16.545000000000002</v>
      </c>
      <c r="U485" s="40">
        <f t="shared" si="582"/>
        <v>2.1580000000000013</v>
      </c>
      <c r="V485" s="63">
        <f t="shared" si="614"/>
        <v>0.6517778688234882</v>
      </c>
      <c r="W485" s="63">
        <f t="shared" si="615"/>
        <v>0.62482078390029783</v>
      </c>
      <c r="X485" s="63">
        <f t="shared" si="616"/>
        <v>0.49945912218178212</v>
      </c>
      <c r="Y485" s="63">
        <f t="shared" si="617"/>
        <v>0.38194222509443326</v>
      </c>
      <c r="Z485" s="25">
        <f t="shared" si="566"/>
        <v>0.28858280050240442</v>
      </c>
      <c r="AA485" s="25">
        <f t="shared" si="567"/>
        <v>0.25979919324380163</v>
      </c>
      <c r="AB485" s="25">
        <f t="shared" si="568"/>
        <v>0.15075923230539359</v>
      </c>
      <c r="AC485" s="25">
        <f t="shared" si="569"/>
        <v>9.0646494686548992E-2</v>
      </c>
      <c r="AD485" s="25">
        <f t="shared" si="570"/>
        <v>0.94036066932589257</v>
      </c>
      <c r="AE485" s="25">
        <f t="shared" si="571"/>
        <v>0.88461997714409946</v>
      </c>
      <c r="AF485" s="25">
        <f t="shared" si="572"/>
        <v>0.65021835448717569</v>
      </c>
      <c r="AG485" s="25">
        <f t="shared" si="573"/>
        <v>0.47258871978098227</v>
      </c>
      <c r="AH485" s="97">
        <f t="shared" si="574"/>
        <v>2556.67</v>
      </c>
      <c r="AI485" s="97">
        <f t="shared" si="575"/>
        <v>2405.12</v>
      </c>
      <c r="AJ485" s="97">
        <f t="shared" si="576"/>
        <v>1767.83</v>
      </c>
      <c r="AK485" s="97">
        <f t="shared" si="577"/>
        <v>1284.8800000000001</v>
      </c>
      <c r="AL485" s="3"/>
      <c r="AM485" s="97">
        <f t="shared" si="587"/>
        <v>8014.5</v>
      </c>
      <c r="AN485" s="25">
        <f t="shared" si="588"/>
        <v>0.78978772073814851</v>
      </c>
      <c r="AO485" s="3">
        <f>VLOOKUP(A485,Лист3!A:B,2,0)</f>
        <v>5114.6400000000003</v>
      </c>
      <c r="AP485" s="3"/>
      <c r="AQ485" s="97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</row>
    <row r="486" spans="1:61" x14ac:dyDescent="0.3">
      <c r="A486" s="125" t="s">
        <v>1204</v>
      </c>
      <c r="B486" s="125" t="s">
        <v>603</v>
      </c>
      <c r="C486" s="106"/>
      <c r="D486" s="42"/>
      <c r="E486" s="95">
        <f>VLOOKUP(B486,Площадь!A:B,2,0)</f>
        <v>54.2</v>
      </c>
      <c r="F486" s="3">
        <f t="shared" si="565"/>
        <v>120</v>
      </c>
      <c r="G486" s="95">
        <v>31</v>
      </c>
      <c r="H486" s="95">
        <v>28</v>
      </c>
      <c r="I486" s="95">
        <v>31</v>
      </c>
      <c r="J486" s="95">
        <v>30</v>
      </c>
      <c r="K486" s="3"/>
      <c r="L486" s="3"/>
      <c r="M486" s="3"/>
      <c r="N486" s="22">
        <f t="shared" si="578"/>
        <v>54.2</v>
      </c>
      <c r="O486" s="22">
        <f t="shared" si="579"/>
        <v>54.2</v>
      </c>
      <c r="P486" s="22">
        <f t="shared" si="580"/>
        <v>54.2</v>
      </c>
      <c r="Q486" s="22">
        <f t="shared" si="581"/>
        <v>54.2</v>
      </c>
      <c r="R486" s="3"/>
      <c r="S486" s="40">
        <f>VLOOKUP(B486,Объем!A:F,6,0)</f>
        <v>22.409291484772666</v>
      </c>
      <c r="T486" s="40" t="str">
        <f>VLOOKUP(B486,Объем!A:G,7,0)</f>
        <v>нет</v>
      </c>
      <c r="U486" s="40" t="e">
        <f t="shared" si="582"/>
        <v>#VALUE!</v>
      </c>
      <c r="V486" s="63">
        <f>$V$732*$E486*G486</f>
        <v>0.59977575402011152</v>
      </c>
      <c r="W486" s="63">
        <f>$W$732*$E486*H486</f>
        <v>0.54173293911493947</v>
      </c>
      <c r="X486" s="63">
        <f>$W$732*$E486*I486</f>
        <v>0.59977575402011152</v>
      </c>
      <c r="Y486" s="63">
        <f t="shared" ref="Y486" si="618">$W$732*$E486*J486</f>
        <v>0.5804281490517208</v>
      </c>
      <c r="Z486" s="25">
        <f t="shared" si="566"/>
        <v>0.51282582908951879</v>
      </c>
      <c r="AA486" s="25">
        <f t="shared" si="567"/>
        <v>0.4616759434037393</v>
      </c>
      <c r="AB486" s="25">
        <f t="shared" si="568"/>
        <v>0.26790657019515846</v>
      </c>
      <c r="AC486" s="25">
        <f t="shared" si="569"/>
        <v>0.16108327908232642</v>
      </c>
      <c r="AD486" s="25">
        <f t="shared" si="570"/>
        <v>1.1126015831096303</v>
      </c>
      <c r="AE486" s="25">
        <f t="shared" si="571"/>
        <v>1.0034088825186789</v>
      </c>
      <c r="AF486" s="25">
        <f t="shared" si="572"/>
        <v>0.86768232421527003</v>
      </c>
      <c r="AG486" s="25">
        <f t="shared" si="573"/>
        <v>0.74151142813404725</v>
      </c>
      <c r="AH486" s="97">
        <f t="shared" si="574"/>
        <v>3024.96</v>
      </c>
      <c r="AI486" s="97">
        <f t="shared" si="575"/>
        <v>2728.09</v>
      </c>
      <c r="AJ486" s="97">
        <f t="shared" si="576"/>
        <v>2359.0700000000002</v>
      </c>
      <c r="AK486" s="97">
        <f t="shared" si="577"/>
        <v>2016.04</v>
      </c>
      <c r="AL486" s="3"/>
      <c r="AM486" s="97">
        <f t="shared" si="587"/>
        <v>10128.16</v>
      </c>
      <c r="AN486" s="25">
        <f t="shared" si="588"/>
        <v>1.4034916217707429</v>
      </c>
      <c r="AO486" s="3">
        <f>VLOOKUP(A486,Лист3!A:B,2,0)</f>
        <v>8568.64</v>
      </c>
      <c r="AP486" s="3"/>
      <c r="AQ486" s="97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</row>
    <row r="487" spans="1:61" x14ac:dyDescent="0.3">
      <c r="A487" s="125" t="s">
        <v>1205</v>
      </c>
      <c r="B487" s="125" t="s">
        <v>101</v>
      </c>
      <c r="C487" s="106"/>
      <c r="D487" s="3"/>
      <c r="E487" s="95">
        <f>VLOOKUP(B487,Площадь!A:B,2,0)</f>
        <v>63.6</v>
      </c>
      <c r="F487" s="3">
        <f t="shared" si="565"/>
        <v>120</v>
      </c>
      <c r="G487" s="95">
        <v>31</v>
      </c>
      <c r="H487" s="95">
        <v>28</v>
      </c>
      <c r="I487" s="95">
        <v>31</v>
      </c>
      <c r="J487" s="95">
        <v>30</v>
      </c>
      <c r="K487" s="3"/>
      <c r="L487" s="3"/>
      <c r="M487" s="3"/>
      <c r="N487" s="22">
        <f t="shared" si="578"/>
        <v>63.6</v>
      </c>
      <c r="O487" s="22">
        <f t="shared" si="579"/>
        <v>63.6</v>
      </c>
      <c r="P487" s="22">
        <f t="shared" si="580"/>
        <v>63.6</v>
      </c>
      <c r="Q487" s="22">
        <f t="shared" si="581"/>
        <v>63.6</v>
      </c>
      <c r="R487" s="3"/>
      <c r="S487" s="40" t="str">
        <f>VLOOKUP(B487,Объем!A:F,6,0)</f>
        <v>19,347</v>
      </c>
      <c r="T487" s="40">
        <f>VLOOKUP(B487,Объем!A:G,7,0)</f>
        <v>23.023</v>
      </c>
      <c r="U487" s="40">
        <f t="shared" si="582"/>
        <v>3.6759999999999984</v>
      </c>
      <c r="V487" s="63">
        <f t="shared" ref="V487:V491" si="619">$U487*V$728*G487/G$1</f>
        <v>1.1102573891543746</v>
      </c>
      <c r="W487" s="63">
        <f t="shared" ref="W487:W491" si="620">$U487*W$728*H487/H$1</f>
        <v>1.0643379062175589</v>
      </c>
      <c r="X487" s="63">
        <f t="shared" ref="X487:X491" si="621">$U487*X$728*I487/I$1</f>
        <v>0.85079320349408205</v>
      </c>
      <c r="Y487" s="63">
        <f t="shared" ref="Y487:Y491" si="622">$U487*Y$728*J487/J$1</f>
        <v>0.65061150113398303</v>
      </c>
      <c r="Z487" s="25">
        <f t="shared" si="566"/>
        <v>0.60176610203124337</v>
      </c>
      <c r="AA487" s="25">
        <f t="shared" si="567"/>
        <v>0.54174520296084538</v>
      </c>
      <c r="AB487" s="25">
        <f t="shared" si="568"/>
        <v>0.31437007129911582</v>
      </c>
      <c r="AC487" s="25">
        <f t="shared" si="569"/>
        <v>0.18902023154309891</v>
      </c>
      <c r="AD487" s="25">
        <f t="shared" si="570"/>
        <v>1.7120234911856178</v>
      </c>
      <c r="AE487" s="25">
        <f t="shared" si="571"/>
        <v>1.6060831091784042</v>
      </c>
      <c r="AF487" s="25">
        <f t="shared" si="572"/>
        <v>1.1651632747931979</v>
      </c>
      <c r="AG487" s="25">
        <f t="shared" si="573"/>
        <v>0.83963173267708191</v>
      </c>
      <c r="AH487" s="97">
        <f t="shared" si="574"/>
        <v>4654.68</v>
      </c>
      <c r="AI487" s="97">
        <f t="shared" si="575"/>
        <v>4366.6499999999996</v>
      </c>
      <c r="AJ487" s="97">
        <f t="shared" si="576"/>
        <v>3167.87</v>
      </c>
      <c r="AK487" s="97">
        <f t="shared" si="577"/>
        <v>2282.81</v>
      </c>
      <c r="AL487" s="3"/>
      <c r="AM487" s="97">
        <f t="shared" si="587"/>
        <v>14472.01</v>
      </c>
      <c r="AN487" s="25">
        <f t="shared" si="588"/>
        <v>1.6469016078343033</v>
      </c>
      <c r="AO487" s="3">
        <f>VLOOKUP(A487,Лист3!A:B,2,0)</f>
        <v>10100.959999999999</v>
      </c>
      <c r="AP487" s="3"/>
      <c r="AQ487" s="97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</row>
    <row r="488" spans="1:61" x14ac:dyDescent="0.3">
      <c r="A488" s="125" t="s">
        <v>1206</v>
      </c>
      <c r="B488" s="125" t="s">
        <v>102</v>
      </c>
      <c r="C488" s="106"/>
      <c r="D488" s="3"/>
      <c r="E488" s="95">
        <f>VLOOKUP(B488,Площадь!A:B,2,0)</f>
        <v>56.8</v>
      </c>
      <c r="F488" s="3">
        <f t="shared" si="565"/>
        <v>120</v>
      </c>
      <c r="G488" s="95">
        <v>31</v>
      </c>
      <c r="H488" s="95">
        <v>28</v>
      </c>
      <c r="I488" s="95">
        <v>31</v>
      </c>
      <c r="J488" s="95">
        <v>30</v>
      </c>
      <c r="K488" s="3"/>
      <c r="L488" s="3"/>
      <c r="M488" s="3"/>
      <c r="N488" s="22">
        <f t="shared" si="578"/>
        <v>56.8</v>
      </c>
      <c r="O488" s="22">
        <f t="shared" si="579"/>
        <v>56.8</v>
      </c>
      <c r="P488" s="22">
        <f t="shared" si="580"/>
        <v>56.8</v>
      </c>
      <c r="Q488" s="22">
        <f t="shared" si="581"/>
        <v>56.8</v>
      </c>
      <c r="R488" s="3"/>
      <c r="S488" s="40" t="str">
        <f>VLOOKUP(B488,Объем!A:F,6,0)</f>
        <v>16,239</v>
      </c>
      <c r="T488" s="40">
        <f>VLOOKUP(B488,Объем!A:G,7,0)</f>
        <v>19.437000000000001</v>
      </c>
      <c r="U488" s="40">
        <f t="shared" si="582"/>
        <v>3.1980000000000004</v>
      </c>
      <c r="V488" s="63">
        <f t="shared" si="619"/>
        <v>0.96588768512396406</v>
      </c>
      <c r="W488" s="63">
        <f t="shared" si="620"/>
        <v>0.92593923397272992</v>
      </c>
      <c r="X488" s="63">
        <f t="shared" si="621"/>
        <v>0.74016231359468876</v>
      </c>
      <c r="Y488" s="63">
        <f t="shared" si="622"/>
        <v>0.56601076730861777</v>
      </c>
      <c r="Z488" s="25">
        <f t="shared" si="566"/>
        <v>0.5374263301159532</v>
      </c>
      <c r="AA488" s="25">
        <f t="shared" si="567"/>
        <v>0.48382275987698137</v>
      </c>
      <c r="AB488" s="25">
        <f t="shared" si="568"/>
        <v>0.28075817688348709</v>
      </c>
      <c r="AC488" s="25">
        <f t="shared" si="569"/>
        <v>0.16881052125232732</v>
      </c>
      <c r="AD488" s="25">
        <f t="shared" si="570"/>
        <v>1.5033140152399174</v>
      </c>
      <c r="AE488" s="25">
        <f t="shared" si="571"/>
        <v>1.4097619938497112</v>
      </c>
      <c r="AF488" s="25">
        <f t="shared" si="572"/>
        <v>1.0209204904781759</v>
      </c>
      <c r="AG488" s="25">
        <f t="shared" si="573"/>
        <v>0.73482128856094509</v>
      </c>
      <c r="AH488" s="97">
        <f t="shared" si="574"/>
        <v>4087.24</v>
      </c>
      <c r="AI488" s="97">
        <f t="shared" si="575"/>
        <v>3832.89</v>
      </c>
      <c r="AJ488" s="97">
        <f t="shared" si="576"/>
        <v>2775.7</v>
      </c>
      <c r="AK488" s="97">
        <f t="shared" si="577"/>
        <v>1997.85</v>
      </c>
      <c r="AL488" s="3"/>
      <c r="AM488" s="97">
        <f t="shared" si="587"/>
        <v>12693.679999999998</v>
      </c>
      <c r="AN488" s="25">
        <f t="shared" si="588"/>
        <v>1.4708177881287487</v>
      </c>
      <c r="AO488" s="3">
        <f>VLOOKUP(A488,Лист3!A:B,2,0)</f>
        <v>6674.16</v>
      </c>
      <c r="AP488" s="3"/>
      <c r="AQ488" s="97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</row>
    <row r="489" spans="1:61" x14ac:dyDescent="0.3">
      <c r="A489" s="125" t="s">
        <v>1207</v>
      </c>
      <c r="B489" s="125" t="s">
        <v>103</v>
      </c>
      <c r="C489" s="106"/>
      <c r="D489" s="3"/>
      <c r="E489" s="95">
        <f>VLOOKUP(B489,Площадь!A:B,2,0)</f>
        <v>48.5</v>
      </c>
      <c r="F489" s="3">
        <f t="shared" si="565"/>
        <v>120</v>
      </c>
      <c r="G489" s="95">
        <v>31</v>
      </c>
      <c r="H489" s="95">
        <v>28</v>
      </c>
      <c r="I489" s="95">
        <v>31</v>
      </c>
      <c r="J489" s="95">
        <v>30</v>
      </c>
      <c r="K489" s="3"/>
      <c r="L489" s="3"/>
      <c r="M489" s="3"/>
      <c r="N489" s="22">
        <f t="shared" si="578"/>
        <v>48.5</v>
      </c>
      <c r="O489" s="22">
        <f t="shared" si="579"/>
        <v>48.5</v>
      </c>
      <c r="P489" s="22">
        <f t="shared" si="580"/>
        <v>48.5</v>
      </c>
      <c r="Q489" s="22">
        <f t="shared" si="581"/>
        <v>48.5</v>
      </c>
      <c r="R489" s="3"/>
      <c r="S489" s="40" t="str">
        <f>VLOOKUP(B489,Объем!A:F,6,0)</f>
        <v>4,474</v>
      </c>
      <c r="T489" s="40">
        <f>VLOOKUP(B489,Объем!A:G,7,0)</f>
        <v>4.6589999999999998</v>
      </c>
      <c r="U489" s="40">
        <f t="shared" si="582"/>
        <v>0.18499999999999961</v>
      </c>
      <c r="V489" s="63">
        <f t="shared" si="619"/>
        <v>5.5875303861142263E-2</v>
      </c>
      <c r="W489" s="63">
        <f t="shared" si="620"/>
        <v>5.3564339676346044E-2</v>
      </c>
      <c r="X489" s="63">
        <f t="shared" si="621"/>
        <v>4.2817394626334312E-2</v>
      </c>
      <c r="Y489" s="63">
        <f t="shared" si="622"/>
        <v>3.2742961836177004E-2</v>
      </c>
      <c r="Z489" s="25">
        <f t="shared" si="566"/>
        <v>0.45889396145464312</v>
      </c>
      <c r="AA489" s="25">
        <f t="shared" si="567"/>
        <v>0.41312330728932389</v>
      </c>
      <c r="AB489" s="25">
        <f t="shared" si="568"/>
        <v>0.23973189399382261</v>
      </c>
      <c r="AC489" s="25">
        <f t="shared" si="569"/>
        <v>0.14414278663270907</v>
      </c>
      <c r="AD489" s="25">
        <f t="shared" si="570"/>
        <v>0.51476926531578537</v>
      </c>
      <c r="AE489" s="25">
        <f t="shared" si="571"/>
        <v>0.46668764696566994</v>
      </c>
      <c r="AF489" s="25">
        <f t="shared" si="572"/>
        <v>0.28254928862015694</v>
      </c>
      <c r="AG489" s="25">
        <f t="shared" si="573"/>
        <v>0.17688574846888608</v>
      </c>
      <c r="AH489" s="97">
        <f t="shared" si="574"/>
        <v>1399.56</v>
      </c>
      <c r="AI489" s="97">
        <f t="shared" si="575"/>
        <v>1268.8399999999999</v>
      </c>
      <c r="AJ489" s="97">
        <f t="shared" si="576"/>
        <v>768.2</v>
      </c>
      <c r="AK489" s="97">
        <f t="shared" si="577"/>
        <v>480.92</v>
      </c>
      <c r="AL489" s="3"/>
      <c r="AM489" s="97">
        <f t="shared" si="587"/>
        <v>3917.5199999999995</v>
      </c>
      <c r="AN489" s="25">
        <f t="shared" si="588"/>
        <v>1.2558919493704988</v>
      </c>
      <c r="AO489" s="3">
        <f>VLOOKUP(A489,Лист3!A:B,2,0)</f>
        <v>2568.7600000000002</v>
      </c>
      <c r="AP489" s="3"/>
      <c r="AQ489" s="97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</row>
    <row r="490" spans="1:61" x14ac:dyDescent="0.3">
      <c r="A490" s="125" t="s">
        <v>1208</v>
      </c>
      <c r="B490" s="125" t="s">
        <v>104</v>
      </c>
      <c r="C490" s="106"/>
      <c r="D490" s="3"/>
      <c r="E490" s="95">
        <f>VLOOKUP(B490,Площадь!A:B,2,0)</f>
        <v>34</v>
      </c>
      <c r="F490" s="3">
        <f t="shared" si="565"/>
        <v>120</v>
      </c>
      <c r="G490" s="95">
        <v>31</v>
      </c>
      <c r="H490" s="95">
        <v>28</v>
      </c>
      <c r="I490" s="95">
        <v>31</v>
      </c>
      <c r="J490" s="95">
        <v>30</v>
      </c>
      <c r="K490" s="3"/>
      <c r="L490" s="3"/>
      <c r="M490" s="3"/>
      <c r="N490" s="22">
        <f t="shared" si="578"/>
        <v>34</v>
      </c>
      <c r="O490" s="22">
        <f t="shared" si="579"/>
        <v>34</v>
      </c>
      <c r="P490" s="22">
        <f t="shared" si="580"/>
        <v>34</v>
      </c>
      <c r="Q490" s="22">
        <f t="shared" si="581"/>
        <v>34</v>
      </c>
      <c r="R490" s="3"/>
      <c r="S490" s="40" t="str">
        <f>VLOOKUP(B490,Объем!A:F,6,0)</f>
        <v>11,656</v>
      </c>
      <c r="T490" s="40">
        <f>VLOOKUP(B490,Объем!A:G,7,0)</f>
        <v>14.07</v>
      </c>
      <c r="U490" s="40">
        <f t="shared" si="582"/>
        <v>2.4139999999999997</v>
      </c>
      <c r="V490" s="63">
        <f t="shared" si="619"/>
        <v>0.72909720822052804</v>
      </c>
      <c r="W490" s="63">
        <f t="shared" si="620"/>
        <v>0.69894224853351139</v>
      </c>
      <c r="X490" s="63">
        <f t="shared" si="621"/>
        <v>0.55870913852957427</v>
      </c>
      <c r="Y490" s="63">
        <f t="shared" si="622"/>
        <v>0.42725140471638617</v>
      </c>
      <c r="Z490" s="25">
        <f t="shared" si="566"/>
        <v>0.32169885957645084</v>
      </c>
      <c r="AA490" s="25">
        <f t="shared" si="567"/>
        <v>0.28961221541931986</v>
      </c>
      <c r="AB490" s="25">
        <f t="shared" si="568"/>
        <v>0.16805947207814367</v>
      </c>
      <c r="AC490" s="25">
        <f t="shared" si="569"/>
        <v>0.1010485514538579</v>
      </c>
      <c r="AD490" s="25">
        <f t="shared" si="570"/>
        <v>1.0507960677969788</v>
      </c>
      <c r="AE490" s="25">
        <f t="shared" si="571"/>
        <v>0.9885544639528312</v>
      </c>
      <c r="AF490" s="25">
        <f t="shared" si="572"/>
        <v>0.72676861060771791</v>
      </c>
      <c r="AG490" s="25">
        <f t="shared" si="573"/>
        <v>0.52829995617024406</v>
      </c>
      <c r="AH490" s="97">
        <f t="shared" si="574"/>
        <v>2856.93</v>
      </c>
      <c r="AI490" s="97">
        <f t="shared" si="575"/>
        <v>2687.7</v>
      </c>
      <c r="AJ490" s="97">
        <f t="shared" si="576"/>
        <v>1975.95</v>
      </c>
      <c r="AK490" s="97">
        <f t="shared" si="577"/>
        <v>1436.35</v>
      </c>
      <c r="AL490" s="3"/>
      <c r="AM490" s="97">
        <f t="shared" si="587"/>
        <v>8956.9299999999985</v>
      </c>
      <c r="AN490" s="25">
        <f t="shared" si="588"/>
        <v>0.88041909852777223</v>
      </c>
      <c r="AO490" s="3">
        <f>VLOOKUP(A490,Лист3!A:B,2,0)</f>
        <v>5025.4799999999996</v>
      </c>
      <c r="AP490" s="3"/>
      <c r="AQ490" s="97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</row>
    <row r="491" spans="1:61" x14ac:dyDescent="0.3">
      <c r="A491" s="125" t="s">
        <v>1209</v>
      </c>
      <c r="B491" s="125" t="s">
        <v>105</v>
      </c>
      <c r="C491" s="106"/>
      <c r="D491" s="3"/>
      <c r="E491" s="95">
        <f>VLOOKUP(B491,Площадь!A:B,2,0)</f>
        <v>30.9</v>
      </c>
      <c r="F491" s="3">
        <f t="shared" si="565"/>
        <v>120</v>
      </c>
      <c r="G491" s="95">
        <v>31</v>
      </c>
      <c r="H491" s="95">
        <v>28</v>
      </c>
      <c r="I491" s="95">
        <v>31</v>
      </c>
      <c r="J491" s="95">
        <v>30</v>
      </c>
      <c r="K491" s="3"/>
      <c r="L491" s="3"/>
      <c r="M491" s="3"/>
      <c r="N491" s="22">
        <f t="shared" si="578"/>
        <v>30.9</v>
      </c>
      <c r="O491" s="22">
        <f t="shared" si="579"/>
        <v>30.9</v>
      </c>
      <c r="P491" s="22">
        <f t="shared" si="580"/>
        <v>30.9</v>
      </c>
      <c r="Q491" s="22">
        <f t="shared" si="581"/>
        <v>30.9</v>
      </c>
      <c r="R491" s="3"/>
      <c r="S491" s="40" t="str">
        <f>VLOOKUP(B491,Объем!A:F,6,0)</f>
        <v>4,065</v>
      </c>
      <c r="T491" s="40">
        <f>VLOOKUP(B491,Объем!A:G,7,0)</f>
        <v>5.516</v>
      </c>
      <c r="U491" s="40">
        <f t="shared" si="582"/>
        <v>1.4509999999999996</v>
      </c>
      <c r="V491" s="63">
        <f t="shared" si="619"/>
        <v>0.43824359947306796</v>
      </c>
      <c r="W491" s="63">
        <f t="shared" si="620"/>
        <v>0.4201181452452879</v>
      </c>
      <c r="X491" s="63">
        <f t="shared" si="621"/>
        <v>0.33582724109627676</v>
      </c>
      <c r="Y491" s="63">
        <f t="shared" si="622"/>
        <v>0.25681101418536711</v>
      </c>
      <c r="Z491" s="25">
        <f t="shared" si="566"/>
        <v>0.29236749296800973</v>
      </c>
      <c r="AA491" s="25">
        <f t="shared" si="567"/>
        <v>0.26320639577814653</v>
      </c>
      <c r="AB491" s="25">
        <f t="shared" si="568"/>
        <v>0.15273640256513646</v>
      </c>
      <c r="AC491" s="25">
        <f t="shared" si="569"/>
        <v>9.1835301174241435E-2</v>
      </c>
      <c r="AD491" s="25">
        <f t="shared" si="570"/>
        <v>0.73061109244107769</v>
      </c>
      <c r="AE491" s="25">
        <f t="shared" si="571"/>
        <v>0.68332454102343443</v>
      </c>
      <c r="AF491" s="25">
        <f t="shared" si="572"/>
        <v>0.48856364366141325</v>
      </c>
      <c r="AG491" s="25">
        <f t="shared" si="573"/>
        <v>0.34864631535960855</v>
      </c>
      <c r="AH491" s="97">
        <f t="shared" si="574"/>
        <v>1986.4</v>
      </c>
      <c r="AI491" s="97">
        <f t="shared" si="575"/>
        <v>1857.84</v>
      </c>
      <c r="AJ491" s="97">
        <f t="shared" si="576"/>
        <v>1328.32</v>
      </c>
      <c r="AK491" s="97">
        <f t="shared" si="577"/>
        <v>947.91</v>
      </c>
      <c r="AL491" s="3"/>
      <c r="AM491" s="97">
        <f t="shared" si="587"/>
        <v>6120.4699999999993</v>
      </c>
      <c r="AN491" s="25">
        <f t="shared" si="588"/>
        <v>0.80014559248553419</v>
      </c>
      <c r="AO491" s="3">
        <f>VLOOKUP(A491,Лист3!A:B,2,0)</f>
        <v>1525.8</v>
      </c>
      <c r="AP491" s="3"/>
      <c r="AQ491" s="97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</row>
    <row r="492" spans="1:61" x14ac:dyDescent="0.3">
      <c r="A492" s="125" t="s">
        <v>1210</v>
      </c>
      <c r="B492" s="125" t="s">
        <v>106</v>
      </c>
      <c r="C492" s="106"/>
      <c r="D492" s="3"/>
      <c r="E492" s="95">
        <f>VLOOKUP(B492,Площадь!A:B,2,0)</f>
        <v>75.8</v>
      </c>
      <c r="F492" s="3">
        <f t="shared" si="565"/>
        <v>120</v>
      </c>
      <c r="G492" s="95">
        <v>31</v>
      </c>
      <c r="H492" s="95">
        <v>28</v>
      </c>
      <c r="I492" s="95">
        <v>31</v>
      </c>
      <c r="J492" s="95">
        <v>30</v>
      </c>
      <c r="K492" s="3"/>
      <c r="L492" s="3"/>
      <c r="M492" s="3"/>
      <c r="N492" s="22">
        <f t="shared" si="578"/>
        <v>75.8</v>
      </c>
      <c r="O492" s="22">
        <f t="shared" si="579"/>
        <v>75.8</v>
      </c>
      <c r="P492" s="22">
        <f t="shared" si="580"/>
        <v>75.8</v>
      </c>
      <c r="Q492" s="22">
        <f t="shared" si="581"/>
        <v>75.8</v>
      </c>
      <c r="R492" s="3"/>
      <c r="S492" s="40" t="str">
        <f>VLOOKUP(B492,Объем!A:F,6,0)</f>
        <v>24,141</v>
      </c>
      <c r="T492" s="40" t="str">
        <f>VLOOKUP(B492,Объем!A:G,7,0)</f>
        <v>не работает</v>
      </c>
      <c r="U492" s="40" t="e">
        <f t="shared" si="582"/>
        <v>#VALUE!</v>
      </c>
      <c r="V492" s="63">
        <f>$V$732*$E492*G492</f>
        <v>0.83880077776244377</v>
      </c>
      <c r="W492" s="63">
        <f>$W$732*$E492*H492</f>
        <v>0.75762650894672345</v>
      </c>
      <c r="X492" s="63">
        <f>$W$732*$E492*I492</f>
        <v>0.83880077776244377</v>
      </c>
      <c r="Y492" s="63">
        <f t="shared" ref="Y492" si="623">$W$732*$E492*J492</f>
        <v>0.81174268815720363</v>
      </c>
      <c r="Z492" s="25">
        <f t="shared" si="566"/>
        <v>0.71719922223220511</v>
      </c>
      <c r="AA492" s="25">
        <f t="shared" si="567"/>
        <v>0.64566488025836599</v>
      </c>
      <c r="AB492" s="25">
        <f t="shared" si="568"/>
        <v>0.37467376422127324</v>
      </c>
      <c r="AC492" s="25">
        <f t="shared" si="569"/>
        <v>0.22527882941771848</v>
      </c>
      <c r="AD492" s="25">
        <f t="shared" si="570"/>
        <v>1.5559999999946488</v>
      </c>
      <c r="AE492" s="25">
        <f t="shared" si="571"/>
        <v>1.4032913892050893</v>
      </c>
      <c r="AF492" s="25">
        <f t="shared" si="572"/>
        <v>1.213474541983717</v>
      </c>
      <c r="AG492" s="25">
        <f t="shared" si="573"/>
        <v>1.0370215175749222</v>
      </c>
      <c r="AH492" s="97">
        <f t="shared" si="574"/>
        <v>4230.4799999999996</v>
      </c>
      <c r="AI492" s="97">
        <f t="shared" si="575"/>
        <v>3815.3</v>
      </c>
      <c r="AJ492" s="97">
        <f t="shared" si="576"/>
        <v>3299.22</v>
      </c>
      <c r="AK492" s="97">
        <f t="shared" si="577"/>
        <v>2819.47</v>
      </c>
      <c r="AL492" s="3"/>
      <c r="AM492" s="97">
        <f t="shared" si="587"/>
        <v>14164.47</v>
      </c>
      <c r="AN492" s="25">
        <f t="shared" si="588"/>
        <v>1.962816696129563</v>
      </c>
      <c r="AO492" s="3">
        <f>VLOOKUP(A492,Лист3!A:B,2,0)</f>
        <v>9935.64</v>
      </c>
      <c r="AP492" s="3"/>
      <c r="AQ492" s="97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</row>
    <row r="493" spans="1:61" x14ac:dyDescent="0.3">
      <c r="A493" s="125" t="s">
        <v>1211</v>
      </c>
      <c r="B493" s="125" t="s">
        <v>107</v>
      </c>
      <c r="C493" s="106"/>
      <c r="D493" s="3"/>
      <c r="E493" s="95">
        <f>VLOOKUP(B493,Площадь!A:B,2,0)</f>
        <v>63.8</v>
      </c>
      <c r="F493" s="3">
        <f t="shared" si="565"/>
        <v>120</v>
      </c>
      <c r="G493" s="95">
        <v>31</v>
      </c>
      <c r="H493" s="95">
        <v>28</v>
      </c>
      <c r="I493" s="95">
        <v>31</v>
      </c>
      <c r="J493" s="95">
        <v>30</v>
      </c>
      <c r="K493" s="3"/>
      <c r="L493" s="3"/>
      <c r="M493" s="3"/>
      <c r="N493" s="22">
        <f t="shared" si="578"/>
        <v>63.8</v>
      </c>
      <c r="O493" s="22">
        <f t="shared" si="579"/>
        <v>63.8</v>
      </c>
      <c r="P493" s="22">
        <f t="shared" si="580"/>
        <v>63.8</v>
      </c>
      <c r="Q493" s="22">
        <f t="shared" si="581"/>
        <v>63.8</v>
      </c>
      <c r="R493" s="3"/>
      <c r="S493" s="40" t="str">
        <f>VLOOKUP(B493,Объем!A:F,6,0)</f>
        <v>29,808</v>
      </c>
      <c r="T493" s="40">
        <f>VLOOKUP(B493,Объем!A:G,7,0)</f>
        <v>34.888599999999997</v>
      </c>
      <c r="U493" s="40">
        <f t="shared" si="582"/>
        <v>5.0805999999999969</v>
      </c>
      <c r="V493" s="63">
        <f t="shared" ref="V493:V496" si="624">$U493*V$728*G493/G$1</f>
        <v>1.5344868583617286</v>
      </c>
      <c r="W493" s="63">
        <f t="shared" ref="W493:W496" si="625">$U493*W$728*H493/H$1</f>
        <v>1.4710215359980765</v>
      </c>
      <c r="X493" s="63">
        <f t="shared" ref="X493:X496" si="626">$U493*X$728*I493/I$1</f>
        <v>1.1758813791273213</v>
      </c>
      <c r="Y493" s="63">
        <f t="shared" ref="Y493:Y496" si="627">$U493*Y$728*J493/J$1</f>
        <v>0.89921022651287097</v>
      </c>
      <c r="Z493" s="25">
        <f t="shared" si="566"/>
        <v>0.60365844826404602</v>
      </c>
      <c r="AA493" s="25">
        <f t="shared" si="567"/>
        <v>0.54344880422801778</v>
      </c>
      <c r="AB493" s="25">
        <f t="shared" si="568"/>
        <v>0.31535865642898725</v>
      </c>
      <c r="AC493" s="25">
        <f t="shared" si="569"/>
        <v>0.1896146347869451</v>
      </c>
      <c r="AD493" s="25">
        <f t="shared" si="570"/>
        <v>2.1381453066257747</v>
      </c>
      <c r="AE493" s="25">
        <f t="shared" si="571"/>
        <v>2.0144703402260942</v>
      </c>
      <c r="AF493" s="25">
        <f t="shared" si="572"/>
        <v>1.4912400355563085</v>
      </c>
      <c r="AG493" s="25">
        <f t="shared" si="573"/>
        <v>1.0888248612998161</v>
      </c>
      <c r="AH493" s="97">
        <f t="shared" si="574"/>
        <v>5813.23</v>
      </c>
      <c r="AI493" s="97">
        <f t="shared" si="575"/>
        <v>5476.98</v>
      </c>
      <c r="AJ493" s="97">
        <f t="shared" si="576"/>
        <v>4054.41</v>
      </c>
      <c r="AK493" s="97">
        <f t="shared" si="577"/>
        <v>2960.32</v>
      </c>
      <c r="AL493" s="3"/>
      <c r="AM493" s="97">
        <f t="shared" si="587"/>
        <v>18304.939999999999</v>
      </c>
      <c r="AN493" s="25">
        <f t="shared" si="588"/>
        <v>1.6520805437079962</v>
      </c>
      <c r="AO493" s="3">
        <f>VLOOKUP(A493,Лист3!A:B,2,0)</f>
        <v>11662.64</v>
      </c>
      <c r="AP493" s="3"/>
      <c r="AQ493" s="97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</row>
    <row r="494" spans="1:61" x14ac:dyDescent="0.3">
      <c r="A494" s="125" t="s">
        <v>1536</v>
      </c>
      <c r="B494" s="125" t="s">
        <v>22</v>
      </c>
      <c r="C494" s="106"/>
      <c r="D494" s="3"/>
      <c r="E494" s="95">
        <f>VLOOKUP(B494,Площадь!A:B,2,0)</f>
        <v>57</v>
      </c>
      <c r="F494" s="3">
        <f t="shared" si="565"/>
        <v>120</v>
      </c>
      <c r="G494" s="95">
        <v>31</v>
      </c>
      <c r="H494" s="95">
        <v>28</v>
      </c>
      <c r="I494" s="95">
        <v>31</v>
      </c>
      <c r="J494" s="95">
        <v>30</v>
      </c>
      <c r="K494" s="3"/>
      <c r="L494" s="3"/>
      <c r="M494" s="3"/>
      <c r="N494" s="22">
        <f t="shared" si="578"/>
        <v>57</v>
      </c>
      <c r="O494" s="22">
        <f t="shared" si="579"/>
        <v>57</v>
      </c>
      <c r="P494" s="22">
        <f t="shared" si="580"/>
        <v>57</v>
      </c>
      <c r="Q494" s="22">
        <f t="shared" si="581"/>
        <v>57</v>
      </c>
      <c r="R494" s="3"/>
      <c r="S494" s="40" t="str">
        <f>VLOOKUP(B494,Объем!A:F,6,0)</f>
        <v>22,5438</v>
      </c>
      <c r="T494" s="40">
        <f>VLOOKUP(B494,Объем!A:G,7,0)</f>
        <v>26.071999999999999</v>
      </c>
      <c r="U494" s="40">
        <f t="shared" si="582"/>
        <v>3.5281999999999982</v>
      </c>
      <c r="V494" s="63">
        <f t="shared" si="624"/>
        <v>1.0656175517993647</v>
      </c>
      <c r="W494" s="63">
        <f t="shared" si="625"/>
        <v>1.0215443418707266</v>
      </c>
      <c r="X494" s="63">
        <f t="shared" si="626"/>
        <v>0.81658557686828626</v>
      </c>
      <c r="Y494" s="63">
        <f t="shared" si="627"/>
        <v>0.624452529461621</v>
      </c>
      <c r="Z494" s="25">
        <f t="shared" si="566"/>
        <v>0.53931867634875585</v>
      </c>
      <c r="AA494" s="25">
        <f t="shared" si="567"/>
        <v>0.48552636114415387</v>
      </c>
      <c r="AB494" s="25">
        <f t="shared" si="568"/>
        <v>0.28174676201335852</v>
      </c>
      <c r="AC494" s="25">
        <f t="shared" si="569"/>
        <v>0.16940492449617353</v>
      </c>
      <c r="AD494" s="25">
        <f t="shared" si="570"/>
        <v>1.6049362281481205</v>
      </c>
      <c r="AE494" s="25">
        <f t="shared" si="571"/>
        <v>1.5070707030148804</v>
      </c>
      <c r="AF494" s="25">
        <f t="shared" si="572"/>
        <v>1.0983323388816448</v>
      </c>
      <c r="AG494" s="25">
        <f t="shared" si="573"/>
        <v>0.7938574539577945</v>
      </c>
      <c r="AH494" s="97">
        <f t="shared" si="574"/>
        <v>4363.53</v>
      </c>
      <c r="AI494" s="97">
        <f t="shared" si="575"/>
        <v>4097.45</v>
      </c>
      <c r="AJ494" s="97">
        <f t="shared" si="576"/>
        <v>2986.17</v>
      </c>
      <c r="AK494" s="97">
        <f t="shared" si="577"/>
        <v>2158.36</v>
      </c>
      <c r="AL494" s="3"/>
      <c r="AM494" s="97">
        <f t="shared" si="587"/>
        <v>13605.51</v>
      </c>
      <c r="AN494" s="25">
        <f t="shared" si="588"/>
        <v>1.4759967240024416</v>
      </c>
      <c r="AO494" s="3">
        <f>VLOOKUP(A494,Лист3!A:B,2,0)</f>
        <v>7295.12</v>
      </c>
      <c r="AP494" s="3"/>
      <c r="AQ494" s="97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</row>
    <row r="495" spans="1:61" x14ac:dyDescent="0.3">
      <c r="A495" s="125" t="s">
        <v>1212</v>
      </c>
      <c r="B495" s="125" t="s">
        <v>108</v>
      </c>
      <c r="C495" s="106"/>
      <c r="D495" s="3"/>
      <c r="E495" s="95">
        <f>VLOOKUP(B495,Площадь!A:B,2,0)</f>
        <v>56.9</v>
      </c>
      <c r="F495" s="3">
        <f t="shared" si="565"/>
        <v>120</v>
      </c>
      <c r="G495" s="95">
        <v>31</v>
      </c>
      <c r="H495" s="95">
        <v>28</v>
      </c>
      <c r="I495" s="95">
        <v>31</v>
      </c>
      <c r="J495" s="95">
        <v>30</v>
      </c>
      <c r="K495" s="3"/>
      <c r="L495" s="3"/>
      <c r="M495" s="3"/>
      <c r="N495" s="22">
        <f t="shared" si="578"/>
        <v>56.9</v>
      </c>
      <c r="O495" s="22">
        <f t="shared" si="579"/>
        <v>56.9</v>
      </c>
      <c r="P495" s="22">
        <f t="shared" si="580"/>
        <v>56.9</v>
      </c>
      <c r="Q495" s="22">
        <f t="shared" si="581"/>
        <v>56.9</v>
      </c>
      <c r="R495" s="3"/>
      <c r="S495" s="40" t="str">
        <f>VLOOKUP(B495,Объем!A:F,6,0)</f>
        <v>14,489</v>
      </c>
      <c r="T495" s="40">
        <f>VLOOKUP(B495,Объем!A:G,7,0)</f>
        <v>15.680999999999999</v>
      </c>
      <c r="U495" s="40">
        <f t="shared" si="582"/>
        <v>1.1919999999999984</v>
      </c>
      <c r="V495" s="63">
        <f t="shared" si="624"/>
        <v>0.36001817406746828</v>
      </c>
      <c r="W495" s="63">
        <f t="shared" si="625"/>
        <v>0.34512806969840287</v>
      </c>
      <c r="X495" s="63">
        <f t="shared" si="626"/>
        <v>0.2758828886194083</v>
      </c>
      <c r="Y495" s="63">
        <f t="shared" si="627"/>
        <v>0.210970867614719</v>
      </c>
      <c r="Z495" s="25">
        <f t="shared" si="566"/>
        <v>0.53837250323235453</v>
      </c>
      <c r="AA495" s="25">
        <f t="shared" si="567"/>
        <v>0.48467456051056762</v>
      </c>
      <c r="AB495" s="25">
        <f t="shared" si="568"/>
        <v>0.2812524694484228</v>
      </c>
      <c r="AC495" s="25">
        <f t="shared" si="569"/>
        <v>0.16910772287425041</v>
      </c>
      <c r="AD495" s="25">
        <f t="shared" si="570"/>
        <v>0.8983906772998228</v>
      </c>
      <c r="AE495" s="25">
        <f t="shared" si="571"/>
        <v>0.82980263020897049</v>
      </c>
      <c r="AF495" s="25">
        <f t="shared" si="572"/>
        <v>0.5571353580678311</v>
      </c>
      <c r="AG495" s="25">
        <f t="shared" si="573"/>
        <v>0.38007859048896941</v>
      </c>
      <c r="AH495" s="97">
        <f t="shared" si="574"/>
        <v>2442.56</v>
      </c>
      <c r="AI495" s="97">
        <f t="shared" si="575"/>
        <v>2256.08</v>
      </c>
      <c r="AJ495" s="97">
        <f t="shared" si="576"/>
        <v>1514.75</v>
      </c>
      <c r="AK495" s="97">
        <f t="shared" si="577"/>
        <v>1033.3699999999999</v>
      </c>
      <c r="AL495" s="3"/>
      <c r="AM495" s="97">
        <f t="shared" si="587"/>
        <v>7246.7599999999993</v>
      </c>
      <c r="AN495" s="25">
        <f t="shared" si="588"/>
        <v>1.4734072560655953</v>
      </c>
      <c r="AO495" s="3">
        <f>VLOOKUP(A495,Лист3!A:B,2,0)</f>
        <v>4492.5600000000004</v>
      </c>
      <c r="AP495" s="3"/>
      <c r="AQ495" s="97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</row>
    <row r="496" spans="1:61" x14ac:dyDescent="0.3">
      <c r="A496" s="125" t="s">
        <v>1213</v>
      </c>
      <c r="B496" s="125" t="s">
        <v>109</v>
      </c>
      <c r="C496" s="106"/>
      <c r="D496" s="3"/>
      <c r="E496" s="95">
        <f>VLOOKUP(B496,Площадь!A:B,2,0)</f>
        <v>48.6</v>
      </c>
      <c r="F496" s="3">
        <f t="shared" si="565"/>
        <v>120</v>
      </c>
      <c r="G496" s="95">
        <v>31</v>
      </c>
      <c r="H496" s="95">
        <v>28</v>
      </c>
      <c r="I496" s="95">
        <v>31</v>
      </c>
      <c r="J496" s="95">
        <v>30</v>
      </c>
      <c r="K496" s="3"/>
      <c r="L496" s="3"/>
      <c r="M496" s="3"/>
      <c r="N496" s="22">
        <f t="shared" si="578"/>
        <v>48.6</v>
      </c>
      <c r="O496" s="22">
        <f t="shared" si="579"/>
        <v>48.6</v>
      </c>
      <c r="P496" s="22">
        <f t="shared" si="580"/>
        <v>48.6</v>
      </c>
      <c r="Q496" s="22">
        <f t="shared" si="581"/>
        <v>48.6</v>
      </c>
      <c r="R496" s="3"/>
      <c r="S496" s="40" t="str">
        <f>VLOOKUP(B496,Объем!A:F,6,0)</f>
        <v>6,234</v>
      </c>
      <c r="T496" s="40">
        <f>VLOOKUP(B496,Объем!A:G,7,0)</f>
        <v>6.6479999999999997</v>
      </c>
      <c r="U496" s="40">
        <f t="shared" si="582"/>
        <v>0.4139999999999997</v>
      </c>
      <c r="V496" s="63">
        <f t="shared" si="624"/>
        <v>0.12503986918115095</v>
      </c>
      <c r="W496" s="63">
        <f t="shared" si="625"/>
        <v>0.11986830608652592</v>
      </c>
      <c r="X496" s="63">
        <f t="shared" si="626"/>
        <v>9.5818385812445561E-2</v>
      </c>
      <c r="Y496" s="63">
        <f t="shared" si="627"/>
        <v>7.3273438919877282E-2</v>
      </c>
      <c r="Z496" s="25">
        <f t="shared" si="566"/>
        <v>0.4598401345710445</v>
      </c>
      <c r="AA496" s="25">
        <f t="shared" si="567"/>
        <v>0.41397510792291015</v>
      </c>
      <c r="AB496" s="25">
        <f t="shared" si="568"/>
        <v>0.24022618655875833</v>
      </c>
      <c r="AC496" s="25">
        <f t="shared" si="569"/>
        <v>0.14443998825463217</v>
      </c>
      <c r="AD496" s="25">
        <f t="shared" si="570"/>
        <v>0.58488000375219551</v>
      </c>
      <c r="AE496" s="25">
        <f t="shared" si="571"/>
        <v>0.53384341400943602</v>
      </c>
      <c r="AF496" s="25">
        <f t="shared" si="572"/>
        <v>0.33604457237120389</v>
      </c>
      <c r="AG496" s="25">
        <f t="shared" si="573"/>
        <v>0.21771342717450945</v>
      </c>
      <c r="AH496" s="97">
        <f t="shared" si="574"/>
        <v>1590.18</v>
      </c>
      <c r="AI496" s="97">
        <f t="shared" si="575"/>
        <v>1451.42</v>
      </c>
      <c r="AJ496" s="97">
        <f t="shared" si="576"/>
        <v>913.64</v>
      </c>
      <c r="AK496" s="97">
        <f t="shared" si="577"/>
        <v>591.91999999999996</v>
      </c>
      <c r="AL496" s="3"/>
      <c r="AM496" s="97">
        <f t="shared" si="587"/>
        <v>4547.16</v>
      </c>
      <c r="AN496" s="25">
        <f t="shared" si="588"/>
        <v>1.2584814173073451</v>
      </c>
      <c r="AO496" s="3">
        <f>VLOOKUP(A496,Лист3!A:B,2,0)</f>
        <v>2940.68</v>
      </c>
      <c r="AP496" s="3"/>
      <c r="AQ496" s="97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</row>
    <row r="497" spans="1:61" x14ac:dyDescent="0.3">
      <c r="A497" s="125" t="s">
        <v>1537</v>
      </c>
      <c r="B497" s="125" t="s">
        <v>110</v>
      </c>
      <c r="C497" s="106"/>
      <c r="D497" s="3"/>
      <c r="E497" s="95">
        <f>VLOOKUP(B497,Площадь!A:B,2,0)</f>
        <v>33.9</v>
      </c>
      <c r="F497" s="3">
        <f t="shared" si="565"/>
        <v>120</v>
      </c>
      <c r="G497" s="95">
        <v>31</v>
      </c>
      <c r="H497" s="95">
        <v>28</v>
      </c>
      <c r="I497" s="95">
        <v>31</v>
      </c>
      <c r="J497" s="95">
        <v>30</v>
      </c>
      <c r="K497" s="3"/>
      <c r="L497" s="3"/>
      <c r="M497" s="3"/>
      <c r="N497" s="22">
        <f t="shared" si="578"/>
        <v>33.9</v>
      </c>
      <c r="O497" s="22">
        <f t="shared" si="579"/>
        <v>33.9</v>
      </c>
      <c r="P497" s="22">
        <f t="shared" si="580"/>
        <v>33.9</v>
      </c>
      <c r="Q497" s="22">
        <f t="shared" si="581"/>
        <v>33.9</v>
      </c>
      <c r="R497" s="3"/>
      <c r="S497" s="40">
        <f>VLOOKUP(B497,Объем!A:F,6,0)</f>
        <v>1.61</v>
      </c>
      <c r="T497" s="40" t="str">
        <f>VLOOKUP(B497,Объем!A:G,7,0)</f>
        <v>не работает</v>
      </c>
      <c r="U497" s="40" t="e">
        <f t="shared" si="582"/>
        <v>#VALUE!</v>
      </c>
      <c r="V497" s="63">
        <f>$V$732*$E497*G497</f>
        <v>0.37513649559560486</v>
      </c>
      <c r="W497" s="63">
        <f>$W$732*$E497*H497</f>
        <v>0.33883296376377209</v>
      </c>
      <c r="X497" s="63">
        <f>$W$732*$E497*I497</f>
        <v>0.37513649559560486</v>
      </c>
      <c r="Y497" s="63">
        <f t="shared" ref="Y497" si="628">$W$732*$E497*J497</f>
        <v>0.36303531831832725</v>
      </c>
      <c r="Z497" s="25">
        <f t="shared" si="566"/>
        <v>0.32075268646004951</v>
      </c>
      <c r="AA497" s="25">
        <f t="shared" si="567"/>
        <v>0.28876041478573361</v>
      </c>
      <c r="AB497" s="25">
        <f t="shared" si="568"/>
        <v>0.16756517951320796</v>
      </c>
      <c r="AC497" s="25">
        <f t="shared" si="569"/>
        <v>0.10075134983193479</v>
      </c>
      <c r="AD497" s="25">
        <f t="shared" si="570"/>
        <v>0.69588918205565431</v>
      </c>
      <c r="AE497" s="25">
        <f t="shared" si="571"/>
        <v>0.6275933785495057</v>
      </c>
      <c r="AF497" s="25">
        <f t="shared" si="572"/>
        <v>0.54270167510881284</v>
      </c>
      <c r="AG497" s="25">
        <f t="shared" si="573"/>
        <v>0.46378666815026204</v>
      </c>
      <c r="AH497" s="97">
        <f t="shared" si="574"/>
        <v>1892</v>
      </c>
      <c r="AI497" s="97">
        <f t="shared" si="575"/>
        <v>1706.31</v>
      </c>
      <c r="AJ497" s="97">
        <f t="shared" si="576"/>
        <v>1475.51</v>
      </c>
      <c r="AK497" s="97">
        <f t="shared" si="577"/>
        <v>1260.95</v>
      </c>
      <c r="AL497" s="3"/>
      <c r="AM497" s="97">
        <f t="shared" si="587"/>
        <v>6334.7699999999995</v>
      </c>
      <c r="AN497" s="25">
        <f t="shared" si="588"/>
        <v>0.87782963059092578</v>
      </c>
      <c r="AO497" s="3">
        <f>VLOOKUP(A497,Лист3!A:B,2,0)</f>
        <v>3859.64</v>
      </c>
      <c r="AP497" s="3"/>
      <c r="AQ497" s="97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</row>
    <row r="498" spans="1:61" x14ac:dyDescent="0.3">
      <c r="A498" s="125" t="s">
        <v>1214</v>
      </c>
      <c r="B498" s="125" t="s">
        <v>111</v>
      </c>
      <c r="C498" s="106"/>
      <c r="D498" s="3"/>
      <c r="E498" s="95">
        <f>VLOOKUP(B498,Площадь!A:B,2,0)</f>
        <v>31</v>
      </c>
      <c r="F498" s="3">
        <f t="shared" si="565"/>
        <v>120</v>
      </c>
      <c r="G498" s="95">
        <v>31</v>
      </c>
      <c r="H498" s="95">
        <v>28</v>
      </c>
      <c r="I498" s="95">
        <v>31</v>
      </c>
      <c r="J498" s="95">
        <v>30</v>
      </c>
      <c r="K498" s="3"/>
      <c r="L498" s="3"/>
      <c r="M498" s="3"/>
      <c r="N498" s="22">
        <f t="shared" si="578"/>
        <v>31</v>
      </c>
      <c r="O498" s="22">
        <f t="shared" si="579"/>
        <v>31</v>
      </c>
      <c r="P498" s="22">
        <f t="shared" si="580"/>
        <v>31</v>
      </c>
      <c r="Q498" s="22">
        <f t="shared" si="581"/>
        <v>31</v>
      </c>
      <c r="R498" s="3"/>
      <c r="S498" s="40" t="str">
        <f>VLOOKUP(B498,Объем!A:F,6,0)</f>
        <v>3,021</v>
      </c>
      <c r="T498" s="40">
        <f>VLOOKUP(B498,Объем!A:G,7,0)</f>
        <v>3.0209999999999999</v>
      </c>
      <c r="U498" s="40">
        <f t="shared" si="582"/>
        <v>0</v>
      </c>
      <c r="V498" s="63">
        <f t="shared" ref="V498:V502" si="629">$U498*V$728*G498/G$1</f>
        <v>0</v>
      </c>
      <c r="W498" s="63">
        <f t="shared" ref="W498:W502" si="630">$U498*W$728*H498/H$1</f>
        <v>0</v>
      </c>
      <c r="X498" s="63">
        <f t="shared" ref="X498:X502" si="631">$U498*X$728*I498/I$1</f>
        <v>0</v>
      </c>
      <c r="Y498" s="63">
        <f t="shared" ref="Y498:Y502" si="632">$U498*Y$728*J498/J$1</f>
        <v>0</v>
      </c>
      <c r="Z498" s="25">
        <f t="shared" si="566"/>
        <v>0.29331366608441106</v>
      </c>
      <c r="AA498" s="25">
        <f t="shared" si="567"/>
        <v>0.26405819641173278</v>
      </c>
      <c r="AB498" s="25">
        <f t="shared" si="568"/>
        <v>0.15323069513007218</v>
      </c>
      <c r="AC498" s="25">
        <f t="shared" si="569"/>
        <v>9.2132502796164556E-2</v>
      </c>
      <c r="AD498" s="25">
        <f t="shared" si="570"/>
        <v>0.29331366608441106</v>
      </c>
      <c r="AE498" s="25">
        <f t="shared" si="571"/>
        <v>0.26405819641173278</v>
      </c>
      <c r="AF498" s="25">
        <f t="shared" si="572"/>
        <v>0.15323069513007218</v>
      </c>
      <c r="AG498" s="25">
        <f t="shared" si="573"/>
        <v>9.2132502796164556E-2</v>
      </c>
      <c r="AH498" s="97">
        <f t="shared" si="574"/>
        <v>797.47</v>
      </c>
      <c r="AI498" s="97">
        <f t="shared" si="575"/>
        <v>717.93</v>
      </c>
      <c r="AJ498" s="97">
        <f t="shared" si="576"/>
        <v>416.61</v>
      </c>
      <c r="AK498" s="97">
        <f t="shared" si="577"/>
        <v>250.49</v>
      </c>
      <c r="AL498" s="3"/>
      <c r="AM498" s="97">
        <f t="shared" si="587"/>
        <v>2182.5</v>
      </c>
      <c r="AN498" s="25">
        <f t="shared" si="588"/>
        <v>0.80273506042238063</v>
      </c>
      <c r="AO498" s="3">
        <f>VLOOKUP(A498,Лист3!A:B,2,0)</f>
        <v>1257.2</v>
      </c>
      <c r="AP498" s="3"/>
      <c r="AQ498" s="97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</row>
    <row r="499" spans="1:61" x14ac:dyDescent="0.3">
      <c r="A499" s="125" t="s">
        <v>1215</v>
      </c>
      <c r="B499" s="125" t="s">
        <v>112</v>
      </c>
      <c r="C499" s="106"/>
      <c r="D499" s="3"/>
      <c r="E499" s="95">
        <f>VLOOKUP(B499,Площадь!A:B,2,0)</f>
        <v>76.2</v>
      </c>
      <c r="F499" s="3">
        <f t="shared" si="565"/>
        <v>120</v>
      </c>
      <c r="G499" s="95">
        <v>31</v>
      </c>
      <c r="H499" s="95">
        <v>28</v>
      </c>
      <c r="I499" s="95">
        <v>31</v>
      </c>
      <c r="J499" s="95">
        <v>30</v>
      </c>
      <c r="K499" s="3"/>
      <c r="L499" s="3"/>
      <c r="M499" s="3"/>
      <c r="N499" s="22">
        <f t="shared" si="578"/>
        <v>76.2</v>
      </c>
      <c r="O499" s="22">
        <f t="shared" si="579"/>
        <v>76.2</v>
      </c>
      <c r="P499" s="22">
        <f t="shared" si="580"/>
        <v>76.2</v>
      </c>
      <c r="Q499" s="22">
        <f t="shared" si="581"/>
        <v>76.2</v>
      </c>
      <c r="R499" s="3"/>
      <c r="S499" s="40" t="str">
        <f>VLOOKUP(B499,Объем!A:F,6,0)</f>
        <v>29,654</v>
      </c>
      <c r="T499" s="40">
        <f>VLOOKUP(B499,Объем!A:G,7,0)</f>
        <v>35</v>
      </c>
      <c r="U499" s="40">
        <f t="shared" si="582"/>
        <v>5.3460000000000001</v>
      </c>
      <c r="V499" s="63">
        <f t="shared" si="629"/>
        <v>1.6146452672522549</v>
      </c>
      <c r="W499" s="63">
        <f t="shared" si="630"/>
        <v>1.5478646481607921</v>
      </c>
      <c r="X499" s="63">
        <f t="shared" si="631"/>
        <v>1.2373069820128848</v>
      </c>
      <c r="Y499" s="63">
        <f t="shared" si="632"/>
        <v>0.94618310257406824</v>
      </c>
      <c r="Z499" s="25">
        <f t="shared" si="566"/>
        <v>0.72098391469781054</v>
      </c>
      <c r="AA499" s="25">
        <f t="shared" si="567"/>
        <v>0.649072082792711</v>
      </c>
      <c r="AB499" s="25">
        <f t="shared" si="568"/>
        <v>0.37665093448101611</v>
      </c>
      <c r="AC499" s="25">
        <f t="shared" si="569"/>
        <v>0.22646763590541094</v>
      </c>
      <c r="AD499" s="25">
        <f t="shared" si="570"/>
        <v>2.3356291819500656</v>
      </c>
      <c r="AE499" s="25">
        <f t="shared" si="571"/>
        <v>2.1969367309535031</v>
      </c>
      <c r="AF499" s="25">
        <f t="shared" si="572"/>
        <v>1.6139579164939009</v>
      </c>
      <c r="AG499" s="25">
        <f t="shared" si="573"/>
        <v>1.1726507384794791</v>
      </c>
      <c r="AH499" s="97">
        <f t="shared" si="574"/>
        <v>6350.16</v>
      </c>
      <c r="AI499" s="97">
        <f t="shared" si="575"/>
        <v>5973.08</v>
      </c>
      <c r="AJ499" s="97">
        <f t="shared" si="576"/>
        <v>4388.0600000000004</v>
      </c>
      <c r="AK499" s="97">
        <f t="shared" si="577"/>
        <v>3188.23</v>
      </c>
      <c r="AL499" s="3"/>
      <c r="AM499" s="97">
        <f t="shared" si="587"/>
        <v>19899.53</v>
      </c>
      <c r="AN499" s="25">
        <f t="shared" si="588"/>
        <v>1.9731745678769486</v>
      </c>
      <c r="AO499" s="3">
        <f>VLOOKUP(A499,Лист3!A:B,2,0)</f>
        <v>12293.4</v>
      </c>
      <c r="AP499" s="3"/>
      <c r="AQ499" s="97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</row>
    <row r="500" spans="1:61" x14ac:dyDescent="0.3">
      <c r="A500" s="125" t="s">
        <v>1216</v>
      </c>
      <c r="B500" s="125" t="s">
        <v>113</v>
      </c>
      <c r="C500" s="106"/>
      <c r="D500" s="3"/>
      <c r="E500" s="95">
        <f>VLOOKUP(B500,Площадь!A:B,2,0)</f>
        <v>63.8</v>
      </c>
      <c r="F500" s="3">
        <f t="shared" si="565"/>
        <v>120</v>
      </c>
      <c r="G500" s="95">
        <v>31</v>
      </c>
      <c r="H500" s="95">
        <v>28</v>
      </c>
      <c r="I500" s="95">
        <v>31</v>
      </c>
      <c r="J500" s="95">
        <v>30</v>
      </c>
      <c r="K500" s="3"/>
      <c r="L500" s="3"/>
      <c r="M500" s="3"/>
      <c r="N500" s="22">
        <f t="shared" si="578"/>
        <v>63.8</v>
      </c>
      <c r="O500" s="22">
        <f t="shared" si="579"/>
        <v>63.8</v>
      </c>
      <c r="P500" s="22">
        <f t="shared" si="580"/>
        <v>63.8</v>
      </c>
      <c r="Q500" s="22">
        <f t="shared" si="581"/>
        <v>63.8</v>
      </c>
      <c r="R500" s="3"/>
      <c r="S500" s="40" t="str">
        <f>VLOOKUP(B500,Объем!A:F,6,0)</f>
        <v>15,341</v>
      </c>
      <c r="T500" s="40">
        <f>VLOOKUP(B500,Объем!A:G,7,0)</f>
        <v>18.009</v>
      </c>
      <c r="U500" s="40">
        <f t="shared" si="582"/>
        <v>2.668000000000001</v>
      </c>
      <c r="V500" s="63">
        <f t="shared" si="629"/>
        <v>0.8058124902785293</v>
      </c>
      <c r="W500" s="63">
        <f t="shared" si="630"/>
        <v>0.77248463922427901</v>
      </c>
      <c r="X500" s="63">
        <f t="shared" si="631"/>
        <v>0.61749626412464986</v>
      </c>
      <c r="Y500" s="63">
        <f t="shared" si="632"/>
        <v>0.47220660637254303</v>
      </c>
      <c r="Z500" s="25">
        <f t="shared" si="566"/>
        <v>0.60365844826404602</v>
      </c>
      <c r="AA500" s="25">
        <f t="shared" si="567"/>
        <v>0.54344880422801778</v>
      </c>
      <c r="AB500" s="25">
        <f t="shared" si="568"/>
        <v>0.31535865642898725</v>
      </c>
      <c r="AC500" s="25">
        <f t="shared" si="569"/>
        <v>0.1896146347869451</v>
      </c>
      <c r="AD500" s="25">
        <f t="shared" si="570"/>
        <v>1.4094709385425754</v>
      </c>
      <c r="AE500" s="25">
        <f t="shared" si="571"/>
        <v>1.3159334434522969</v>
      </c>
      <c r="AF500" s="25">
        <f t="shared" si="572"/>
        <v>0.93285492055363717</v>
      </c>
      <c r="AG500" s="25">
        <f t="shared" si="573"/>
        <v>0.66182124115948815</v>
      </c>
      <c r="AH500" s="97">
        <f t="shared" si="574"/>
        <v>3832.1</v>
      </c>
      <c r="AI500" s="97">
        <f t="shared" si="575"/>
        <v>3577.79</v>
      </c>
      <c r="AJ500" s="97">
        <f t="shared" si="576"/>
        <v>2536.2600000000002</v>
      </c>
      <c r="AK500" s="97">
        <f t="shared" si="577"/>
        <v>1799.37</v>
      </c>
      <c r="AL500" s="3"/>
      <c r="AM500" s="97">
        <f t="shared" si="587"/>
        <v>11745.52</v>
      </c>
      <c r="AN500" s="25">
        <f t="shared" si="588"/>
        <v>1.6520805437079962</v>
      </c>
      <c r="AO500" s="3">
        <f>VLOOKUP(A500,Лист3!A:B,2,0)</f>
        <v>6346.8</v>
      </c>
      <c r="AP500" s="3"/>
      <c r="AQ500" s="97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</row>
    <row r="501" spans="1:61" x14ac:dyDescent="0.3">
      <c r="A501" s="125" t="s">
        <v>1217</v>
      </c>
      <c r="B501" s="125" t="s">
        <v>114</v>
      </c>
      <c r="C501" s="106"/>
      <c r="D501" s="3"/>
      <c r="E501" s="95">
        <f>VLOOKUP(B501,Площадь!A:B,2,0)</f>
        <v>56.4</v>
      </c>
      <c r="F501" s="3">
        <f t="shared" si="565"/>
        <v>120</v>
      </c>
      <c r="G501" s="95">
        <v>31</v>
      </c>
      <c r="H501" s="95">
        <v>28</v>
      </c>
      <c r="I501" s="95">
        <v>31</v>
      </c>
      <c r="J501" s="95">
        <v>30</v>
      </c>
      <c r="K501" s="3"/>
      <c r="L501" s="3"/>
      <c r="M501" s="3"/>
      <c r="N501" s="22">
        <f t="shared" si="578"/>
        <v>56.4</v>
      </c>
      <c r="O501" s="22">
        <f t="shared" si="579"/>
        <v>56.4</v>
      </c>
      <c r="P501" s="22">
        <f t="shared" si="580"/>
        <v>56.4</v>
      </c>
      <c r="Q501" s="22">
        <f t="shared" si="581"/>
        <v>56.4</v>
      </c>
      <c r="R501" s="3"/>
      <c r="S501" s="40" t="str">
        <f>VLOOKUP(B501,Объем!A:F,6,0)</f>
        <v>15,491</v>
      </c>
      <c r="T501" s="40">
        <f>VLOOKUP(B501,Объем!A:G,7,0)</f>
        <v>17.135999999999999</v>
      </c>
      <c r="U501" s="40">
        <f t="shared" si="582"/>
        <v>1.6449999999999996</v>
      </c>
      <c r="V501" s="63">
        <f t="shared" si="629"/>
        <v>0.49683716135988754</v>
      </c>
      <c r="W501" s="63">
        <f t="shared" si="630"/>
        <v>0.47628831766264546</v>
      </c>
      <c r="X501" s="63">
        <f t="shared" si="631"/>
        <v>0.38072764410983823</v>
      </c>
      <c r="Y501" s="63">
        <f t="shared" si="632"/>
        <v>0.29114687686762847</v>
      </c>
      <c r="Z501" s="25">
        <f t="shared" si="566"/>
        <v>0.53364163765034789</v>
      </c>
      <c r="AA501" s="25">
        <f t="shared" si="567"/>
        <v>0.48041555734263641</v>
      </c>
      <c r="AB501" s="25">
        <f t="shared" si="568"/>
        <v>0.27878100662374422</v>
      </c>
      <c r="AC501" s="25">
        <f t="shared" si="569"/>
        <v>0.16762171476463486</v>
      </c>
      <c r="AD501" s="25">
        <f t="shared" si="570"/>
        <v>1.0304787990102353</v>
      </c>
      <c r="AE501" s="25">
        <f t="shared" si="571"/>
        <v>0.95670387500528187</v>
      </c>
      <c r="AF501" s="25">
        <f t="shared" si="572"/>
        <v>0.65950865073358245</v>
      </c>
      <c r="AG501" s="25">
        <f t="shared" si="573"/>
        <v>0.45876859163226336</v>
      </c>
      <c r="AH501" s="97">
        <f t="shared" si="574"/>
        <v>2801.69</v>
      </c>
      <c r="AI501" s="97">
        <f t="shared" si="575"/>
        <v>2601.11</v>
      </c>
      <c r="AJ501" s="97">
        <f t="shared" si="576"/>
        <v>1793.09</v>
      </c>
      <c r="AK501" s="97">
        <f t="shared" si="577"/>
        <v>1247.31</v>
      </c>
      <c r="AL501" s="3"/>
      <c r="AM501" s="97">
        <f t="shared" si="587"/>
        <v>8443.2000000000007</v>
      </c>
      <c r="AN501" s="25">
        <f t="shared" si="588"/>
        <v>1.4604599163813632</v>
      </c>
      <c r="AO501" s="3">
        <f>VLOOKUP(A501,Лист3!A:B,2,0)</f>
        <v>6846</v>
      </c>
      <c r="AP501" s="3"/>
      <c r="AQ501" s="97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</row>
    <row r="502" spans="1:61" x14ac:dyDescent="0.3">
      <c r="A502" s="125" t="s">
        <v>1218</v>
      </c>
      <c r="B502" s="125" t="s">
        <v>115</v>
      </c>
      <c r="C502" s="106"/>
      <c r="D502" s="3"/>
      <c r="E502" s="95">
        <f>VLOOKUP(B502,Площадь!A:B,2,0)</f>
        <v>48.7</v>
      </c>
      <c r="F502" s="3">
        <f t="shared" si="565"/>
        <v>120</v>
      </c>
      <c r="G502" s="95">
        <v>31</v>
      </c>
      <c r="H502" s="95">
        <v>28</v>
      </c>
      <c r="I502" s="95">
        <v>31</v>
      </c>
      <c r="J502" s="95">
        <v>30</v>
      </c>
      <c r="K502" s="3"/>
      <c r="L502" s="3"/>
      <c r="M502" s="3"/>
      <c r="N502" s="22">
        <f t="shared" si="578"/>
        <v>48.7</v>
      </c>
      <c r="O502" s="22">
        <f t="shared" si="579"/>
        <v>48.7</v>
      </c>
      <c r="P502" s="22">
        <f t="shared" si="580"/>
        <v>48.7</v>
      </c>
      <c r="Q502" s="22">
        <f t="shared" si="581"/>
        <v>48.7</v>
      </c>
      <c r="R502" s="3"/>
      <c r="S502" s="40" t="str">
        <f>VLOOKUP(B502,Объем!A:F,6,0)</f>
        <v>22,314</v>
      </c>
      <c r="T502" s="40">
        <f>VLOOKUP(B502,Объем!A:G,7,0)</f>
        <v>26.346</v>
      </c>
      <c r="U502" s="40">
        <f t="shared" si="582"/>
        <v>4.032</v>
      </c>
      <c r="V502" s="63">
        <f t="shared" si="629"/>
        <v>1.2177795955033841</v>
      </c>
      <c r="W502" s="63">
        <f t="shared" si="630"/>
        <v>1.1674130679731227</v>
      </c>
      <c r="X502" s="63">
        <f t="shared" si="631"/>
        <v>0.93318775747773142</v>
      </c>
      <c r="Y502" s="63">
        <f t="shared" si="632"/>
        <v>0.7136195790457619</v>
      </c>
      <c r="Z502" s="25">
        <f t="shared" si="566"/>
        <v>0.46078630768744583</v>
      </c>
      <c r="AA502" s="25">
        <f t="shared" si="567"/>
        <v>0.4148269085564964</v>
      </c>
      <c r="AB502" s="25">
        <f t="shared" si="568"/>
        <v>0.24072047912369404</v>
      </c>
      <c r="AC502" s="25">
        <f t="shared" si="569"/>
        <v>0.14473718987655529</v>
      </c>
      <c r="AD502" s="25">
        <f t="shared" si="570"/>
        <v>1.67856590319083</v>
      </c>
      <c r="AE502" s="25">
        <f t="shared" si="571"/>
        <v>1.5822399765296191</v>
      </c>
      <c r="AF502" s="25">
        <f t="shared" si="572"/>
        <v>1.1739082366014255</v>
      </c>
      <c r="AG502" s="25">
        <f t="shared" si="573"/>
        <v>0.85835676892231716</v>
      </c>
      <c r="AH502" s="97">
        <f t="shared" si="574"/>
        <v>4563.72</v>
      </c>
      <c r="AI502" s="97">
        <f t="shared" si="575"/>
        <v>4301.83</v>
      </c>
      <c r="AJ502" s="97">
        <f t="shared" si="576"/>
        <v>3191.65</v>
      </c>
      <c r="AK502" s="97">
        <f t="shared" si="577"/>
        <v>2333.7199999999998</v>
      </c>
      <c r="AL502" s="3"/>
      <c r="AM502" s="97">
        <f t="shared" si="587"/>
        <v>14390.919999999998</v>
      </c>
      <c r="AN502" s="25">
        <f t="shared" si="588"/>
        <v>1.2610708852441916</v>
      </c>
      <c r="AO502" s="3">
        <f>VLOOKUP(A502,Лист3!A:B,2,0)</f>
        <v>7659.44</v>
      </c>
      <c r="AP502" s="3"/>
      <c r="AQ502" s="97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</row>
    <row r="503" spans="1:61" x14ac:dyDescent="0.3">
      <c r="A503" s="125" t="s">
        <v>1219</v>
      </c>
      <c r="B503" s="125" t="s">
        <v>116</v>
      </c>
      <c r="C503" s="106"/>
      <c r="D503" s="3"/>
      <c r="E503" s="95">
        <f>VLOOKUP(B503,Площадь!A:B,2,0)</f>
        <v>34</v>
      </c>
      <c r="F503" s="3">
        <f t="shared" si="565"/>
        <v>120</v>
      </c>
      <c r="G503" s="95">
        <v>31</v>
      </c>
      <c r="H503" s="95">
        <v>28</v>
      </c>
      <c r="I503" s="95">
        <v>31</v>
      </c>
      <c r="J503" s="95">
        <v>30</v>
      </c>
      <c r="K503" s="3"/>
      <c r="L503" s="3"/>
      <c r="M503" s="3"/>
      <c r="N503" s="22">
        <f t="shared" si="578"/>
        <v>34</v>
      </c>
      <c r="O503" s="22">
        <f t="shared" si="579"/>
        <v>34</v>
      </c>
      <c r="P503" s="22">
        <f t="shared" si="580"/>
        <v>34</v>
      </c>
      <c r="Q503" s="22">
        <f t="shared" si="581"/>
        <v>34</v>
      </c>
      <c r="R503" s="3"/>
      <c r="S503" s="40">
        <f>VLOOKUP(B503,Объем!A:F,6,0)</f>
        <v>2.9493856143073689</v>
      </c>
      <c r="T503" s="40" t="str">
        <f>VLOOKUP(B503,Объем!A:G,7,0)</f>
        <v>не работает</v>
      </c>
      <c r="U503" s="40" t="e">
        <f t="shared" si="582"/>
        <v>#VALUE!</v>
      </c>
      <c r="V503" s="63">
        <f>$V$732*$E503*G503</f>
        <v>0.37624309292774527</v>
      </c>
      <c r="W503" s="63">
        <f>$W$732*$E503*H503</f>
        <v>0.33983247103151187</v>
      </c>
      <c r="X503" s="63">
        <f>$W$732*$E503*I503</f>
        <v>0.37624309292774527</v>
      </c>
      <c r="Y503" s="63">
        <f t="shared" ref="Y503" si="633">$W$732*$E503*J503</f>
        <v>0.36410621896233414</v>
      </c>
      <c r="Z503" s="25">
        <f t="shared" si="566"/>
        <v>0.32169885957645084</v>
      </c>
      <c r="AA503" s="25">
        <f t="shared" si="567"/>
        <v>0.28961221541931986</v>
      </c>
      <c r="AB503" s="25">
        <f t="shared" si="568"/>
        <v>0.16805947207814367</v>
      </c>
      <c r="AC503" s="25">
        <f t="shared" si="569"/>
        <v>0.1010485514538579</v>
      </c>
      <c r="AD503" s="25">
        <f t="shared" si="570"/>
        <v>0.69794195250419611</v>
      </c>
      <c r="AE503" s="25">
        <f t="shared" si="571"/>
        <v>0.62944468645083174</v>
      </c>
      <c r="AF503" s="25">
        <f t="shared" si="572"/>
        <v>0.54430256500588892</v>
      </c>
      <c r="AG503" s="25">
        <f t="shared" si="573"/>
        <v>0.46515477041619202</v>
      </c>
      <c r="AH503" s="97">
        <f t="shared" si="574"/>
        <v>1897.58</v>
      </c>
      <c r="AI503" s="97">
        <f t="shared" si="575"/>
        <v>1711.35</v>
      </c>
      <c r="AJ503" s="97">
        <f t="shared" si="576"/>
        <v>1479.86</v>
      </c>
      <c r="AK503" s="97">
        <f t="shared" si="577"/>
        <v>1264.67</v>
      </c>
      <c r="AL503" s="3"/>
      <c r="AM503" s="97">
        <f t="shared" si="587"/>
        <v>6353.46</v>
      </c>
      <c r="AN503" s="25">
        <f t="shared" si="588"/>
        <v>0.88041909852777223</v>
      </c>
      <c r="AO503" s="3">
        <f>VLOOKUP(A503,Лист3!A:B,2,0)</f>
        <v>4051.04</v>
      </c>
      <c r="AP503" s="3"/>
      <c r="AQ503" s="97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</row>
    <row r="504" spans="1:61" x14ac:dyDescent="0.3">
      <c r="A504" s="125" t="s">
        <v>1220</v>
      </c>
      <c r="B504" s="125" t="s">
        <v>117</v>
      </c>
      <c r="C504" s="106"/>
      <c r="D504" s="3"/>
      <c r="E504" s="95">
        <f>VLOOKUP(B504,Площадь!A:B,2,0)</f>
        <v>30.9</v>
      </c>
      <c r="F504" s="3">
        <f t="shared" si="565"/>
        <v>120</v>
      </c>
      <c r="G504" s="95">
        <v>31</v>
      </c>
      <c r="H504" s="95">
        <v>28</v>
      </c>
      <c r="I504" s="95">
        <v>31</v>
      </c>
      <c r="J504" s="95">
        <v>30</v>
      </c>
      <c r="K504" s="3"/>
      <c r="L504" s="3"/>
      <c r="M504" s="3"/>
      <c r="N504" s="22">
        <f t="shared" si="578"/>
        <v>30.9</v>
      </c>
      <c r="O504" s="22">
        <f t="shared" si="579"/>
        <v>30.9</v>
      </c>
      <c r="P504" s="22">
        <f t="shared" si="580"/>
        <v>30.9</v>
      </c>
      <c r="Q504" s="22">
        <f t="shared" si="581"/>
        <v>30.9</v>
      </c>
      <c r="R504" s="3"/>
      <c r="S504" s="40" t="str">
        <f>VLOOKUP(B504,Объем!A:F,6,0)</f>
        <v>7,683</v>
      </c>
      <c r="T504" s="40">
        <f>VLOOKUP(B504,Объем!A:G,7,0)</f>
        <v>9.6229999999999993</v>
      </c>
      <c r="U504" s="40">
        <f t="shared" si="582"/>
        <v>1.9399999999999995</v>
      </c>
      <c r="V504" s="63">
        <f t="shared" ref="V504:V507" si="634">$U504*V$728*G504/G$1</f>
        <v>0.58593561886819567</v>
      </c>
      <c r="W504" s="63">
        <f t="shared" ref="W504:W507" si="635">$U504*W$728*H504/H$1</f>
        <v>0.56170172417357578</v>
      </c>
      <c r="X504" s="63">
        <f t="shared" ref="X504:X507" si="636">$U504*X$728*I504/I$1</f>
        <v>0.44900403013561468</v>
      </c>
      <c r="Y504" s="63">
        <f t="shared" ref="Y504:Y507" si="637">$U504*Y$728*J504/J$1</f>
        <v>0.34335862682261353</v>
      </c>
      <c r="Z504" s="25">
        <f t="shared" si="566"/>
        <v>0.29236749296800973</v>
      </c>
      <c r="AA504" s="25">
        <f t="shared" si="567"/>
        <v>0.26320639577814653</v>
      </c>
      <c r="AB504" s="25">
        <f t="shared" si="568"/>
        <v>0.15273640256513646</v>
      </c>
      <c r="AC504" s="25">
        <f t="shared" si="569"/>
        <v>9.1835301174241435E-2</v>
      </c>
      <c r="AD504" s="25">
        <f t="shared" si="570"/>
        <v>0.87830311183620546</v>
      </c>
      <c r="AE504" s="25">
        <f t="shared" si="571"/>
        <v>0.82490811995172231</v>
      </c>
      <c r="AF504" s="25">
        <f t="shared" si="572"/>
        <v>0.60174043270075117</v>
      </c>
      <c r="AG504" s="25">
        <f t="shared" si="573"/>
        <v>0.43519392799685497</v>
      </c>
      <c r="AH504" s="97">
        <f t="shared" si="574"/>
        <v>2387.9499999999998</v>
      </c>
      <c r="AI504" s="97">
        <f t="shared" si="575"/>
        <v>2242.7800000000002</v>
      </c>
      <c r="AJ504" s="97">
        <f t="shared" si="576"/>
        <v>1636.02</v>
      </c>
      <c r="AK504" s="97">
        <f t="shared" si="577"/>
        <v>1183.21</v>
      </c>
      <c r="AL504" s="3"/>
      <c r="AM504" s="97">
        <f t="shared" si="587"/>
        <v>7449.96</v>
      </c>
      <c r="AN504" s="25">
        <f t="shared" si="588"/>
        <v>0.80014559248553419</v>
      </c>
      <c r="AO504" s="3">
        <f>VLOOKUP(A504,Лист3!A:B,2,0)</f>
        <v>3591</v>
      </c>
      <c r="AP504" s="3"/>
      <c r="AQ504" s="97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</row>
    <row r="505" spans="1:61" x14ac:dyDescent="0.3">
      <c r="A505" s="125" t="s">
        <v>1221</v>
      </c>
      <c r="B505" s="125" t="s">
        <v>23</v>
      </c>
      <c r="C505" s="106"/>
      <c r="D505" s="3"/>
      <c r="E505" s="95">
        <f>VLOOKUP(B505,Площадь!A:B,2,0)</f>
        <v>48.5</v>
      </c>
      <c r="F505" s="3">
        <f t="shared" si="565"/>
        <v>120</v>
      </c>
      <c r="G505" s="95">
        <v>31</v>
      </c>
      <c r="H505" s="95">
        <v>28</v>
      </c>
      <c r="I505" s="95">
        <v>31</v>
      </c>
      <c r="J505" s="95">
        <v>30</v>
      </c>
      <c r="K505" s="3"/>
      <c r="L505" s="3"/>
      <c r="M505" s="3"/>
      <c r="N505" s="22">
        <f t="shared" si="578"/>
        <v>48.5</v>
      </c>
      <c r="O505" s="22">
        <f t="shared" si="579"/>
        <v>48.5</v>
      </c>
      <c r="P505" s="22">
        <f t="shared" si="580"/>
        <v>48.5</v>
      </c>
      <c r="Q505" s="22">
        <f t="shared" si="581"/>
        <v>48.5</v>
      </c>
      <c r="R505" s="3"/>
      <c r="S505" s="40" t="str">
        <f>VLOOKUP(B505,Объем!A:F,6,0)</f>
        <v>12,3137</v>
      </c>
      <c r="T505" s="40">
        <f>VLOOKUP(B505,Объем!A:G,7,0)</f>
        <v>13.509</v>
      </c>
      <c r="U505" s="40">
        <f t="shared" si="582"/>
        <v>1.1952999999999996</v>
      </c>
      <c r="V505" s="63">
        <f t="shared" si="634"/>
        <v>0.36101486867688359</v>
      </c>
      <c r="W505" s="63">
        <f t="shared" si="635"/>
        <v>0.34608354170344074</v>
      </c>
      <c r="X505" s="63">
        <f t="shared" si="636"/>
        <v>0.27664665836139185</v>
      </c>
      <c r="Y505" s="63">
        <f t="shared" si="637"/>
        <v>0.21155493125828345</v>
      </c>
      <c r="Z505" s="25">
        <f t="shared" si="566"/>
        <v>0.45889396145464312</v>
      </c>
      <c r="AA505" s="25">
        <f t="shared" si="567"/>
        <v>0.41312330728932389</v>
      </c>
      <c r="AB505" s="25">
        <f t="shared" si="568"/>
        <v>0.23973189399382261</v>
      </c>
      <c r="AC505" s="25">
        <f t="shared" si="569"/>
        <v>0.14414278663270907</v>
      </c>
      <c r="AD505" s="25">
        <f t="shared" si="570"/>
        <v>0.81990883013152671</v>
      </c>
      <c r="AE505" s="25">
        <f t="shared" si="571"/>
        <v>0.75920684899276458</v>
      </c>
      <c r="AF505" s="25">
        <f t="shared" si="572"/>
        <v>0.51637855235521446</v>
      </c>
      <c r="AG505" s="25">
        <f t="shared" si="573"/>
        <v>0.35569771789099253</v>
      </c>
      <c r="AH505" s="97">
        <f t="shared" si="574"/>
        <v>2229.1799999999998</v>
      </c>
      <c r="AI505" s="97">
        <f t="shared" si="575"/>
        <v>2064.15</v>
      </c>
      <c r="AJ505" s="97">
        <f t="shared" si="576"/>
        <v>1403.94</v>
      </c>
      <c r="AK505" s="97">
        <f t="shared" si="577"/>
        <v>967.08</v>
      </c>
      <c r="AL505" s="3"/>
      <c r="AM505" s="97">
        <f t="shared" si="587"/>
        <v>6664.35</v>
      </c>
      <c r="AN505" s="25">
        <f t="shared" si="588"/>
        <v>1.2558919493704988</v>
      </c>
      <c r="AO505" s="3">
        <f>VLOOKUP(A505,Лист3!A:B,2,0)</f>
        <v>4100</v>
      </c>
      <c r="AP505" s="3"/>
      <c r="AQ505" s="97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</row>
    <row r="506" spans="1:61" x14ac:dyDescent="0.3">
      <c r="A506" s="125" t="s">
        <v>1222</v>
      </c>
      <c r="B506" s="125" t="s">
        <v>118</v>
      </c>
      <c r="C506" s="106"/>
      <c r="D506" s="3"/>
      <c r="E506" s="95">
        <f>VLOOKUP(B506,Площадь!A:B,2,0)</f>
        <v>75.8</v>
      </c>
      <c r="F506" s="3">
        <f t="shared" si="565"/>
        <v>120</v>
      </c>
      <c r="G506" s="95">
        <v>31</v>
      </c>
      <c r="H506" s="95">
        <v>28</v>
      </c>
      <c r="I506" s="95">
        <v>31</v>
      </c>
      <c r="J506" s="95">
        <v>30</v>
      </c>
      <c r="K506" s="3"/>
      <c r="L506" s="3"/>
      <c r="M506" s="3"/>
      <c r="N506" s="22">
        <f t="shared" si="578"/>
        <v>75.8</v>
      </c>
      <c r="O506" s="22">
        <f t="shared" si="579"/>
        <v>75.8</v>
      </c>
      <c r="P506" s="22">
        <f t="shared" si="580"/>
        <v>75.8</v>
      </c>
      <c r="Q506" s="22">
        <f t="shared" si="581"/>
        <v>75.8</v>
      </c>
      <c r="R506" s="3"/>
      <c r="S506" s="40" t="str">
        <f>VLOOKUP(B506,Объем!A:F,6,0)</f>
        <v>4,690</v>
      </c>
      <c r="T506" s="40">
        <f>VLOOKUP(B506,Объем!A:G,7,0)</f>
        <v>6.47</v>
      </c>
      <c r="U506" s="40">
        <f t="shared" si="582"/>
        <v>1.7799999999999994</v>
      </c>
      <c r="V506" s="63">
        <f t="shared" si="634"/>
        <v>0.53761103174504543</v>
      </c>
      <c r="W506" s="63">
        <f t="shared" si="635"/>
        <v>0.51537580877781697</v>
      </c>
      <c r="X506" s="63">
        <f t="shared" si="636"/>
        <v>0.41197276991824433</v>
      </c>
      <c r="Y506" s="63">
        <f t="shared" si="637"/>
        <v>0.3150403895588928</v>
      </c>
      <c r="Z506" s="25">
        <f t="shared" si="566"/>
        <v>0.71719922223220511</v>
      </c>
      <c r="AA506" s="25">
        <f t="shared" si="567"/>
        <v>0.64566488025836599</v>
      </c>
      <c r="AB506" s="25">
        <f t="shared" si="568"/>
        <v>0.37467376422127324</v>
      </c>
      <c r="AC506" s="25">
        <f t="shared" si="569"/>
        <v>0.22527882941771848</v>
      </c>
      <c r="AD506" s="25">
        <f t="shared" si="570"/>
        <v>1.2548102539772505</v>
      </c>
      <c r="AE506" s="25">
        <f t="shared" si="571"/>
        <v>1.1610406890361831</v>
      </c>
      <c r="AF506" s="25">
        <f t="shared" si="572"/>
        <v>0.78664653413951757</v>
      </c>
      <c r="AG506" s="25">
        <f t="shared" si="573"/>
        <v>0.54031921897661128</v>
      </c>
      <c r="AH506" s="97">
        <f t="shared" si="574"/>
        <v>3411.6</v>
      </c>
      <c r="AI506" s="97">
        <f t="shared" si="575"/>
        <v>3156.66</v>
      </c>
      <c r="AJ506" s="97">
        <f t="shared" si="576"/>
        <v>2138.75</v>
      </c>
      <c r="AK506" s="97">
        <f t="shared" si="577"/>
        <v>1469.03</v>
      </c>
      <c r="AL506" s="3"/>
      <c r="AM506" s="97">
        <f t="shared" si="587"/>
        <v>10176.040000000001</v>
      </c>
      <c r="AN506" s="25">
        <f t="shared" si="588"/>
        <v>1.962816696129563</v>
      </c>
      <c r="AO506" s="3">
        <f>VLOOKUP(A506,Лист3!A:B,2,0)</f>
        <v>3818.32</v>
      </c>
      <c r="AP506" s="3"/>
      <c r="AQ506" s="97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</row>
    <row r="507" spans="1:61" x14ac:dyDescent="0.3">
      <c r="A507" s="125" t="s">
        <v>1223</v>
      </c>
      <c r="B507" s="125" t="s">
        <v>119</v>
      </c>
      <c r="C507" s="106"/>
      <c r="D507" s="3"/>
      <c r="E507" s="95">
        <f>VLOOKUP(B507,Площадь!A:B,2,0)</f>
        <v>63.6</v>
      </c>
      <c r="F507" s="3">
        <f t="shared" si="565"/>
        <v>120</v>
      </c>
      <c r="G507" s="95">
        <v>31</v>
      </c>
      <c r="H507" s="95">
        <v>28</v>
      </c>
      <c r="I507" s="95">
        <v>31</v>
      </c>
      <c r="J507" s="95">
        <v>30</v>
      </c>
      <c r="K507" s="3"/>
      <c r="L507" s="3"/>
      <c r="M507" s="3"/>
      <c r="N507" s="22">
        <f t="shared" si="578"/>
        <v>63.6</v>
      </c>
      <c r="O507" s="22">
        <f t="shared" si="579"/>
        <v>63.6</v>
      </c>
      <c r="P507" s="22">
        <f t="shared" si="580"/>
        <v>63.6</v>
      </c>
      <c r="Q507" s="22">
        <f t="shared" si="581"/>
        <v>63.6</v>
      </c>
      <c r="R507" s="3"/>
      <c r="S507" s="40" t="str">
        <f>VLOOKUP(B507,Объем!A:F,6,0)</f>
        <v>10,892</v>
      </c>
      <c r="T507" s="40">
        <f>VLOOKUP(B507,Объем!A:G,7,0)</f>
        <v>12.144</v>
      </c>
      <c r="U507" s="40">
        <f t="shared" si="582"/>
        <v>1.2520000000000007</v>
      </c>
      <c r="V507" s="63">
        <f t="shared" si="634"/>
        <v>0.37813989423865024</v>
      </c>
      <c r="W507" s="63">
        <f t="shared" si="635"/>
        <v>0.36250028797181305</v>
      </c>
      <c r="X507" s="63">
        <f t="shared" si="636"/>
        <v>0.28976961120092271</v>
      </c>
      <c r="Y507" s="63">
        <f t="shared" si="637"/>
        <v>0.22159020658861467</v>
      </c>
      <c r="Z507" s="25">
        <f t="shared" si="566"/>
        <v>0.60176610203124337</v>
      </c>
      <c r="AA507" s="25">
        <f t="shared" si="567"/>
        <v>0.54174520296084538</v>
      </c>
      <c r="AB507" s="25">
        <f t="shared" si="568"/>
        <v>0.31437007129911582</v>
      </c>
      <c r="AC507" s="25">
        <f t="shared" si="569"/>
        <v>0.18902023154309891</v>
      </c>
      <c r="AD507" s="25">
        <f t="shared" si="570"/>
        <v>0.97990599626989361</v>
      </c>
      <c r="AE507" s="25">
        <f t="shared" si="571"/>
        <v>0.90424549093265849</v>
      </c>
      <c r="AF507" s="25">
        <f t="shared" si="572"/>
        <v>0.60413968250003847</v>
      </c>
      <c r="AG507" s="25">
        <f t="shared" si="573"/>
        <v>0.41061043813171361</v>
      </c>
      <c r="AH507" s="97">
        <f t="shared" si="574"/>
        <v>2664.19</v>
      </c>
      <c r="AI507" s="97">
        <f t="shared" si="575"/>
        <v>2458.48</v>
      </c>
      <c r="AJ507" s="97">
        <f t="shared" si="576"/>
        <v>1642.55</v>
      </c>
      <c r="AK507" s="97">
        <f t="shared" si="577"/>
        <v>1116.3800000000001</v>
      </c>
      <c r="AL507" s="3"/>
      <c r="AM507" s="97">
        <f t="shared" si="587"/>
        <v>7881.6</v>
      </c>
      <c r="AN507" s="25">
        <f t="shared" si="588"/>
        <v>1.6469016078343033</v>
      </c>
      <c r="AO507" s="3">
        <f>VLOOKUP(A507,Лист3!A:B,2,0)</f>
        <v>5895.48</v>
      </c>
      <c r="AP507" s="3"/>
      <c r="AQ507" s="97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</row>
    <row r="508" spans="1:61" x14ac:dyDescent="0.3">
      <c r="A508" s="125" t="s">
        <v>1224</v>
      </c>
      <c r="B508" s="125" t="s">
        <v>120</v>
      </c>
      <c r="C508" s="106"/>
      <c r="D508" s="3"/>
      <c r="E508" s="95">
        <f>VLOOKUP(B508,Площадь!A:B,2,0)</f>
        <v>56.4</v>
      </c>
      <c r="F508" s="3">
        <f t="shared" si="565"/>
        <v>120</v>
      </c>
      <c r="G508" s="95">
        <v>31</v>
      </c>
      <c r="H508" s="95">
        <v>28</v>
      </c>
      <c r="I508" s="95">
        <v>31</v>
      </c>
      <c r="J508" s="95">
        <v>30</v>
      </c>
      <c r="K508" s="3"/>
      <c r="L508" s="3"/>
      <c r="M508" s="3"/>
      <c r="N508" s="22">
        <f t="shared" si="578"/>
        <v>56.4</v>
      </c>
      <c r="O508" s="22">
        <f t="shared" si="579"/>
        <v>56.4</v>
      </c>
      <c r="P508" s="22">
        <f t="shared" si="580"/>
        <v>56.4</v>
      </c>
      <c r="Q508" s="22">
        <f t="shared" si="581"/>
        <v>56.4</v>
      </c>
      <c r="R508" s="3"/>
      <c r="S508" s="40">
        <f>VLOOKUP(B508,Объем!A:F,6,0)</f>
        <v>23.222731360538344</v>
      </c>
      <c r="T508" s="40" t="str">
        <f>VLOOKUP(B508,Объем!A:G,7,0)</f>
        <v>снят</v>
      </c>
      <c r="U508" s="40" t="e">
        <f t="shared" si="582"/>
        <v>#VALUE!</v>
      </c>
      <c r="V508" s="63">
        <f>$V$732*$E508*G508</f>
        <v>0.62412089532720094</v>
      </c>
      <c r="W508" s="63">
        <f>$W$732*$E508*H508</f>
        <v>0.56372209900521375</v>
      </c>
      <c r="X508" s="63">
        <f>$W$732*$E508*I508</f>
        <v>0.62412089532720094</v>
      </c>
      <c r="Y508" s="63">
        <f t="shared" ref="Y508" si="638">$W$732*$E508*J508</f>
        <v>0.6039879632198718</v>
      </c>
      <c r="Z508" s="25">
        <f t="shared" si="566"/>
        <v>0.53364163765034789</v>
      </c>
      <c r="AA508" s="25">
        <f t="shared" si="567"/>
        <v>0.48041555734263641</v>
      </c>
      <c r="AB508" s="25">
        <f t="shared" si="568"/>
        <v>0.27878100662374422</v>
      </c>
      <c r="AC508" s="25">
        <f t="shared" si="569"/>
        <v>0.16762171476463486</v>
      </c>
      <c r="AD508" s="25">
        <f t="shared" si="570"/>
        <v>1.1577625329775487</v>
      </c>
      <c r="AE508" s="25">
        <f t="shared" si="571"/>
        <v>1.0441376563478502</v>
      </c>
      <c r="AF508" s="25">
        <f t="shared" si="572"/>
        <v>0.90290190195094522</v>
      </c>
      <c r="AG508" s="25">
        <f t="shared" si="573"/>
        <v>0.77160967798450664</v>
      </c>
      <c r="AH508" s="97">
        <f t="shared" si="574"/>
        <v>3147.75</v>
      </c>
      <c r="AI508" s="97">
        <f t="shared" si="575"/>
        <v>2838.82</v>
      </c>
      <c r="AJ508" s="97">
        <f t="shared" si="576"/>
        <v>2454.83</v>
      </c>
      <c r="AK508" s="97">
        <f t="shared" si="577"/>
        <v>2097.87</v>
      </c>
      <c r="AL508" s="3"/>
      <c r="AM508" s="97">
        <f t="shared" si="587"/>
        <v>10539.27</v>
      </c>
      <c r="AN508" s="25">
        <f t="shared" si="588"/>
        <v>1.4604599163813632</v>
      </c>
      <c r="AO508" s="3">
        <f>VLOOKUP(A508,Лист3!A:B,2,0)</f>
        <v>8142.32</v>
      </c>
      <c r="AP508" s="3"/>
      <c r="AQ508" s="97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</row>
    <row r="509" spans="1:61" ht="15" thickBot="1" x14ac:dyDescent="0.35">
      <c r="A509" s="125" t="s">
        <v>1225</v>
      </c>
      <c r="B509" s="125" t="s">
        <v>121</v>
      </c>
      <c r="C509" s="106"/>
      <c r="D509" s="42"/>
      <c r="E509" s="95">
        <f>VLOOKUP(B509,Площадь!A:B,2,0)</f>
        <v>48.7</v>
      </c>
      <c r="F509" s="3">
        <f t="shared" si="565"/>
        <v>120</v>
      </c>
      <c r="G509" s="95">
        <v>31</v>
      </c>
      <c r="H509" s="95">
        <v>28</v>
      </c>
      <c r="I509" s="95">
        <v>31</v>
      </c>
      <c r="J509" s="95">
        <v>30</v>
      </c>
      <c r="K509" s="3"/>
      <c r="L509" s="3"/>
      <c r="M509" s="3"/>
      <c r="N509" s="22">
        <f t="shared" si="578"/>
        <v>48.7</v>
      </c>
      <c r="O509" s="22">
        <f t="shared" si="579"/>
        <v>48.7</v>
      </c>
      <c r="P509" s="22">
        <f t="shared" si="580"/>
        <v>48.7</v>
      </c>
      <c r="Q509" s="22">
        <f t="shared" si="581"/>
        <v>48.7</v>
      </c>
      <c r="R509" s="3"/>
      <c r="S509" s="40" t="str">
        <f>VLOOKUP(B509,Объем!A:F,6,0)</f>
        <v>14,300</v>
      </c>
      <c r="T509" s="40">
        <f>VLOOKUP(B509,Объем!A:G,7,0)</f>
        <v>14.3</v>
      </c>
      <c r="U509" s="40">
        <f t="shared" si="582"/>
        <v>0</v>
      </c>
      <c r="V509" s="63">
        <f>$U509*V$728*G509/G$1</f>
        <v>0</v>
      </c>
      <c r="W509" s="63">
        <f>$U509*W$728*H509/H$1</f>
        <v>0</v>
      </c>
      <c r="X509" s="63">
        <f>$U509*X$728*I509/I$1</f>
        <v>0</v>
      </c>
      <c r="Y509" s="63">
        <f>$U509*Y$728*J509/J$1</f>
        <v>0</v>
      </c>
      <c r="Z509" s="25">
        <f t="shared" si="566"/>
        <v>0.46078630768744583</v>
      </c>
      <c r="AA509" s="25">
        <f t="shared" si="567"/>
        <v>0.4148269085564964</v>
      </c>
      <c r="AB509" s="25">
        <f t="shared" si="568"/>
        <v>0.24072047912369404</v>
      </c>
      <c r="AC509" s="25">
        <f t="shared" si="569"/>
        <v>0.14473718987655529</v>
      </c>
      <c r="AD509" s="25">
        <f t="shared" si="570"/>
        <v>0.46078630768744583</v>
      </c>
      <c r="AE509" s="25">
        <f t="shared" si="571"/>
        <v>0.4148269085564964</v>
      </c>
      <c r="AF509" s="25">
        <f t="shared" si="572"/>
        <v>0.24072047912369404</v>
      </c>
      <c r="AG509" s="25">
        <f t="shared" si="573"/>
        <v>0.14473718987655529</v>
      </c>
      <c r="AH509" s="97">
        <f t="shared" si="574"/>
        <v>1252.8</v>
      </c>
      <c r="AI509" s="97">
        <f t="shared" si="575"/>
        <v>1127.8399999999999</v>
      </c>
      <c r="AJ509" s="97">
        <f t="shared" si="576"/>
        <v>654.48</v>
      </c>
      <c r="AK509" s="97">
        <f t="shared" si="577"/>
        <v>393.51</v>
      </c>
      <c r="AL509" s="3"/>
      <c r="AM509" s="97">
        <f t="shared" si="587"/>
        <v>3428.63</v>
      </c>
      <c r="AN509" s="25">
        <f t="shared" si="588"/>
        <v>1.2610708852441916</v>
      </c>
      <c r="AO509" s="3">
        <f>VLOOKUP(A509,Лист3!A:B,2,0)</f>
        <v>4068.44</v>
      </c>
      <c r="AP509" s="3"/>
      <c r="AQ509" s="97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</row>
    <row r="510" spans="1:61" x14ac:dyDescent="0.3">
      <c r="A510" s="125" t="s">
        <v>1226</v>
      </c>
      <c r="B510" s="125" t="s">
        <v>122</v>
      </c>
      <c r="C510" s="106"/>
      <c r="D510" s="3"/>
      <c r="E510" s="95">
        <f>VLOOKUP(B510,Площадь!A:B,2,0)</f>
        <v>33.9</v>
      </c>
      <c r="F510" s="3">
        <f t="shared" si="565"/>
        <v>120</v>
      </c>
      <c r="G510" s="95">
        <v>31</v>
      </c>
      <c r="H510" s="95">
        <v>28</v>
      </c>
      <c r="I510" s="95">
        <v>31</v>
      </c>
      <c r="J510" s="95">
        <v>30</v>
      </c>
      <c r="K510" s="3"/>
      <c r="L510" s="3"/>
      <c r="M510" s="3"/>
      <c r="N510" s="22">
        <f t="shared" si="578"/>
        <v>33.9</v>
      </c>
      <c r="O510" s="22">
        <f t="shared" si="579"/>
        <v>33.9</v>
      </c>
      <c r="P510" s="22">
        <f t="shared" si="580"/>
        <v>33.9</v>
      </c>
      <c r="Q510" s="22">
        <f t="shared" si="581"/>
        <v>33.9</v>
      </c>
      <c r="R510" s="98"/>
      <c r="S510" s="40">
        <f>VLOOKUP(B510,Объем!A:F,6,0)</f>
        <v>4.1827138919123472</v>
      </c>
      <c r="T510" s="40" t="str">
        <f>VLOOKUP(B510,Объем!A:G,7,0)</f>
        <v>не работает</v>
      </c>
      <c r="U510" s="40" t="e">
        <f t="shared" si="582"/>
        <v>#VALUE!</v>
      </c>
      <c r="V510" s="63">
        <f t="shared" ref="V510:V511" si="639">$V$732*$E510*G510</f>
        <v>0.37513649559560486</v>
      </c>
      <c r="W510" s="63">
        <f t="shared" ref="W510:W511" si="640">$W$732*$E510*H510</f>
        <v>0.33883296376377209</v>
      </c>
      <c r="X510" s="63">
        <f t="shared" ref="X510:X511" si="641">$W$732*$E510*I510</f>
        <v>0.37513649559560486</v>
      </c>
      <c r="Y510" s="63">
        <f t="shared" ref="Y510:Y511" si="642">$W$732*$E510*J510</f>
        <v>0.36303531831832725</v>
      </c>
      <c r="Z510" s="25">
        <f t="shared" si="566"/>
        <v>0.32075268646004951</v>
      </c>
      <c r="AA510" s="25">
        <f t="shared" si="567"/>
        <v>0.28876041478573361</v>
      </c>
      <c r="AB510" s="25">
        <f t="shared" si="568"/>
        <v>0.16756517951320796</v>
      </c>
      <c r="AC510" s="25">
        <f t="shared" si="569"/>
        <v>0.10075134983193479</v>
      </c>
      <c r="AD510" s="25">
        <f t="shared" si="570"/>
        <v>0.69588918205565431</v>
      </c>
      <c r="AE510" s="25">
        <f t="shared" si="571"/>
        <v>0.6275933785495057</v>
      </c>
      <c r="AF510" s="25">
        <f t="shared" si="572"/>
        <v>0.54270167510881284</v>
      </c>
      <c r="AG510" s="25">
        <f t="shared" si="573"/>
        <v>0.46378666815026204</v>
      </c>
      <c r="AH510" s="97">
        <f t="shared" si="574"/>
        <v>1892</v>
      </c>
      <c r="AI510" s="97">
        <f t="shared" si="575"/>
        <v>1706.31</v>
      </c>
      <c r="AJ510" s="97">
        <f t="shared" si="576"/>
        <v>1475.51</v>
      </c>
      <c r="AK510" s="97">
        <f t="shared" si="577"/>
        <v>1260.95</v>
      </c>
      <c r="AL510" s="3"/>
      <c r="AM510" s="97">
        <f t="shared" si="587"/>
        <v>6334.7699999999995</v>
      </c>
      <c r="AN510" s="25">
        <f t="shared" si="588"/>
        <v>0.87782963059092578</v>
      </c>
      <c r="AO510" s="3">
        <f>VLOOKUP(A510,Лист3!A:B,2,0)</f>
        <v>4039.08</v>
      </c>
      <c r="AP510" s="3"/>
      <c r="AQ510" s="97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</row>
    <row r="511" spans="1:61" x14ac:dyDescent="0.3">
      <c r="A511" s="125" t="s">
        <v>1395</v>
      </c>
      <c r="B511" s="125" t="s">
        <v>123</v>
      </c>
      <c r="C511" s="106"/>
      <c r="D511" s="3"/>
      <c r="E511" s="95">
        <f>VLOOKUP(B511,Площадь!A:B,2,0)</f>
        <v>31.1</v>
      </c>
      <c r="F511" s="3">
        <f t="shared" si="565"/>
        <v>120</v>
      </c>
      <c r="G511" s="95">
        <v>31</v>
      </c>
      <c r="H511" s="95">
        <v>28</v>
      </c>
      <c r="I511" s="95">
        <v>31</v>
      </c>
      <c r="J511" s="95">
        <v>30</v>
      </c>
      <c r="K511" s="3"/>
      <c r="L511" s="3"/>
      <c r="M511" s="3"/>
      <c r="N511" s="22">
        <f t="shared" si="578"/>
        <v>31.1</v>
      </c>
      <c r="O511" s="22">
        <f t="shared" si="579"/>
        <v>31.1</v>
      </c>
      <c r="P511" s="22">
        <f t="shared" si="580"/>
        <v>31.1</v>
      </c>
      <c r="Q511" s="22">
        <f t="shared" si="581"/>
        <v>31.1</v>
      </c>
      <c r="R511" s="3"/>
      <c r="S511" s="40" t="str">
        <f>VLOOKUP(B511,Объем!A:F,6,0)</f>
        <v>7,702</v>
      </c>
      <c r="T511" s="40" t="str">
        <f>VLOOKUP(B511,Объем!A:G,7,0)</f>
        <v>снят</v>
      </c>
      <c r="U511" s="40" t="e">
        <f t="shared" si="582"/>
        <v>#VALUE!</v>
      </c>
      <c r="V511" s="63">
        <f t="shared" si="639"/>
        <v>0.3441517702956729</v>
      </c>
      <c r="W511" s="63">
        <f t="shared" si="640"/>
        <v>0.31084676026705937</v>
      </c>
      <c r="X511" s="63">
        <f t="shared" si="641"/>
        <v>0.3441517702956729</v>
      </c>
      <c r="Y511" s="63">
        <f t="shared" si="642"/>
        <v>0.33305010028613508</v>
      </c>
      <c r="Z511" s="25">
        <f t="shared" si="566"/>
        <v>0.29425983920081239</v>
      </c>
      <c r="AA511" s="25">
        <f t="shared" si="567"/>
        <v>0.26490999704531903</v>
      </c>
      <c r="AB511" s="25">
        <f t="shared" si="568"/>
        <v>0.15372498769500789</v>
      </c>
      <c r="AC511" s="25">
        <f t="shared" si="569"/>
        <v>9.2429704418087677E-2</v>
      </c>
      <c r="AD511" s="25">
        <f t="shared" si="570"/>
        <v>0.63841160949648534</v>
      </c>
      <c r="AE511" s="25">
        <f t="shared" si="571"/>
        <v>0.57575675731237841</v>
      </c>
      <c r="AF511" s="25">
        <f t="shared" si="572"/>
        <v>0.49787675799068076</v>
      </c>
      <c r="AG511" s="25">
        <f t="shared" si="573"/>
        <v>0.42547980470422275</v>
      </c>
      <c r="AH511" s="97">
        <f t="shared" si="574"/>
        <v>1735.73</v>
      </c>
      <c r="AI511" s="97">
        <f t="shared" si="575"/>
        <v>1565.38</v>
      </c>
      <c r="AJ511" s="97">
        <f t="shared" si="576"/>
        <v>1353.64</v>
      </c>
      <c r="AK511" s="97">
        <f t="shared" si="577"/>
        <v>1156.8</v>
      </c>
      <c r="AL511" s="3"/>
      <c r="AM511" s="97">
        <f t="shared" si="587"/>
        <v>5811.55</v>
      </c>
      <c r="AN511" s="25">
        <f t="shared" si="588"/>
        <v>0.80532452835922697</v>
      </c>
      <c r="AO511" s="3">
        <f>VLOOKUP(A511,Лист3!A:B,2,0)</f>
        <v>3353.92</v>
      </c>
      <c r="AP511" s="3"/>
      <c r="AQ511" s="97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</row>
    <row r="512" spans="1:61" x14ac:dyDescent="0.3">
      <c r="A512" s="125" t="s">
        <v>1227</v>
      </c>
      <c r="B512" s="125" t="s">
        <v>124</v>
      </c>
      <c r="C512" s="106"/>
      <c r="D512" s="3"/>
      <c r="E512" s="95">
        <f>VLOOKUP(B512,Площадь!A:B,2,0)</f>
        <v>76.099999999999994</v>
      </c>
      <c r="F512" s="3">
        <f t="shared" si="565"/>
        <v>120</v>
      </c>
      <c r="G512" s="95">
        <v>31</v>
      </c>
      <c r="H512" s="95">
        <v>28</v>
      </c>
      <c r="I512" s="95">
        <v>31</v>
      </c>
      <c r="J512" s="95">
        <v>30</v>
      </c>
      <c r="K512" s="3"/>
      <c r="L512" s="3"/>
      <c r="M512" s="3"/>
      <c r="N512" s="22">
        <f t="shared" si="578"/>
        <v>76.099999999999994</v>
      </c>
      <c r="O512" s="22">
        <f t="shared" si="579"/>
        <v>76.099999999999994</v>
      </c>
      <c r="P512" s="22">
        <f t="shared" si="580"/>
        <v>76.099999999999994</v>
      </c>
      <c r="Q512" s="22">
        <f t="shared" si="581"/>
        <v>76.099999999999994</v>
      </c>
      <c r="R512" s="3"/>
      <c r="S512" s="40" t="str">
        <f>VLOOKUP(B512,Объем!A:F,6,0)</f>
        <v>21,667</v>
      </c>
      <c r="T512" s="40">
        <f>VLOOKUP(B512,Объем!A:G,7,0)</f>
        <v>21.681000000000001</v>
      </c>
      <c r="U512" s="40">
        <f t="shared" si="582"/>
        <v>1.3999999999999346E-2</v>
      </c>
      <c r="V512" s="63">
        <f t="shared" ref="V512:V513" si="643">$U512*V$728*G512/G$1</f>
        <v>4.2284013732754424E-3</v>
      </c>
      <c r="W512" s="63">
        <f t="shared" ref="W512:W513" si="644">$U512*W$728*H512/H$1</f>
        <v>4.0535175971287097E-3</v>
      </c>
      <c r="X512" s="63">
        <f t="shared" ref="X512:X513" si="645">$U512*X$728*I512/I$1</f>
        <v>3.2402352690197493E-3</v>
      </c>
      <c r="Y512" s="63">
        <f t="shared" ref="Y512:Y513" si="646">$U512*Y$728*J512/J$1</f>
        <v>2.4778457605754462E-3</v>
      </c>
      <c r="Z512" s="25">
        <f t="shared" si="566"/>
        <v>0.7200377415814091</v>
      </c>
      <c r="AA512" s="25">
        <f t="shared" si="567"/>
        <v>0.64822028215912464</v>
      </c>
      <c r="AB512" s="25">
        <f t="shared" si="568"/>
        <v>0.37615664191608039</v>
      </c>
      <c r="AC512" s="25">
        <f t="shared" si="569"/>
        <v>0.22617043428348782</v>
      </c>
      <c r="AD512" s="25">
        <f t="shared" si="570"/>
        <v>0.7242661429546845</v>
      </c>
      <c r="AE512" s="25">
        <f t="shared" si="571"/>
        <v>0.65227379975625333</v>
      </c>
      <c r="AF512" s="25">
        <f t="shared" si="572"/>
        <v>0.37939687718510012</v>
      </c>
      <c r="AG512" s="25">
        <f t="shared" si="573"/>
        <v>0.22864828004406326</v>
      </c>
      <c r="AH512" s="97">
        <f t="shared" si="574"/>
        <v>1969.15</v>
      </c>
      <c r="AI512" s="97">
        <f t="shared" si="575"/>
        <v>1773.42</v>
      </c>
      <c r="AJ512" s="97">
        <f t="shared" si="576"/>
        <v>1031.51</v>
      </c>
      <c r="AK512" s="97">
        <f t="shared" si="577"/>
        <v>621.65</v>
      </c>
      <c r="AL512" s="3"/>
      <c r="AM512" s="97">
        <f t="shared" si="587"/>
        <v>5395.73</v>
      </c>
      <c r="AN512" s="25">
        <f t="shared" si="588"/>
        <v>1.970585099940102</v>
      </c>
      <c r="AO512" s="3">
        <f>VLOOKUP(A512,Лист3!A:B,2,0)</f>
        <v>5961.84</v>
      </c>
      <c r="AP512" s="3"/>
      <c r="AQ512" s="97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</row>
    <row r="513" spans="1:61" x14ac:dyDescent="0.3">
      <c r="A513" s="125" t="s">
        <v>1228</v>
      </c>
      <c r="B513" s="125" t="s">
        <v>125</v>
      </c>
      <c r="C513" s="106"/>
      <c r="D513" s="3"/>
      <c r="E513" s="95">
        <f>VLOOKUP(B513,Площадь!A:B,2,0)</f>
        <v>63.3</v>
      </c>
      <c r="F513" s="3">
        <f t="shared" si="565"/>
        <v>120</v>
      </c>
      <c r="G513" s="95">
        <v>31</v>
      </c>
      <c r="H513" s="95">
        <v>28</v>
      </c>
      <c r="I513" s="95">
        <v>31</v>
      </c>
      <c r="J513" s="95">
        <v>30</v>
      </c>
      <c r="K513" s="3"/>
      <c r="L513" s="3"/>
      <c r="M513" s="3"/>
      <c r="N513" s="22">
        <f t="shared" si="578"/>
        <v>63.3</v>
      </c>
      <c r="O513" s="22">
        <f t="shared" si="579"/>
        <v>63.3</v>
      </c>
      <c r="P513" s="22">
        <f t="shared" si="580"/>
        <v>63.3</v>
      </c>
      <c r="Q513" s="22">
        <f t="shared" si="581"/>
        <v>63.3</v>
      </c>
      <c r="R513" s="3"/>
      <c r="S513" s="40" t="str">
        <f>VLOOKUP(B513,Объем!A:F,6,0)</f>
        <v>24,131</v>
      </c>
      <c r="T513" s="40">
        <f>VLOOKUP(B513,Объем!A:G,7,0)</f>
        <v>27.613</v>
      </c>
      <c r="U513" s="40">
        <f t="shared" si="582"/>
        <v>3.4819999999999993</v>
      </c>
      <c r="V513" s="63">
        <f t="shared" si="643"/>
        <v>1.0516638272675554</v>
      </c>
      <c r="W513" s="63">
        <f t="shared" si="644"/>
        <v>1.0081677338002015</v>
      </c>
      <c r="X513" s="63">
        <f t="shared" si="645"/>
        <v>0.80589280048052081</v>
      </c>
      <c r="Y513" s="63">
        <f t="shared" si="646"/>
        <v>0.61627563845172184</v>
      </c>
      <c r="Z513" s="25">
        <f t="shared" si="566"/>
        <v>0.59892758268203938</v>
      </c>
      <c r="AA513" s="25">
        <f t="shared" si="567"/>
        <v>0.53918980106008663</v>
      </c>
      <c r="AB513" s="25">
        <f t="shared" si="568"/>
        <v>0.31288719360430867</v>
      </c>
      <c r="AC513" s="25">
        <f t="shared" si="569"/>
        <v>0.18812862667732955</v>
      </c>
      <c r="AD513" s="25">
        <f t="shared" si="570"/>
        <v>1.6505914099495946</v>
      </c>
      <c r="AE513" s="25">
        <f t="shared" si="571"/>
        <v>1.5473575348602882</v>
      </c>
      <c r="AF513" s="25">
        <f t="shared" si="572"/>
        <v>1.1187799940848295</v>
      </c>
      <c r="AG513" s="25">
        <f t="shared" si="573"/>
        <v>0.80440426512905139</v>
      </c>
      <c r="AH513" s="97">
        <f t="shared" si="574"/>
        <v>4487.66</v>
      </c>
      <c r="AI513" s="97">
        <f t="shared" si="575"/>
        <v>4206.99</v>
      </c>
      <c r="AJ513" s="97">
        <f t="shared" si="576"/>
        <v>3041.76</v>
      </c>
      <c r="AK513" s="97">
        <f t="shared" si="577"/>
        <v>2187.0300000000002</v>
      </c>
      <c r="AL513" s="3"/>
      <c r="AM513" s="97">
        <f t="shared" si="587"/>
        <v>13923.44</v>
      </c>
      <c r="AN513" s="25">
        <f t="shared" si="588"/>
        <v>1.6391332040237643</v>
      </c>
      <c r="AO513" s="3">
        <f>VLOOKUP(A513,Лист3!A:B,2,0)</f>
        <v>9099.36</v>
      </c>
      <c r="AP513" s="3"/>
      <c r="AQ513" s="97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</row>
    <row r="514" spans="1:61" x14ac:dyDescent="0.3">
      <c r="A514" s="125" t="s">
        <v>1229</v>
      </c>
      <c r="B514" s="125" t="s">
        <v>126</v>
      </c>
      <c r="C514" s="106"/>
      <c r="D514" s="3"/>
      <c r="E514" s="95">
        <f>VLOOKUP(B514,Площадь!A:B,2,0)</f>
        <v>56.3</v>
      </c>
      <c r="F514" s="3">
        <f t="shared" si="565"/>
        <v>120</v>
      </c>
      <c r="G514" s="95">
        <v>31</v>
      </c>
      <c r="H514" s="95">
        <v>28</v>
      </c>
      <c r="I514" s="95">
        <v>31</v>
      </c>
      <c r="J514" s="95">
        <v>30</v>
      </c>
      <c r="K514" s="3"/>
      <c r="L514" s="3"/>
      <c r="M514" s="3"/>
      <c r="N514" s="22">
        <f t="shared" si="578"/>
        <v>56.3</v>
      </c>
      <c r="O514" s="22">
        <f t="shared" si="579"/>
        <v>56.3</v>
      </c>
      <c r="P514" s="22">
        <f t="shared" si="580"/>
        <v>56.3</v>
      </c>
      <c r="Q514" s="22">
        <f t="shared" si="581"/>
        <v>56.3</v>
      </c>
      <c r="R514" s="3"/>
      <c r="S514" s="40" t="str">
        <f>VLOOKUP(B514,Объем!A:F,6,0)</f>
        <v>21,148</v>
      </c>
      <c r="T514" s="40" t="str">
        <f>VLOOKUP(B514,Объем!A:G,7,0)</f>
        <v>не работает</v>
      </c>
      <c r="U514" s="40" t="e">
        <f t="shared" si="582"/>
        <v>#VALUE!</v>
      </c>
      <c r="V514" s="63">
        <f t="shared" ref="V514:V515" si="647">$V$732*$E514*G514</f>
        <v>0.62301429799506047</v>
      </c>
      <c r="W514" s="63">
        <f t="shared" ref="W514:W515" si="648">$W$732*$E514*H514</f>
        <v>0.56272259173747396</v>
      </c>
      <c r="X514" s="63">
        <f t="shared" ref="X514:X515" si="649">$W$732*$E514*I514</f>
        <v>0.62301429799506047</v>
      </c>
      <c r="Y514" s="63">
        <f t="shared" ref="Y514:Y515" si="650">$W$732*$E514*J514</f>
        <v>0.60291706257586497</v>
      </c>
      <c r="Z514" s="25">
        <f t="shared" si="566"/>
        <v>0.53269546453394656</v>
      </c>
      <c r="AA514" s="25">
        <f t="shared" si="567"/>
        <v>0.47956375670905016</v>
      </c>
      <c r="AB514" s="25">
        <f t="shared" si="568"/>
        <v>0.2782867140588085</v>
      </c>
      <c r="AC514" s="25">
        <f t="shared" si="569"/>
        <v>0.16732451314271174</v>
      </c>
      <c r="AD514" s="25">
        <f t="shared" si="570"/>
        <v>1.1557097625290069</v>
      </c>
      <c r="AE514" s="25">
        <f t="shared" si="571"/>
        <v>1.0422863484465241</v>
      </c>
      <c r="AF514" s="25">
        <f t="shared" si="572"/>
        <v>0.90130101205386892</v>
      </c>
      <c r="AG514" s="25">
        <f t="shared" si="573"/>
        <v>0.77024157571857677</v>
      </c>
      <c r="AH514" s="97">
        <f t="shared" si="574"/>
        <v>3142.17</v>
      </c>
      <c r="AI514" s="97">
        <f t="shared" si="575"/>
        <v>2833.79</v>
      </c>
      <c r="AJ514" s="97">
        <f t="shared" si="576"/>
        <v>2450.48</v>
      </c>
      <c r="AK514" s="97">
        <f t="shared" si="577"/>
        <v>2094.15</v>
      </c>
      <c r="AL514" s="3"/>
      <c r="AM514" s="97">
        <f t="shared" si="587"/>
        <v>10520.59</v>
      </c>
      <c r="AN514" s="25">
        <f t="shared" si="588"/>
        <v>1.4578704484445169</v>
      </c>
      <c r="AO514" s="3">
        <f>VLOOKUP(A514,Лист3!A:B,2,0)</f>
        <v>7828.04</v>
      </c>
      <c r="AP514" s="3"/>
      <c r="AQ514" s="97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</row>
    <row r="515" spans="1:61" x14ac:dyDescent="0.3">
      <c r="A515" s="125" t="s">
        <v>1230</v>
      </c>
      <c r="B515" s="125" t="s">
        <v>127</v>
      </c>
      <c r="C515" s="106"/>
      <c r="D515" s="3"/>
      <c r="E515" s="95">
        <f>VLOOKUP(B515,Площадь!A:B,2,0)</f>
        <v>48.3</v>
      </c>
      <c r="F515" s="3">
        <f t="shared" ref="F515:F578" si="651">SUM(G515:J515)</f>
        <v>120</v>
      </c>
      <c r="G515" s="95">
        <v>31</v>
      </c>
      <c r="H515" s="95">
        <v>28</v>
      </c>
      <c r="I515" s="95">
        <v>31</v>
      </c>
      <c r="J515" s="95">
        <v>30</v>
      </c>
      <c r="K515" s="3"/>
      <c r="L515" s="3"/>
      <c r="M515" s="3"/>
      <c r="N515" s="22">
        <f t="shared" si="578"/>
        <v>48.3</v>
      </c>
      <c r="O515" s="22">
        <f t="shared" si="579"/>
        <v>48.3</v>
      </c>
      <c r="P515" s="22">
        <f t="shared" si="580"/>
        <v>48.3</v>
      </c>
      <c r="Q515" s="22">
        <f t="shared" si="581"/>
        <v>48.3</v>
      </c>
      <c r="R515" s="3"/>
      <c r="S515" s="40">
        <f>VLOOKUP(B515,Объем!A:F,6,0)</f>
        <v>11.615441916795469</v>
      </c>
      <c r="T515" s="40" t="str">
        <f>VLOOKUP(B515,Объем!A:G,7,0)</f>
        <v>снят</v>
      </c>
      <c r="U515" s="40" t="e">
        <f t="shared" si="582"/>
        <v>#VALUE!</v>
      </c>
      <c r="V515" s="63">
        <f t="shared" si="647"/>
        <v>0.5344865114238263</v>
      </c>
      <c r="W515" s="63">
        <f t="shared" si="648"/>
        <v>0.4827620103182948</v>
      </c>
      <c r="X515" s="63">
        <f t="shared" si="649"/>
        <v>0.5344865114238263</v>
      </c>
      <c r="Y515" s="63">
        <f t="shared" si="650"/>
        <v>0.51724501105531584</v>
      </c>
      <c r="Z515" s="25">
        <f t="shared" ref="Z515:Z578" si="652">Z$728/$N$728*N515</f>
        <v>0.45700161522184046</v>
      </c>
      <c r="AA515" s="25">
        <f t="shared" ref="AA515:AA578" si="653">AA$728/$N$728*O515</f>
        <v>0.41141970602215139</v>
      </c>
      <c r="AB515" s="25">
        <f t="shared" ref="AB515:AB578" si="654">AB$728/$N$728*P515</f>
        <v>0.23874330886395115</v>
      </c>
      <c r="AC515" s="25">
        <f t="shared" ref="AC515:AC578" si="655">AC$728/$N$728*Q515</f>
        <v>0.14354838338886283</v>
      </c>
      <c r="AD515" s="25">
        <f t="shared" ref="AD515:AD578" si="656">Z515+V515</f>
        <v>0.99148812664566677</v>
      </c>
      <c r="AE515" s="25">
        <f t="shared" ref="AE515:AE578" si="657">AA515+W515</f>
        <v>0.89418171634044619</v>
      </c>
      <c r="AF515" s="25">
        <f t="shared" ref="AF515:AF578" si="658">AB515+X515</f>
        <v>0.77322982028777743</v>
      </c>
      <c r="AG515" s="25">
        <f t="shared" ref="AG515:AG578" si="659">AC515+Y515</f>
        <v>0.66079339444417862</v>
      </c>
      <c r="AH515" s="97">
        <f t="shared" ref="AH515:AH578" si="660">ROUND(AD515*$AJ$1,2)</f>
        <v>2695.68</v>
      </c>
      <c r="AI515" s="97">
        <f t="shared" ref="AI515:AI578" si="661">ROUND(AE515*$AJ$1,2)</f>
        <v>2431.12</v>
      </c>
      <c r="AJ515" s="97">
        <f t="shared" ref="AJ515:AJ578" si="662">ROUND(AF515*$AJ$1,2)</f>
        <v>2102.27</v>
      </c>
      <c r="AK515" s="97">
        <f t="shared" ref="AK515:AK578" si="663">ROUND(AG515*$AJ$1,2)</f>
        <v>1796.58</v>
      </c>
      <c r="AL515" s="3"/>
      <c r="AM515" s="97">
        <f t="shared" si="587"/>
        <v>9025.65</v>
      </c>
      <c r="AN515" s="25">
        <f t="shared" si="588"/>
        <v>1.2507130134968059</v>
      </c>
      <c r="AO515" s="3">
        <f>VLOOKUP(A515,Лист3!A:B,2,0)</f>
        <v>5755.2</v>
      </c>
      <c r="AP515" s="3"/>
      <c r="AQ515" s="97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</row>
    <row r="516" spans="1:61" x14ac:dyDescent="0.3">
      <c r="A516" s="125" t="s">
        <v>1231</v>
      </c>
      <c r="B516" s="125" t="s">
        <v>24</v>
      </c>
      <c r="C516" s="106"/>
      <c r="D516" s="3"/>
      <c r="E516" s="95">
        <f>VLOOKUP(B516,Площадь!A:B,2,0)</f>
        <v>34.1</v>
      </c>
      <c r="F516" s="3">
        <f t="shared" si="651"/>
        <v>120</v>
      </c>
      <c r="G516" s="95">
        <v>31</v>
      </c>
      <c r="H516" s="95">
        <v>28</v>
      </c>
      <c r="I516" s="95">
        <v>31</v>
      </c>
      <c r="J516" s="95">
        <v>30</v>
      </c>
      <c r="K516" s="3"/>
      <c r="L516" s="3"/>
      <c r="M516" s="3"/>
      <c r="N516" s="22">
        <f t="shared" ref="N516:N579" si="664">ROUND($E516/G$37*G516,2)</f>
        <v>34.1</v>
      </c>
      <c r="O516" s="22">
        <f t="shared" ref="O516:O579" si="665">ROUND($E516/H$37*H516,2)</f>
        <v>34.1</v>
      </c>
      <c r="P516" s="22">
        <f t="shared" ref="P516:P579" si="666">ROUND($E516/I$37*I516,2)</f>
        <v>34.1</v>
      </c>
      <c r="Q516" s="22">
        <f t="shared" ref="Q516:Q579" si="667">ROUND($E516/J$37*J516,2)</f>
        <v>34.1</v>
      </c>
      <c r="R516" s="3"/>
      <c r="S516" s="40">
        <f>VLOOKUP(B516,Объем!A:F,6,0)</f>
        <v>12.192</v>
      </c>
      <c r="T516" s="40">
        <f>VLOOKUP(B516,Объем!A:G,7,0)</f>
        <v>13.295</v>
      </c>
      <c r="U516" s="40">
        <f t="shared" ref="U516:U579" si="668">T516-S516</f>
        <v>1.1029999999999998</v>
      </c>
      <c r="V516" s="63">
        <f t="shared" ref="V516:V517" si="669">$U516*V$728*G516/G$1</f>
        <v>0.33313762248021639</v>
      </c>
      <c r="W516" s="63">
        <f t="shared" ref="W516:W517" si="670">$U516*W$728*H516/H$1</f>
        <v>0.31935927925951246</v>
      </c>
      <c r="X516" s="63">
        <f t="shared" ref="X516:X517" si="671">$U516*X$728*I516/I$1</f>
        <v>0.25528425012349637</v>
      </c>
      <c r="Y516" s="63">
        <f t="shared" ref="Y516:Y517" si="672">$U516*Y$728*J516/J$1</f>
        <v>0.19521884813677459</v>
      </c>
      <c r="Z516" s="25">
        <f t="shared" si="652"/>
        <v>0.32264503269285222</v>
      </c>
      <c r="AA516" s="25">
        <f t="shared" si="653"/>
        <v>0.29046401605290606</v>
      </c>
      <c r="AB516" s="25">
        <f t="shared" si="654"/>
        <v>0.16855376464307939</v>
      </c>
      <c r="AC516" s="25">
        <f t="shared" si="655"/>
        <v>0.10134575307578102</v>
      </c>
      <c r="AD516" s="25">
        <f t="shared" si="656"/>
        <v>0.65578265517306855</v>
      </c>
      <c r="AE516" s="25">
        <f t="shared" si="657"/>
        <v>0.60982329531241852</v>
      </c>
      <c r="AF516" s="25">
        <f t="shared" si="658"/>
        <v>0.42383801476657579</v>
      </c>
      <c r="AG516" s="25">
        <f t="shared" si="659"/>
        <v>0.29656460121255562</v>
      </c>
      <c r="AH516" s="97">
        <f t="shared" si="660"/>
        <v>1782.95</v>
      </c>
      <c r="AI516" s="97">
        <f t="shared" si="661"/>
        <v>1658</v>
      </c>
      <c r="AJ516" s="97">
        <f t="shared" si="662"/>
        <v>1152.3399999999999</v>
      </c>
      <c r="AK516" s="97">
        <f t="shared" si="663"/>
        <v>806.31</v>
      </c>
      <c r="AL516" s="3"/>
      <c r="AM516" s="97">
        <f t="shared" ref="AM516:AM579" si="673">SUM(AH516:AK516)</f>
        <v>5399.6</v>
      </c>
      <c r="AN516" s="25">
        <f t="shared" ref="AN516:AN579" si="674">Z516+AA516+AB516+AC516</f>
        <v>0.88300856646461856</v>
      </c>
      <c r="AO516" s="3">
        <f>VLOOKUP(A516,Лист3!A:B,2,0)</f>
        <v>3666.04</v>
      </c>
      <c r="AP516" s="3"/>
      <c r="AQ516" s="97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</row>
    <row r="517" spans="1:61" x14ac:dyDescent="0.3">
      <c r="A517" s="125" t="s">
        <v>1232</v>
      </c>
      <c r="B517" s="125" t="s">
        <v>128</v>
      </c>
      <c r="C517" s="106"/>
      <c r="D517" s="3"/>
      <c r="E517" s="95">
        <f>VLOOKUP(B517,Площадь!A:B,2,0)</f>
        <v>33.9</v>
      </c>
      <c r="F517" s="3">
        <f t="shared" si="651"/>
        <v>120</v>
      </c>
      <c r="G517" s="95">
        <v>31</v>
      </c>
      <c r="H517" s="95">
        <v>28</v>
      </c>
      <c r="I517" s="95">
        <v>31</v>
      </c>
      <c r="J517" s="95">
        <v>30</v>
      </c>
      <c r="K517" s="3"/>
      <c r="L517" s="3"/>
      <c r="M517" s="3"/>
      <c r="N517" s="22">
        <f t="shared" si="664"/>
        <v>33.9</v>
      </c>
      <c r="O517" s="22">
        <f t="shared" si="665"/>
        <v>33.9</v>
      </c>
      <c r="P517" s="22">
        <f t="shared" si="666"/>
        <v>33.9</v>
      </c>
      <c r="Q517" s="22">
        <f t="shared" si="667"/>
        <v>33.9</v>
      </c>
      <c r="R517" s="3"/>
      <c r="S517" s="40" t="str">
        <f>VLOOKUP(B517,Объем!A:F,6,0)</f>
        <v>12,500</v>
      </c>
      <c r="T517" s="40">
        <f>VLOOKUP(B517,Объем!A:G,7,0)</f>
        <v>14.5</v>
      </c>
      <c r="U517" s="40">
        <f t="shared" si="668"/>
        <v>2</v>
      </c>
      <c r="V517" s="63">
        <f t="shared" si="669"/>
        <v>0.60405733903937697</v>
      </c>
      <c r="W517" s="63">
        <f t="shared" si="670"/>
        <v>0.57907394244698551</v>
      </c>
      <c r="X517" s="63">
        <f t="shared" si="671"/>
        <v>0.46289075271712865</v>
      </c>
      <c r="Y517" s="63">
        <f t="shared" si="672"/>
        <v>0.35397796579650886</v>
      </c>
      <c r="Z517" s="25">
        <f t="shared" si="652"/>
        <v>0.32075268646004951</v>
      </c>
      <c r="AA517" s="25">
        <f t="shared" si="653"/>
        <v>0.28876041478573361</v>
      </c>
      <c r="AB517" s="25">
        <f t="shared" si="654"/>
        <v>0.16756517951320796</v>
      </c>
      <c r="AC517" s="25">
        <f t="shared" si="655"/>
        <v>0.10075134983193479</v>
      </c>
      <c r="AD517" s="25">
        <f t="shared" si="656"/>
        <v>0.92481002549942648</v>
      </c>
      <c r="AE517" s="25">
        <f t="shared" si="657"/>
        <v>0.86783435723271918</v>
      </c>
      <c r="AF517" s="25">
        <f t="shared" si="658"/>
        <v>0.63045593223033658</v>
      </c>
      <c r="AG517" s="25">
        <f t="shared" si="659"/>
        <v>0.45472931562844365</v>
      </c>
      <c r="AH517" s="97">
        <f t="shared" si="660"/>
        <v>2514.39</v>
      </c>
      <c r="AI517" s="97">
        <f t="shared" si="661"/>
        <v>2359.4899999999998</v>
      </c>
      <c r="AJ517" s="97">
        <f t="shared" si="662"/>
        <v>1714.1</v>
      </c>
      <c r="AK517" s="97">
        <f t="shared" si="663"/>
        <v>1236.33</v>
      </c>
      <c r="AL517" s="3"/>
      <c r="AM517" s="97">
        <f t="shared" si="673"/>
        <v>7824.3099999999995</v>
      </c>
      <c r="AN517" s="25">
        <f t="shared" si="674"/>
        <v>0.87782963059092578</v>
      </c>
      <c r="AO517" s="3">
        <f>VLOOKUP(A517,Лист3!A:B,2,0)</f>
        <v>4295.72</v>
      </c>
      <c r="AP517" s="3"/>
      <c r="AQ517" s="97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</row>
    <row r="518" spans="1:61" x14ac:dyDescent="0.3">
      <c r="A518" s="125" t="s">
        <v>1233</v>
      </c>
      <c r="B518" s="125" t="s">
        <v>129</v>
      </c>
      <c r="C518" s="106"/>
      <c r="D518" s="3"/>
      <c r="E518" s="95">
        <f>VLOOKUP(B518,Площадь!A:B,2,0)</f>
        <v>30.7</v>
      </c>
      <c r="F518" s="3">
        <f t="shared" si="651"/>
        <v>120</v>
      </c>
      <c r="G518" s="95">
        <v>31</v>
      </c>
      <c r="H518" s="95">
        <v>28</v>
      </c>
      <c r="I518" s="95">
        <v>31</v>
      </c>
      <c r="J518" s="95">
        <v>30</v>
      </c>
      <c r="K518" s="3"/>
      <c r="L518" s="3"/>
      <c r="M518" s="3"/>
      <c r="N518" s="22">
        <f t="shared" si="664"/>
        <v>30.7</v>
      </c>
      <c r="O518" s="22">
        <f t="shared" si="665"/>
        <v>30.7</v>
      </c>
      <c r="P518" s="22">
        <f t="shared" si="666"/>
        <v>30.7</v>
      </c>
      <c r="Q518" s="22">
        <f t="shared" si="667"/>
        <v>30.7</v>
      </c>
      <c r="R518" s="3"/>
      <c r="S518" s="40" t="str">
        <f>VLOOKUP(B518,Объем!A:F,6,0)</f>
        <v>7,739</v>
      </c>
      <c r="T518" s="40" t="str">
        <f>VLOOKUP(B518,Объем!A:G,7,0)</f>
        <v>не работает</v>
      </c>
      <c r="U518" s="40" t="e">
        <f t="shared" si="668"/>
        <v>#VALUE!</v>
      </c>
      <c r="V518" s="63">
        <f t="shared" ref="V518:V519" si="675">$V$732*$E518*G518</f>
        <v>0.33972538096711119</v>
      </c>
      <c r="W518" s="63">
        <f t="shared" ref="W518:W519" si="676">$W$732*$E518*H518</f>
        <v>0.3068487311961004</v>
      </c>
      <c r="X518" s="63">
        <f t="shared" ref="X518:X519" si="677">$W$732*$E518*I518</f>
        <v>0.33972538096711119</v>
      </c>
      <c r="Y518" s="63">
        <f t="shared" ref="Y518:Y519" si="678">$W$732*$E518*J518</f>
        <v>0.32876649771010757</v>
      </c>
      <c r="Z518" s="25">
        <f t="shared" si="652"/>
        <v>0.29047514673520708</v>
      </c>
      <c r="AA518" s="25">
        <f t="shared" si="653"/>
        <v>0.26150279451097408</v>
      </c>
      <c r="AB518" s="25">
        <f t="shared" si="654"/>
        <v>0.15174781743526503</v>
      </c>
      <c r="AC518" s="25">
        <f t="shared" si="655"/>
        <v>9.1240897930395221E-2</v>
      </c>
      <c r="AD518" s="25">
        <f t="shared" si="656"/>
        <v>0.63020052770231827</v>
      </c>
      <c r="AE518" s="25">
        <f t="shared" si="657"/>
        <v>0.56835152570707448</v>
      </c>
      <c r="AF518" s="25">
        <f t="shared" si="658"/>
        <v>0.49147319840237624</v>
      </c>
      <c r="AG518" s="25">
        <f t="shared" si="659"/>
        <v>0.42000739564050282</v>
      </c>
      <c r="AH518" s="97">
        <f t="shared" si="660"/>
        <v>1713.4</v>
      </c>
      <c r="AI518" s="97">
        <f t="shared" si="661"/>
        <v>1545.25</v>
      </c>
      <c r="AJ518" s="97">
        <f t="shared" si="662"/>
        <v>1336.23</v>
      </c>
      <c r="AK518" s="97">
        <f t="shared" si="663"/>
        <v>1141.92</v>
      </c>
      <c r="AL518" s="3"/>
      <c r="AM518" s="97">
        <f t="shared" si="673"/>
        <v>5736.8</v>
      </c>
      <c r="AN518" s="25">
        <f t="shared" si="674"/>
        <v>0.7949666566118414</v>
      </c>
      <c r="AO518" s="3">
        <f>VLOOKUP(A518,Лист3!A:B,2,0)</f>
        <v>4295.72</v>
      </c>
      <c r="AP518" s="3"/>
      <c r="AQ518" s="97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</row>
    <row r="519" spans="1:61" x14ac:dyDescent="0.3">
      <c r="A519" s="125" t="s">
        <v>1234</v>
      </c>
      <c r="B519" s="125" t="s">
        <v>130</v>
      </c>
      <c r="C519" s="106"/>
      <c r="D519" s="3"/>
      <c r="E519" s="95">
        <f>VLOOKUP(B519,Площадь!A:B,2,0)</f>
        <v>76</v>
      </c>
      <c r="F519" s="3">
        <f t="shared" si="651"/>
        <v>120</v>
      </c>
      <c r="G519" s="95">
        <v>31</v>
      </c>
      <c r="H519" s="95">
        <v>28</v>
      </c>
      <c r="I519" s="95">
        <v>31</v>
      </c>
      <c r="J519" s="95">
        <v>30</v>
      </c>
      <c r="K519" s="3"/>
      <c r="L519" s="3"/>
      <c r="M519" s="3"/>
      <c r="N519" s="22">
        <f t="shared" si="664"/>
        <v>76</v>
      </c>
      <c r="O519" s="22">
        <f t="shared" si="665"/>
        <v>76</v>
      </c>
      <c r="P519" s="22">
        <f t="shared" si="666"/>
        <v>76</v>
      </c>
      <c r="Q519" s="22">
        <f t="shared" si="667"/>
        <v>76</v>
      </c>
      <c r="R519" s="3"/>
      <c r="S519" s="40" t="str">
        <f>VLOOKUP(B519,Объем!A:F,6,0)</f>
        <v>19,787</v>
      </c>
      <c r="T519" s="40" t="str">
        <f>VLOOKUP(B519,Объем!A:G,7,0)</f>
        <v>не работает</v>
      </c>
      <c r="U519" s="40" t="e">
        <f t="shared" si="668"/>
        <v>#VALUE!</v>
      </c>
      <c r="V519" s="63">
        <f t="shared" si="675"/>
        <v>0.84101397242672471</v>
      </c>
      <c r="W519" s="63">
        <f t="shared" si="676"/>
        <v>0.75962552348220291</v>
      </c>
      <c r="X519" s="63">
        <f t="shared" si="677"/>
        <v>0.84101397242672471</v>
      </c>
      <c r="Y519" s="63">
        <f t="shared" si="678"/>
        <v>0.81388448944521741</v>
      </c>
      <c r="Z519" s="25">
        <f t="shared" si="652"/>
        <v>0.71909156846500777</v>
      </c>
      <c r="AA519" s="25">
        <f t="shared" si="653"/>
        <v>0.6473684815255385</v>
      </c>
      <c r="AB519" s="25">
        <f t="shared" si="654"/>
        <v>0.37566234935114468</v>
      </c>
      <c r="AC519" s="25">
        <f t="shared" si="655"/>
        <v>0.22587323266156473</v>
      </c>
      <c r="AD519" s="25">
        <f t="shared" si="656"/>
        <v>1.5601055408917324</v>
      </c>
      <c r="AE519" s="25">
        <f t="shared" si="657"/>
        <v>1.4069940050077414</v>
      </c>
      <c r="AF519" s="25">
        <f t="shared" si="658"/>
        <v>1.2166763217778693</v>
      </c>
      <c r="AG519" s="25">
        <f t="shared" si="659"/>
        <v>1.0397577221067822</v>
      </c>
      <c r="AH519" s="97">
        <f t="shared" si="660"/>
        <v>4241.6499999999996</v>
      </c>
      <c r="AI519" s="97">
        <f t="shared" si="661"/>
        <v>3825.36</v>
      </c>
      <c r="AJ519" s="97">
        <f t="shared" si="662"/>
        <v>3307.92</v>
      </c>
      <c r="AK519" s="97">
        <f t="shared" si="663"/>
        <v>2826.91</v>
      </c>
      <c r="AL519" s="3"/>
      <c r="AM519" s="97">
        <f t="shared" si="673"/>
        <v>14201.84</v>
      </c>
      <c r="AN519" s="25">
        <f t="shared" si="674"/>
        <v>1.9679956320032557</v>
      </c>
      <c r="AO519" s="3">
        <f>VLOOKUP(A519,Лист3!A:B,2,0)</f>
        <v>7539.84</v>
      </c>
      <c r="AP519" s="3"/>
      <c r="AQ519" s="97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</row>
    <row r="520" spans="1:61" x14ac:dyDescent="0.3">
      <c r="A520" s="125" t="s">
        <v>1235</v>
      </c>
      <c r="B520" s="125" t="s">
        <v>131</v>
      </c>
      <c r="C520" s="106"/>
      <c r="D520" s="3"/>
      <c r="E520" s="95">
        <f>VLOOKUP(B520,Площадь!A:B,2,0)</f>
        <v>63.6</v>
      </c>
      <c r="F520" s="3">
        <f t="shared" si="651"/>
        <v>120</v>
      </c>
      <c r="G520" s="95">
        <v>31</v>
      </c>
      <c r="H520" s="95">
        <v>28</v>
      </c>
      <c r="I520" s="95">
        <v>31</v>
      </c>
      <c r="J520" s="95">
        <v>30</v>
      </c>
      <c r="K520" s="3"/>
      <c r="L520" s="3"/>
      <c r="M520" s="3"/>
      <c r="N520" s="22">
        <f t="shared" si="664"/>
        <v>63.6</v>
      </c>
      <c r="O520" s="22">
        <f t="shared" si="665"/>
        <v>63.6</v>
      </c>
      <c r="P520" s="22">
        <f t="shared" si="666"/>
        <v>63.6</v>
      </c>
      <c r="Q520" s="22">
        <f t="shared" si="667"/>
        <v>63.6</v>
      </c>
      <c r="R520" s="3"/>
      <c r="S520" s="40" t="str">
        <f>VLOOKUP(B520,Объем!A:F,6,0)</f>
        <v>13,153</v>
      </c>
      <c r="T520" s="40">
        <f>VLOOKUP(B520,Объем!A:G,7,0)</f>
        <v>14.923</v>
      </c>
      <c r="U520" s="40">
        <f t="shared" si="668"/>
        <v>1.7699999999999996</v>
      </c>
      <c r="V520" s="63">
        <f>$U520*V$728*G520/G$1</f>
        <v>0.5345907450498486</v>
      </c>
      <c r="W520" s="63">
        <f>$U520*W$728*H520/H$1</f>
        <v>0.51248043906558205</v>
      </c>
      <c r="X520" s="63">
        <f>$U520*X$728*I520/I$1</f>
        <v>0.40965831615465875</v>
      </c>
      <c r="Y520" s="63">
        <f>$U520*Y$728*J520/J$1</f>
        <v>0.31327049972991028</v>
      </c>
      <c r="Z520" s="25">
        <f t="shared" si="652"/>
        <v>0.60176610203124337</v>
      </c>
      <c r="AA520" s="25">
        <f t="shared" si="653"/>
        <v>0.54174520296084538</v>
      </c>
      <c r="AB520" s="25">
        <f t="shared" si="654"/>
        <v>0.31437007129911582</v>
      </c>
      <c r="AC520" s="25">
        <f t="shared" si="655"/>
        <v>0.18902023154309891</v>
      </c>
      <c r="AD520" s="25">
        <f t="shared" si="656"/>
        <v>1.1363568470810921</v>
      </c>
      <c r="AE520" s="25">
        <f t="shared" si="657"/>
        <v>1.0542256420264273</v>
      </c>
      <c r="AF520" s="25">
        <f t="shared" si="658"/>
        <v>0.72402838745377451</v>
      </c>
      <c r="AG520" s="25">
        <f t="shared" si="659"/>
        <v>0.50229073127300916</v>
      </c>
      <c r="AH520" s="97">
        <f t="shared" si="660"/>
        <v>3089.55</v>
      </c>
      <c r="AI520" s="97">
        <f t="shared" si="661"/>
        <v>2866.25</v>
      </c>
      <c r="AJ520" s="97">
        <f t="shared" si="662"/>
        <v>1968.5</v>
      </c>
      <c r="AK520" s="97">
        <f t="shared" si="663"/>
        <v>1365.64</v>
      </c>
      <c r="AL520" s="3"/>
      <c r="AM520" s="97">
        <f t="shared" si="673"/>
        <v>9289.94</v>
      </c>
      <c r="AN520" s="25">
        <f t="shared" si="674"/>
        <v>1.6469016078343033</v>
      </c>
      <c r="AO520" s="3">
        <f>VLOOKUP(A520,Лист3!A:B,2,0)</f>
        <v>4629.6000000000004</v>
      </c>
      <c r="AP520" s="3"/>
      <c r="AQ520" s="97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</row>
    <row r="521" spans="1:61" x14ac:dyDescent="0.3">
      <c r="A521" s="125" t="s">
        <v>1236</v>
      </c>
      <c r="B521" s="125" t="s">
        <v>132</v>
      </c>
      <c r="C521" s="106"/>
      <c r="D521" s="3"/>
      <c r="E521" s="95">
        <f>VLOOKUP(B521,Площадь!A:B,2,0)</f>
        <v>56.6</v>
      </c>
      <c r="F521" s="3">
        <f t="shared" si="651"/>
        <v>120</v>
      </c>
      <c r="G521" s="95">
        <v>31</v>
      </c>
      <c r="H521" s="95">
        <v>28</v>
      </c>
      <c r="I521" s="95">
        <v>31</v>
      </c>
      <c r="J521" s="95">
        <v>30</v>
      </c>
      <c r="K521" s="3"/>
      <c r="L521" s="3"/>
      <c r="M521" s="3"/>
      <c r="N521" s="22">
        <f t="shared" si="664"/>
        <v>56.6</v>
      </c>
      <c r="O521" s="22">
        <f t="shared" si="665"/>
        <v>56.6</v>
      </c>
      <c r="P521" s="22">
        <f t="shared" si="666"/>
        <v>56.6</v>
      </c>
      <c r="Q521" s="22">
        <f t="shared" si="667"/>
        <v>56.6</v>
      </c>
      <c r="R521" s="3"/>
      <c r="S521" s="40" t="str">
        <f>VLOOKUP(B521,Объем!A:F,6,0)</f>
        <v>3,613</v>
      </c>
      <c r="T521" s="40" t="str">
        <f>VLOOKUP(B521,Объем!A:G,7,0)</f>
        <v>не работает</v>
      </c>
      <c r="U521" s="40" t="e">
        <f t="shared" si="668"/>
        <v>#VALUE!</v>
      </c>
      <c r="V521" s="63">
        <f t="shared" ref="V521:V524" si="679">$V$732*$E521*G521</f>
        <v>0.62633408999148177</v>
      </c>
      <c r="W521" s="63">
        <f t="shared" ref="W521:W524" si="680">$W$732*$E521*H521</f>
        <v>0.56572111354069321</v>
      </c>
      <c r="X521" s="63">
        <f t="shared" ref="X521:X524" si="681">$W$732*$E521*I521</f>
        <v>0.62633408999148177</v>
      </c>
      <c r="Y521" s="63">
        <f t="shared" ref="Y521:Y524" si="682">$W$732*$E521*J521</f>
        <v>0.60612976450788558</v>
      </c>
      <c r="Z521" s="25">
        <f t="shared" si="652"/>
        <v>0.53553398388315054</v>
      </c>
      <c r="AA521" s="25">
        <f t="shared" si="653"/>
        <v>0.48211915860980892</v>
      </c>
      <c r="AB521" s="25">
        <f t="shared" si="654"/>
        <v>0.27976959175361565</v>
      </c>
      <c r="AC521" s="25">
        <f t="shared" si="655"/>
        <v>0.1682161180084811</v>
      </c>
      <c r="AD521" s="25">
        <f t="shared" si="656"/>
        <v>1.1618680738746323</v>
      </c>
      <c r="AE521" s="25">
        <f t="shared" si="657"/>
        <v>1.047840272150502</v>
      </c>
      <c r="AF521" s="25">
        <f t="shared" si="658"/>
        <v>0.90610368174509737</v>
      </c>
      <c r="AG521" s="25">
        <f t="shared" si="659"/>
        <v>0.77434588251636671</v>
      </c>
      <c r="AH521" s="97">
        <f t="shared" si="660"/>
        <v>3158.91</v>
      </c>
      <c r="AI521" s="97">
        <f t="shared" si="661"/>
        <v>2848.89</v>
      </c>
      <c r="AJ521" s="97">
        <f t="shared" si="662"/>
        <v>2463.5300000000002</v>
      </c>
      <c r="AK521" s="97">
        <f t="shared" si="663"/>
        <v>2105.31</v>
      </c>
      <c r="AL521" s="3"/>
      <c r="AM521" s="97">
        <f t="shared" si="673"/>
        <v>10576.64</v>
      </c>
      <c r="AN521" s="25">
        <f t="shared" si="674"/>
        <v>1.4656388522550561</v>
      </c>
      <c r="AO521" s="3">
        <f>VLOOKUP(A521,Лист3!A:B,2,0)</f>
        <v>5503.96</v>
      </c>
      <c r="AP521" s="3"/>
      <c r="AQ521" s="97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</row>
    <row r="522" spans="1:61" ht="15" thickBot="1" x14ac:dyDescent="0.35">
      <c r="A522" s="125" t="s">
        <v>1237</v>
      </c>
      <c r="B522" s="125" t="s">
        <v>133</v>
      </c>
      <c r="C522" s="106"/>
      <c r="D522" s="42"/>
      <c r="E522" s="95">
        <f>VLOOKUP(B522,Площадь!A:B,2,0)</f>
        <v>48.6</v>
      </c>
      <c r="F522" s="3">
        <f t="shared" si="651"/>
        <v>120</v>
      </c>
      <c r="G522" s="95">
        <v>31</v>
      </c>
      <c r="H522" s="95">
        <v>28</v>
      </c>
      <c r="I522" s="95">
        <v>31</v>
      </c>
      <c r="J522" s="95">
        <v>30</v>
      </c>
      <c r="K522" s="3"/>
      <c r="L522" s="3"/>
      <c r="M522" s="3"/>
      <c r="N522" s="22">
        <f t="shared" si="664"/>
        <v>48.6</v>
      </c>
      <c r="O522" s="22">
        <f t="shared" si="665"/>
        <v>48.6</v>
      </c>
      <c r="P522" s="22">
        <f t="shared" si="666"/>
        <v>48.6</v>
      </c>
      <c r="Q522" s="22">
        <f t="shared" si="667"/>
        <v>48.6</v>
      </c>
      <c r="R522" s="3"/>
      <c r="S522" s="40" t="str">
        <f>VLOOKUP(B522,Объем!A:F,6,0)</f>
        <v>15,927</v>
      </c>
      <c r="T522" s="40" t="str">
        <f>VLOOKUP(B522,Объем!A:G,7,0)</f>
        <v>не работает</v>
      </c>
      <c r="U522" s="40" t="e">
        <f t="shared" si="668"/>
        <v>#VALUE!</v>
      </c>
      <c r="V522" s="63">
        <f t="shared" si="679"/>
        <v>0.5378063034202476</v>
      </c>
      <c r="W522" s="63">
        <f t="shared" si="680"/>
        <v>0.48576053212151399</v>
      </c>
      <c r="X522" s="63">
        <f t="shared" si="681"/>
        <v>0.5378063034202476</v>
      </c>
      <c r="Y522" s="63">
        <f t="shared" si="682"/>
        <v>0.52045771298733645</v>
      </c>
      <c r="Z522" s="25">
        <f t="shared" si="652"/>
        <v>0.4598401345710445</v>
      </c>
      <c r="AA522" s="25">
        <f t="shared" si="653"/>
        <v>0.41397510792291015</v>
      </c>
      <c r="AB522" s="25">
        <f t="shared" si="654"/>
        <v>0.24022618655875833</v>
      </c>
      <c r="AC522" s="25">
        <f t="shared" si="655"/>
        <v>0.14443998825463217</v>
      </c>
      <c r="AD522" s="25">
        <f t="shared" si="656"/>
        <v>0.99764643799129216</v>
      </c>
      <c r="AE522" s="25">
        <f t="shared" si="657"/>
        <v>0.89973564004442408</v>
      </c>
      <c r="AF522" s="25">
        <f t="shared" si="658"/>
        <v>0.77803248997900587</v>
      </c>
      <c r="AG522" s="25">
        <f t="shared" si="659"/>
        <v>0.66489770124196856</v>
      </c>
      <c r="AH522" s="97">
        <f t="shared" si="660"/>
        <v>2712.42</v>
      </c>
      <c r="AI522" s="97">
        <f t="shared" si="661"/>
        <v>2446.2199999999998</v>
      </c>
      <c r="AJ522" s="97">
        <f t="shared" si="662"/>
        <v>2115.33</v>
      </c>
      <c r="AK522" s="97">
        <f t="shared" si="663"/>
        <v>1807.74</v>
      </c>
      <c r="AL522" s="3"/>
      <c r="AM522" s="97">
        <f t="shared" si="673"/>
        <v>9081.7099999999991</v>
      </c>
      <c r="AN522" s="25">
        <f t="shared" si="674"/>
        <v>1.2584814173073451</v>
      </c>
      <c r="AO522" s="3">
        <f>VLOOKUP(A522,Лист3!A:B,2,0)</f>
        <v>6672</v>
      </c>
      <c r="AP522" s="3"/>
      <c r="AQ522" s="97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</row>
    <row r="523" spans="1:61" x14ac:dyDescent="0.3">
      <c r="A523" s="125" t="s">
        <v>1238</v>
      </c>
      <c r="B523" s="125" t="s">
        <v>134</v>
      </c>
      <c r="C523" s="106"/>
      <c r="D523" s="42"/>
      <c r="E523" s="95">
        <f>VLOOKUP(B523,Площадь!A:B,2,0)</f>
        <v>33.4</v>
      </c>
      <c r="F523" s="3">
        <f t="shared" si="651"/>
        <v>120</v>
      </c>
      <c r="G523" s="95">
        <v>31</v>
      </c>
      <c r="H523" s="95">
        <v>28</v>
      </c>
      <c r="I523" s="95">
        <v>31</v>
      </c>
      <c r="J523" s="95">
        <v>30</v>
      </c>
      <c r="K523" s="3"/>
      <c r="L523" s="3"/>
      <c r="M523" s="3"/>
      <c r="N523" s="22">
        <f t="shared" si="664"/>
        <v>33.4</v>
      </c>
      <c r="O523" s="22">
        <f t="shared" si="665"/>
        <v>33.4</v>
      </c>
      <c r="P523" s="22">
        <f t="shared" si="666"/>
        <v>33.4</v>
      </c>
      <c r="Q523" s="22">
        <f t="shared" si="667"/>
        <v>33.4</v>
      </c>
      <c r="R523" s="98"/>
      <c r="S523" s="40" t="str">
        <f>VLOOKUP(B523,Объем!A:F,6,0)</f>
        <v>5,256</v>
      </c>
      <c r="T523" s="40" t="str">
        <f>VLOOKUP(B523,Объем!A:G,7,0)</f>
        <v>не работает</v>
      </c>
      <c r="U523" s="40" t="e">
        <f t="shared" si="668"/>
        <v>#VALUE!</v>
      </c>
      <c r="V523" s="63">
        <f t="shared" si="679"/>
        <v>0.36960350893490268</v>
      </c>
      <c r="W523" s="63">
        <f t="shared" si="680"/>
        <v>0.33383542742507338</v>
      </c>
      <c r="X523" s="63">
        <f t="shared" si="681"/>
        <v>0.36960350893490268</v>
      </c>
      <c r="Y523" s="63">
        <f t="shared" si="682"/>
        <v>0.35768081509829291</v>
      </c>
      <c r="Z523" s="25">
        <f t="shared" si="652"/>
        <v>0.31602182087804287</v>
      </c>
      <c r="AA523" s="25">
        <f t="shared" si="653"/>
        <v>0.2845014116178024</v>
      </c>
      <c r="AB523" s="25">
        <f t="shared" si="654"/>
        <v>0.16509371668852937</v>
      </c>
      <c r="AC523" s="25">
        <f t="shared" si="655"/>
        <v>9.9265341722319225E-2</v>
      </c>
      <c r="AD523" s="25">
        <f t="shared" si="656"/>
        <v>0.68562532981294555</v>
      </c>
      <c r="AE523" s="25">
        <f t="shared" si="657"/>
        <v>0.61833683904287584</v>
      </c>
      <c r="AF523" s="25">
        <f t="shared" si="658"/>
        <v>0.53469722562343203</v>
      </c>
      <c r="AG523" s="25">
        <f t="shared" si="659"/>
        <v>0.45694615682061213</v>
      </c>
      <c r="AH523" s="97">
        <f t="shared" si="660"/>
        <v>1864.09</v>
      </c>
      <c r="AI523" s="97">
        <f t="shared" si="661"/>
        <v>1681.15</v>
      </c>
      <c r="AJ523" s="97">
        <f t="shared" si="662"/>
        <v>1453.75</v>
      </c>
      <c r="AK523" s="97">
        <f t="shared" si="663"/>
        <v>1242.3499999999999</v>
      </c>
      <c r="AL523" s="3"/>
      <c r="AM523" s="97">
        <f t="shared" si="673"/>
        <v>6241.34</v>
      </c>
      <c r="AN523" s="25">
        <f t="shared" si="674"/>
        <v>0.86488229090669388</v>
      </c>
      <c r="AO523" s="3">
        <f>VLOOKUP(A523,Лист3!A:B,2,0)</f>
        <v>4452.32</v>
      </c>
      <c r="AP523" s="3"/>
      <c r="AQ523" s="97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</row>
    <row r="524" spans="1:61" s="32" customFormat="1" x14ac:dyDescent="0.3">
      <c r="A524" s="125" t="s">
        <v>1239</v>
      </c>
      <c r="B524" s="125" t="s">
        <v>135</v>
      </c>
      <c r="C524" s="106"/>
      <c r="D524" s="3"/>
      <c r="E524" s="95">
        <f>VLOOKUP(B524,Площадь!A:B,2,0)</f>
        <v>30.8</v>
      </c>
      <c r="F524" s="3">
        <f t="shared" si="651"/>
        <v>120</v>
      </c>
      <c r="G524" s="95">
        <v>31</v>
      </c>
      <c r="H524" s="95">
        <v>28</v>
      </c>
      <c r="I524" s="95">
        <v>31</v>
      </c>
      <c r="J524" s="95">
        <v>30</v>
      </c>
      <c r="K524" s="3"/>
      <c r="L524" s="3"/>
      <c r="M524" s="3"/>
      <c r="N524" s="22">
        <f t="shared" si="664"/>
        <v>30.8</v>
      </c>
      <c r="O524" s="22">
        <f t="shared" si="665"/>
        <v>30.8</v>
      </c>
      <c r="P524" s="22">
        <f t="shared" si="666"/>
        <v>30.8</v>
      </c>
      <c r="Q524" s="22">
        <f t="shared" si="667"/>
        <v>30.8</v>
      </c>
      <c r="R524" s="3"/>
      <c r="S524" s="40">
        <f>VLOOKUP(B524,Объем!A:F,6,0)</f>
        <v>11.145890497666676</v>
      </c>
      <c r="T524" s="40" t="str">
        <f>VLOOKUP(B524,Объем!A:G,7,0)</f>
        <v>не работает</v>
      </c>
      <c r="U524" s="40" t="e">
        <f t="shared" si="668"/>
        <v>#VALUE!</v>
      </c>
      <c r="V524" s="63">
        <f t="shared" si="679"/>
        <v>0.3408319782992516</v>
      </c>
      <c r="W524" s="63">
        <f t="shared" si="680"/>
        <v>0.30784823846384013</v>
      </c>
      <c r="X524" s="63">
        <f t="shared" si="681"/>
        <v>0.3408319782992516</v>
      </c>
      <c r="Y524" s="63">
        <f t="shared" si="682"/>
        <v>0.32983739835411446</v>
      </c>
      <c r="Z524" s="25">
        <f t="shared" si="652"/>
        <v>0.29142131985160841</v>
      </c>
      <c r="AA524" s="25">
        <f t="shared" si="653"/>
        <v>0.26235459514456033</v>
      </c>
      <c r="AB524" s="25">
        <f t="shared" si="654"/>
        <v>0.15224211000020074</v>
      </c>
      <c r="AC524" s="25">
        <f t="shared" si="655"/>
        <v>9.1538099552318328E-2</v>
      </c>
      <c r="AD524" s="25">
        <f t="shared" si="656"/>
        <v>0.63225329815085995</v>
      </c>
      <c r="AE524" s="25">
        <f t="shared" si="657"/>
        <v>0.57020283360840041</v>
      </c>
      <c r="AF524" s="25">
        <f t="shared" si="658"/>
        <v>0.49307408829945232</v>
      </c>
      <c r="AG524" s="25">
        <f t="shared" si="659"/>
        <v>0.42137549790643281</v>
      </c>
      <c r="AH524" s="97">
        <f t="shared" si="660"/>
        <v>1718.98</v>
      </c>
      <c r="AI524" s="97">
        <f t="shared" si="661"/>
        <v>1550.28</v>
      </c>
      <c r="AJ524" s="97">
        <f t="shared" si="662"/>
        <v>1340.58</v>
      </c>
      <c r="AK524" s="97">
        <f t="shared" si="663"/>
        <v>1145.6400000000001</v>
      </c>
      <c r="AL524" s="3"/>
      <c r="AM524" s="97">
        <f t="shared" si="673"/>
        <v>5755.4800000000005</v>
      </c>
      <c r="AN524" s="25">
        <f t="shared" si="674"/>
        <v>0.79755612454868774</v>
      </c>
      <c r="AO524" s="3">
        <f>VLOOKUP(A524,Лист3!A:B,2,0)</f>
        <v>3670.4</v>
      </c>
      <c r="AP524" s="3"/>
      <c r="AQ524" s="97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</row>
    <row r="525" spans="1:61" x14ac:dyDescent="0.3">
      <c r="A525" s="125" t="s">
        <v>1240</v>
      </c>
      <c r="B525" s="125" t="s">
        <v>136</v>
      </c>
      <c r="C525" s="106"/>
      <c r="D525" s="42"/>
      <c r="E525" s="95">
        <f>VLOOKUP(B525,Площадь!A:B,2,0)</f>
        <v>75.8</v>
      </c>
      <c r="F525" s="3">
        <f t="shared" si="651"/>
        <v>120</v>
      </c>
      <c r="G525" s="95">
        <v>31</v>
      </c>
      <c r="H525" s="95">
        <v>28</v>
      </c>
      <c r="I525" s="95">
        <v>31</v>
      </c>
      <c r="J525" s="95">
        <v>30</v>
      </c>
      <c r="K525" s="3"/>
      <c r="L525" s="3"/>
      <c r="M525" s="3"/>
      <c r="N525" s="22">
        <f t="shared" si="664"/>
        <v>75.8</v>
      </c>
      <c r="O525" s="22">
        <f t="shared" si="665"/>
        <v>75.8</v>
      </c>
      <c r="P525" s="22">
        <f t="shared" si="666"/>
        <v>75.8</v>
      </c>
      <c r="Q525" s="22">
        <f t="shared" si="667"/>
        <v>75.8</v>
      </c>
      <c r="R525" s="3"/>
      <c r="S525" s="40" t="str">
        <f>VLOOKUP(B525,Объем!A:F,6,0)</f>
        <v>21,749</v>
      </c>
      <c r="T525" s="40">
        <f>VLOOKUP(B525,Объем!A:G,7,0)</f>
        <v>22.762</v>
      </c>
      <c r="U525" s="40">
        <f t="shared" si="668"/>
        <v>1.0130000000000017</v>
      </c>
      <c r="V525" s="63">
        <f t="shared" ref="V525:V528" si="683">$U525*V$728*G525/G$1</f>
        <v>0.305955042223445</v>
      </c>
      <c r="W525" s="63">
        <f t="shared" ref="W525:W528" si="684">$U525*W$728*H525/H$1</f>
        <v>0.29330095184939864</v>
      </c>
      <c r="X525" s="63">
        <f t="shared" ref="X525:X528" si="685">$U525*X$728*I525/I$1</f>
        <v>0.23445416625122609</v>
      </c>
      <c r="Y525" s="63">
        <f t="shared" ref="Y525:Y528" si="686">$U525*Y$728*J525/J$1</f>
        <v>0.17928983967593204</v>
      </c>
      <c r="Z525" s="25">
        <f t="shared" si="652"/>
        <v>0.71719922223220511</v>
      </c>
      <c r="AA525" s="25">
        <f t="shared" si="653"/>
        <v>0.64566488025836599</v>
      </c>
      <c r="AB525" s="25">
        <f t="shared" si="654"/>
        <v>0.37467376422127324</v>
      </c>
      <c r="AC525" s="25">
        <f t="shared" si="655"/>
        <v>0.22527882941771848</v>
      </c>
      <c r="AD525" s="25">
        <f t="shared" si="656"/>
        <v>1.0231542644556502</v>
      </c>
      <c r="AE525" s="25">
        <f t="shared" si="657"/>
        <v>0.93896583210776463</v>
      </c>
      <c r="AF525" s="25">
        <f t="shared" si="658"/>
        <v>0.60912793047249936</v>
      </c>
      <c r="AG525" s="25">
        <f t="shared" si="659"/>
        <v>0.40456866909365052</v>
      </c>
      <c r="AH525" s="97">
        <f t="shared" si="660"/>
        <v>2781.77</v>
      </c>
      <c r="AI525" s="97">
        <f t="shared" si="661"/>
        <v>2552.88</v>
      </c>
      <c r="AJ525" s="97">
        <f t="shared" si="662"/>
        <v>1656.11</v>
      </c>
      <c r="AK525" s="97">
        <f t="shared" si="663"/>
        <v>1099.95</v>
      </c>
      <c r="AL525" s="3"/>
      <c r="AM525" s="97">
        <f t="shared" si="673"/>
        <v>8090.7099999999991</v>
      </c>
      <c r="AN525" s="25">
        <f t="shared" si="674"/>
        <v>1.962816696129563</v>
      </c>
      <c r="AO525" s="3">
        <f>VLOOKUP(A525,Лист3!A:B,2,0)</f>
        <v>7776.92</v>
      </c>
      <c r="AP525" s="3"/>
      <c r="AQ525" s="97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</row>
    <row r="526" spans="1:61" x14ac:dyDescent="0.3">
      <c r="A526" s="125" t="s">
        <v>1241</v>
      </c>
      <c r="B526" s="125" t="s">
        <v>137</v>
      </c>
      <c r="C526" s="106"/>
      <c r="D526" s="3"/>
      <c r="E526" s="95">
        <f>VLOOKUP(B526,Площадь!A:B,2,0)</f>
        <v>63.3</v>
      </c>
      <c r="F526" s="3">
        <f t="shared" si="651"/>
        <v>120</v>
      </c>
      <c r="G526" s="95">
        <v>31</v>
      </c>
      <c r="H526" s="95">
        <v>28</v>
      </c>
      <c r="I526" s="95">
        <v>31</v>
      </c>
      <c r="J526" s="95">
        <v>30</v>
      </c>
      <c r="K526" s="3"/>
      <c r="L526" s="3"/>
      <c r="M526" s="3"/>
      <c r="N526" s="22">
        <f t="shared" si="664"/>
        <v>63.3</v>
      </c>
      <c r="O526" s="22">
        <f t="shared" si="665"/>
        <v>63.3</v>
      </c>
      <c r="P526" s="22">
        <f t="shared" si="666"/>
        <v>63.3</v>
      </c>
      <c r="Q526" s="22">
        <f t="shared" si="667"/>
        <v>63.3</v>
      </c>
      <c r="R526" s="3"/>
      <c r="S526" s="40" t="str">
        <f>VLOOKUP(B526,Объем!A:F,6,0)</f>
        <v>6,172</v>
      </c>
      <c r="T526" s="40">
        <f>VLOOKUP(B526,Объем!A:G,7,0)</f>
        <v>9.6639999999999997</v>
      </c>
      <c r="U526" s="40">
        <f t="shared" si="668"/>
        <v>3.492</v>
      </c>
      <c r="V526" s="63">
        <f t="shared" si="683"/>
        <v>1.0546841139627523</v>
      </c>
      <c r="W526" s="63">
        <f t="shared" si="684"/>
        <v>1.0110631035124367</v>
      </c>
      <c r="X526" s="63">
        <f t="shared" si="685"/>
        <v>0.80820725424410667</v>
      </c>
      <c r="Y526" s="63">
        <f t="shared" si="686"/>
        <v>0.61804552828070447</v>
      </c>
      <c r="Z526" s="25">
        <f t="shared" si="652"/>
        <v>0.59892758268203938</v>
      </c>
      <c r="AA526" s="25">
        <f t="shared" si="653"/>
        <v>0.53918980106008663</v>
      </c>
      <c r="AB526" s="25">
        <f t="shared" si="654"/>
        <v>0.31288719360430867</v>
      </c>
      <c r="AC526" s="25">
        <f t="shared" si="655"/>
        <v>0.18812862667732955</v>
      </c>
      <c r="AD526" s="25">
        <f t="shared" si="656"/>
        <v>1.6536116966447918</v>
      </c>
      <c r="AE526" s="25">
        <f t="shared" si="657"/>
        <v>1.5502529045725233</v>
      </c>
      <c r="AF526" s="25">
        <f t="shared" si="658"/>
        <v>1.1210944478484153</v>
      </c>
      <c r="AG526" s="25">
        <f t="shared" si="659"/>
        <v>0.80617415495803402</v>
      </c>
      <c r="AH526" s="97">
        <f t="shared" si="660"/>
        <v>4495.87</v>
      </c>
      <c r="AI526" s="97">
        <f t="shared" si="661"/>
        <v>4214.8599999999997</v>
      </c>
      <c r="AJ526" s="97">
        <f t="shared" si="662"/>
        <v>3048.05</v>
      </c>
      <c r="AK526" s="97">
        <f t="shared" si="663"/>
        <v>2191.84</v>
      </c>
      <c r="AL526" s="3"/>
      <c r="AM526" s="97">
        <f t="shared" si="673"/>
        <v>13950.619999999999</v>
      </c>
      <c r="AN526" s="25">
        <f t="shared" si="674"/>
        <v>1.6391332040237643</v>
      </c>
      <c r="AO526" s="3">
        <f>VLOOKUP(A526,Лист3!A:B,2,0)</f>
        <v>6421.84</v>
      </c>
      <c r="AP526" s="3"/>
      <c r="AQ526" s="97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</row>
    <row r="527" spans="1:61" x14ac:dyDescent="0.3">
      <c r="A527" s="125" t="s">
        <v>1242</v>
      </c>
      <c r="B527" s="125" t="s">
        <v>25</v>
      </c>
      <c r="C527" s="106"/>
      <c r="D527" s="42"/>
      <c r="E527" s="95">
        <f>VLOOKUP(B527,Площадь!A:B,2,0)</f>
        <v>31.5</v>
      </c>
      <c r="F527" s="3">
        <f t="shared" si="651"/>
        <v>120</v>
      </c>
      <c r="G527" s="95">
        <v>31</v>
      </c>
      <c r="H527" s="95">
        <v>28</v>
      </c>
      <c r="I527" s="95">
        <v>31</v>
      </c>
      <c r="J527" s="95">
        <v>30</v>
      </c>
      <c r="K527" s="3"/>
      <c r="L527" s="3"/>
      <c r="M527" s="3"/>
      <c r="N527" s="22">
        <f t="shared" si="664"/>
        <v>31.5</v>
      </c>
      <c r="O527" s="22">
        <f t="shared" si="665"/>
        <v>31.5</v>
      </c>
      <c r="P527" s="22">
        <f t="shared" si="666"/>
        <v>31.5</v>
      </c>
      <c r="Q527" s="22">
        <f t="shared" si="667"/>
        <v>31.5</v>
      </c>
      <c r="R527" s="3"/>
      <c r="S527" s="40" t="str">
        <f>VLOOKUP(B527,Объем!A:F,6,0)</f>
        <v>17,448</v>
      </c>
      <c r="T527" s="40">
        <f>VLOOKUP(B527,Объем!A:G,7,0)</f>
        <v>19.885000000000002</v>
      </c>
      <c r="U527" s="40">
        <f t="shared" si="668"/>
        <v>2.4370000000000012</v>
      </c>
      <c r="V527" s="63">
        <f t="shared" si="683"/>
        <v>0.73604386761948137</v>
      </c>
      <c r="W527" s="63">
        <f t="shared" si="684"/>
        <v>0.70560159887165219</v>
      </c>
      <c r="X527" s="63">
        <f t="shared" si="685"/>
        <v>0.56403238218582152</v>
      </c>
      <c r="Y527" s="63">
        <f t="shared" si="686"/>
        <v>0.43132215132304624</v>
      </c>
      <c r="Z527" s="25">
        <f t="shared" si="652"/>
        <v>0.2980445316664177</v>
      </c>
      <c r="AA527" s="25">
        <f t="shared" si="653"/>
        <v>0.26831719957966399</v>
      </c>
      <c r="AB527" s="25">
        <f t="shared" si="654"/>
        <v>0.15570215795475076</v>
      </c>
      <c r="AC527" s="25">
        <f t="shared" si="655"/>
        <v>9.3618510905780106E-2</v>
      </c>
      <c r="AD527" s="25">
        <f t="shared" si="656"/>
        <v>1.0340883992858991</v>
      </c>
      <c r="AE527" s="25">
        <f t="shared" si="657"/>
        <v>0.97391879845131624</v>
      </c>
      <c r="AF527" s="25">
        <f t="shared" si="658"/>
        <v>0.71973454014057225</v>
      </c>
      <c r="AG527" s="25">
        <f t="shared" si="659"/>
        <v>0.5249406622288264</v>
      </c>
      <c r="AH527" s="97">
        <f t="shared" si="660"/>
        <v>2811.5</v>
      </c>
      <c r="AI527" s="97">
        <f t="shared" si="661"/>
        <v>2647.91</v>
      </c>
      <c r="AJ527" s="97">
        <f t="shared" si="662"/>
        <v>1956.83</v>
      </c>
      <c r="AK527" s="97">
        <f t="shared" si="663"/>
        <v>1427.22</v>
      </c>
      <c r="AL527" s="3"/>
      <c r="AM527" s="97">
        <f t="shared" si="673"/>
        <v>8843.4599999999991</v>
      </c>
      <c r="AN527" s="25">
        <f t="shared" si="674"/>
        <v>0.81568240010661253</v>
      </c>
      <c r="AO527" s="3">
        <f>VLOOKUP(A527,Лист3!A:B,2,0)</f>
        <v>6244.6</v>
      </c>
      <c r="AP527" s="3"/>
      <c r="AQ527" s="97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</row>
    <row r="528" spans="1:61" x14ac:dyDescent="0.3">
      <c r="A528" s="125" t="s">
        <v>1243</v>
      </c>
      <c r="B528" s="125" t="s">
        <v>138</v>
      </c>
      <c r="C528" s="106"/>
      <c r="D528" s="3"/>
      <c r="E528" s="95">
        <f>VLOOKUP(B528,Площадь!A:B,2,0)</f>
        <v>56.7</v>
      </c>
      <c r="F528" s="3">
        <f t="shared" si="651"/>
        <v>120</v>
      </c>
      <c r="G528" s="95">
        <v>31</v>
      </c>
      <c r="H528" s="95">
        <v>28</v>
      </c>
      <c r="I528" s="95">
        <v>31</v>
      </c>
      <c r="J528" s="95">
        <v>30</v>
      </c>
      <c r="K528" s="3"/>
      <c r="L528" s="3"/>
      <c r="M528" s="3"/>
      <c r="N528" s="22">
        <f t="shared" si="664"/>
        <v>56.7</v>
      </c>
      <c r="O528" s="22">
        <f t="shared" si="665"/>
        <v>56.7</v>
      </c>
      <c r="P528" s="22">
        <f t="shared" si="666"/>
        <v>56.7</v>
      </c>
      <c r="Q528" s="22">
        <f t="shared" si="667"/>
        <v>56.7</v>
      </c>
      <c r="R528" s="3"/>
      <c r="S528" s="40">
        <f>VLOOKUP(B528,Объем!A:F,6,0)</f>
        <v>21.870866597977283</v>
      </c>
      <c r="T528" s="40">
        <f>VLOOKUP(B528,Объем!A:G,7,0)</f>
        <v>22.126999999999999</v>
      </c>
      <c r="U528" s="40">
        <f t="shared" si="668"/>
        <v>0.25613340202271573</v>
      </c>
      <c r="V528" s="63">
        <f t="shared" si="683"/>
        <v>7.7359630632472337E-2</v>
      </c>
      <c r="W528" s="63">
        <f t="shared" si="684"/>
        <v>7.4160089450826347E-2</v>
      </c>
      <c r="X528" s="63">
        <f t="shared" si="685"/>
        <v>5.9280891629146903E-2</v>
      </c>
      <c r="Y528" s="63">
        <f t="shared" si="686"/>
        <v>4.5332790310270162E-2</v>
      </c>
      <c r="Z528" s="25">
        <f t="shared" si="652"/>
        <v>0.53648015699955187</v>
      </c>
      <c r="AA528" s="25">
        <f t="shared" si="653"/>
        <v>0.48297095924339517</v>
      </c>
      <c r="AB528" s="25">
        <f t="shared" si="654"/>
        <v>0.28026388431855137</v>
      </c>
      <c r="AC528" s="25">
        <f t="shared" si="655"/>
        <v>0.16851331963040422</v>
      </c>
      <c r="AD528" s="25">
        <f t="shared" si="656"/>
        <v>0.61383978763202418</v>
      </c>
      <c r="AE528" s="25">
        <f t="shared" si="657"/>
        <v>0.55713104869422148</v>
      </c>
      <c r="AF528" s="25">
        <f t="shared" si="658"/>
        <v>0.33954477594769827</v>
      </c>
      <c r="AG528" s="25">
        <f t="shared" si="659"/>
        <v>0.21384610994067438</v>
      </c>
      <c r="AH528" s="97">
        <f t="shared" si="660"/>
        <v>1668.92</v>
      </c>
      <c r="AI528" s="97">
        <f t="shared" si="661"/>
        <v>1514.74</v>
      </c>
      <c r="AJ528" s="97">
        <f t="shared" si="662"/>
        <v>923.16</v>
      </c>
      <c r="AK528" s="97">
        <f t="shared" si="663"/>
        <v>581.41</v>
      </c>
      <c r="AL528" s="3"/>
      <c r="AM528" s="97">
        <f t="shared" si="673"/>
        <v>4688.2299999999996</v>
      </c>
      <c r="AN528" s="25">
        <f t="shared" si="674"/>
        <v>1.4682283201919026</v>
      </c>
      <c r="AO528" s="3">
        <f>VLOOKUP(A528,Лист3!A:B,2,0)</f>
        <v>6756.8</v>
      </c>
      <c r="AP528" s="3"/>
      <c r="AQ528" s="97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</row>
    <row r="529" spans="1:61" x14ac:dyDescent="0.3">
      <c r="A529" s="125" t="s">
        <v>1244</v>
      </c>
      <c r="B529" s="125" t="s">
        <v>604</v>
      </c>
      <c r="C529" s="106"/>
      <c r="D529" s="3"/>
      <c r="E529" s="95">
        <f>VLOOKUP(B529,Площадь!A:B,2,0)</f>
        <v>48.7</v>
      </c>
      <c r="F529" s="3">
        <f t="shared" si="651"/>
        <v>120</v>
      </c>
      <c r="G529" s="95">
        <v>31</v>
      </c>
      <c r="H529" s="95">
        <v>28</v>
      </c>
      <c r="I529" s="95">
        <v>31</v>
      </c>
      <c r="J529" s="95">
        <v>30</v>
      </c>
      <c r="K529" s="3"/>
      <c r="L529" s="3"/>
      <c r="M529" s="3"/>
      <c r="N529" s="22">
        <f t="shared" si="664"/>
        <v>48.7</v>
      </c>
      <c r="O529" s="22">
        <f t="shared" si="665"/>
        <v>48.7</v>
      </c>
      <c r="P529" s="22">
        <f t="shared" si="666"/>
        <v>48.7</v>
      </c>
      <c r="Q529" s="22">
        <f t="shared" si="667"/>
        <v>48.7</v>
      </c>
      <c r="R529" s="3"/>
      <c r="S529" s="40" t="str">
        <f>VLOOKUP(B529,Объем!A:F,6,0)</f>
        <v>13,182</v>
      </c>
      <c r="T529" s="40" t="str">
        <f>VLOOKUP(B529,Объем!A:G,7,0)</f>
        <v>не работает</v>
      </c>
      <c r="U529" s="40" t="e">
        <f t="shared" si="668"/>
        <v>#VALUE!</v>
      </c>
      <c r="V529" s="63">
        <f t="shared" ref="V529:V530" si="687">$V$732*$E529*G529</f>
        <v>0.53891290075238807</v>
      </c>
      <c r="W529" s="63">
        <f t="shared" ref="W529:W530" si="688">$W$732*$E529*H529</f>
        <v>0.48676003938925372</v>
      </c>
      <c r="X529" s="63">
        <f t="shared" ref="X529:X530" si="689">$W$732*$E529*I529</f>
        <v>0.53891290075238807</v>
      </c>
      <c r="Y529" s="63">
        <f t="shared" ref="Y529:Y530" si="690">$W$732*$E529*J529</f>
        <v>0.52152861363134329</v>
      </c>
      <c r="Z529" s="25">
        <f t="shared" si="652"/>
        <v>0.46078630768744583</v>
      </c>
      <c r="AA529" s="25">
        <f t="shared" si="653"/>
        <v>0.4148269085564964</v>
      </c>
      <c r="AB529" s="25">
        <f t="shared" si="654"/>
        <v>0.24072047912369404</v>
      </c>
      <c r="AC529" s="25">
        <f t="shared" si="655"/>
        <v>0.14473718987655529</v>
      </c>
      <c r="AD529" s="25">
        <f t="shared" si="656"/>
        <v>0.99969920843983395</v>
      </c>
      <c r="AE529" s="25">
        <f t="shared" si="657"/>
        <v>0.90158694794575012</v>
      </c>
      <c r="AF529" s="25">
        <f t="shared" si="658"/>
        <v>0.77963337987608217</v>
      </c>
      <c r="AG529" s="25">
        <f t="shared" si="659"/>
        <v>0.66626580350789855</v>
      </c>
      <c r="AH529" s="97">
        <f t="shared" si="660"/>
        <v>2718</v>
      </c>
      <c r="AI529" s="97">
        <f t="shared" si="661"/>
        <v>2451.25</v>
      </c>
      <c r="AJ529" s="97">
        <f t="shared" si="662"/>
        <v>2119.6799999999998</v>
      </c>
      <c r="AK529" s="97">
        <f t="shared" si="663"/>
        <v>1811.46</v>
      </c>
      <c r="AL529" s="3"/>
      <c r="AM529" s="97">
        <f t="shared" si="673"/>
        <v>9100.39</v>
      </c>
      <c r="AN529" s="25">
        <f t="shared" si="674"/>
        <v>1.2610708852441916</v>
      </c>
      <c r="AO529" s="3">
        <f>VLOOKUP(A529,Лист3!A:B,2,0)</f>
        <v>5347.36</v>
      </c>
      <c r="AP529" s="3"/>
      <c r="AQ529" s="97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</row>
    <row r="530" spans="1:61" x14ac:dyDescent="0.3">
      <c r="A530" s="125" t="s">
        <v>1245</v>
      </c>
      <c r="B530" s="125" t="s">
        <v>605</v>
      </c>
      <c r="C530" s="106"/>
      <c r="D530" s="3"/>
      <c r="E530" s="95">
        <f>VLOOKUP(B530,Площадь!A:B,2,0)</f>
        <v>34</v>
      </c>
      <c r="F530" s="3">
        <f t="shared" si="651"/>
        <v>120</v>
      </c>
      <c r="G530" s="95">
        <v>31</v>
      </c>
      <c r="H530" s="95">
        <v>28</v>
      </c>
      <c r="I530" s="95">
        <v>31</v>
      </c>
      <c r="J530" s="95">
        <v>30</v>
      </c>
      <c r="K530" s="3"/>
      <c r="L530" s="3"/>
      <c r="M530" s="3"/>
      <c r="N530" s="22">
        <f t="shared" si="664"/>
        <v>34</v>
      </c>
      <c r="O530" s="22">
        <f t="shared" si="665"/>
        <v>34</v>
      </c>
      <c r="P530" s="22">
        <f t="shared" si="666"/>
        <v>34</v>
      </c>
      <c r="Q530" s="22">
        <f t="shared" si="667"/>
        <v>34</v>
      </c>
      <c r="R530" s="3"/>
      <c r="S530" s="40" t="str">
        <f>VLOOKUP(B530,Объем!A:F,6,0)</f>
        <v>нет</v>
      </c>
      <c r="T530" s="40">
        <f>VLOOKUP(B530,Объем!A:G,7,0)</f>
        <v>22.761500000000002</v>
      </c>
      <c r="U530" s="40" t="e">
        <f t="shared" si="668"/>
        <v>#VALUE!</v>
      </c>
      <c r="V530" s="63">
        <f t="shared" si="687"/>
        <v>0.37624309292774527</v>
      </c>
      <c r="W530" s="63">
        <f t="shared" si="688"/>
        <v>0.33983247103151187</v>
      </c>
      <c r="X530" s="63">
        <f t="shared" si="689"/>
        <v>0.37624309292774527</v>
      </c>
      <c r="Y530" s="63">
        <f t="shared" si="690"/>
        <v>0.36410621896233414</v>
      </c>
      <c r="Z530" s="25">
        <f t="shared" si="652"/>
        <v>0.32169885957645084</v>
      </c>
      <c r="AA530" s="25">
        <f t="shared" si="653"/>
        <v>0.28961221541931986</v>
      </c>
      <c r="AB530" s="25">
        <f t="shared" si="654"/>
        <v>0.16805947207814367</v>
      </c>
      <c r="AC530" s="25">
        <f t="shared" si="655"/>
        <v>0.1010485514538579</v>
      </c>
      <c r="AD530" s="25">
        <f t="shared" si="656"/>
        <v>0.69794195250419611</v>
      </c>
      <c r="AE530" s="25">
        <f t="shared" si="657"/>
        <v>0.62944468645083174</v>
      </c>
      <c r="AF530" s="25">
        <f t="shared" si="658"/>
        <v>0.54430256500588892</v>
      </c>
      <c r="AG530" s="25">
        <f t="shared" si="659"/>
        <v>0.46515477041619202</v>
      </c>
      <c r="AH530" s="97">
        <f t="shared" si="660"/>
        <v>1897.58</v>
      </c>
      <c r="AI530" s="97">
        <f t="shared" si="661"/>
        <v>1711.35</v>
      </c>
      <c r="AJ530" s="97">
        <f t="shared" si="662"/>
        <v>1479.86</v>
      </c>
      <c r="AK530" s="97">
        <f t="shared" si="663"/>
        <v>1264.67</v>
      </c>
      <c r="AL530" s="3"/>
      <c r="AM530" s="97">
        <f t="shared" si="673"/>
        <v>6353.46</v>
      </c>
      <c r="AN530" s="25">
        <f t="shared" si="674"/>
        <v>0.88041909852777223</v>
      </c>
      <c r="AO530" s="3">
        <f>VLOOKUP(A530,Лист3!A:B,2,0)</f>
        <v>4205.4799999999996</v>
      </c>
      <c r="AP530" s="3"/>
      <c r="AQ530" s="97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</row>
    <row r="531" spans="1:61" x14ac:dyDescent="0.3">
      <c r="A531" s="125" t="s">
        <v>1396</v>
      </c>
      <c r="B531" s="125" t="s">
        <v>606</v>
      </c>
      <c r="C531" s="106"/>
      <c r="D531" s="3"/>
      <c r="E531" s="95">
        <f>VLOOKUP(B531,Площадь!A:B,2,0)</f>
        <v>30.8</v>
      </c>
      <c r="F531" s="3">
        <f t="shared" si="651"/>
        <v>120</v>
      </c>
      <c r="G531" s="95">
        <v>31</v>
      </c>
      <c r="H531" s="95">
        <v>28</v>
      </c>
      <c r="I531" s="95">
        <v>31</v>
      </c>
      <c r="J531" s="95">
        <v>30</v>
      </c>
      <c r="K531" s="3"/>
      <c r="L531" s="3"/>
      <c r="M531" s="3"/>
      <c r="N531" s="22">
        <f t="shared" si="664"/>
        <v>30.8</v>
      </c>
      <c r="O531" s="22">
        <f t="shared" si="665"/>
        <v>30.8</v>
      </c>
      <c r="P531" s="22">
        <f t="shared" si="666"/>
        <v>30.8</v>
      </c>
      <c r="Q531" s="22">
        <f t="shared" si="667"/>
        <v>30.8</v>
      </c>
      <c r="R531" s="3"/>
      <c r="S531" s="40" t="str">
        <f>VLOOKUP(B531,Объем!A:F,6,0)</f>
        <v>14,624</v>
      </c>
      <c r="T531" s="40">
        <f>VLOOKUP(B531,Объем!A:G,7,0)</f>
        <v>16.46</v>
      </c>
      <c r="U531" s="40">
        <f t="shared" si="668"/>
        <v>1.8360000000000003</v>
      </c>
      <c r="V531" s="63">
        <f t="shared" ref="V531:V537" si="691">$U531*V$728*G531/G$1</f>
        <v>0.55452463723814827</v>
      </c>
      <c r="W531" s="63">
        <f t="shared" ref="W531:W537" si="692">$U531*W$728*H531/H$1</f>
        <v>0.53158987916633282</v>
      </c>
      <c r="X531" s="63">
        <f t="shared" ref="X531:X537" si="693">$U531*X$728*I531/I$1</f>
        <v>0.42493371099432414</v>
      </c>
      <c r="Y531" s="63">
        <f t="shared" ref="Y531:Y537" si="694">$U531*Y$728*J531/J$1</f>
        <v>0.32495177260119518</v>
      </c>
      <c r="Z531" s="25">
        <f t="shared" si="652"/>
        <v>0.29142131985160841</v>
      </c>
      <c r="AA531" s="25">
        <f t="shared" si="653"/>
        <v>0.26235459514456033</v>
      </c>
      <c r="AB531" s="25">
        <f t="shared" si="654"/>
        <v>0.15224211000020074</v>
      </c>
      <c r="AC531" s="25">
        <f t="shared" si="655"/>
        <v>9.1538099552318328E-2</v>
      </c>
      <c r="AD531" s="25">
        <f t="shared" si="656"/>
        <v>0.84594595708975673</v>
      </c>
      <c r="AE531" s="25">
        <f t="shared" si="657"/>
        <v>0.79394447431089321</v>
      </c>
      <c r="AF531" s="25">
        <f t="shared" si="658"/>
        <v>0.57717582099452491</v>
      </c>
      <c r="AG531" s="25">
        <f t="shared" si="659"/>
        <v>0.41648987215351352</v>
      </c>
      <c r="AH531" s="97">
        <f t="shared" si="660"/>
        <v>2299.9699999999998</v>
      </c>
      <c r="AI531" s="97">
        <f t="shared" si="661"/>
        <v>2158.59</v>
      </c>
      <c r="AJ531" s="97">
        <f t="shared" si="662"/>
        <v>1569.24</v>
      </c>
      <c r="AK531" s="97">
        <f t="shared" si="663"/>
        <v>1132.3599999999999</v>
      </c>
      <c r="AL531" s="3"/>
      <c r="AM531" s="97">
        <f t="shared" si="673"/>
        <v>7160.1599999999989</v>
      </c>
      <c r="AN531" s="25">
        <f t="shared" si="674"/>
        <v>0.79755612454868774</v>
      </c>
      <c r="AO531" s="3">
        <f>VLOOKUP(A531,Лист3!A:B,2,0)</f>
        <v>4898.24</v>
      </c>
      <c r="AP531" s="3"/>
      <c r="AQ531" s="97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</row>
    <row r="532" spans="1:61" x14ac:dyDescent="0.3">
      <c r="A532" s="125" t="s">
        <v>1427</v>
      </c>
      <c r="B532" s="125" t="s">
        <v>607</v>
      </c>
      <c r="C532" s="106"/>
      <c r="D532" s="3"/>
      <c r="E532" s="95">
        <f>VLOOKUP(B532,Площадь!A:B,2,0)</f>
        <v>75.900000000000006</v>
      </c>
      <c r="F532" s="3">
        <f t="shared" si="651"/>
        <v>120</v>
      </c>
      <c r="G532" s="95">
        <v>31</v>
      </c>
      <c r="H532" s="95">
        <v>28</v>
      </c>
      <c r="I532" s="95">
        <v>31</v>
      </c>
      <c r="J532" s="95">
        <v>30</v>
      </c>
      <c r="K532" s="3"/>
      <c r="L532" s="3"/>
      <c r="M532" s="3"/>
      <c r="N532" s="22">
        <f t="shared" si="664"/>
        <v>75.900000000000006</v>
      </c>
      <c r="O532" s="22">
        <f t="shared" si="665"/>
        <v>75.900000000000006</v>
      </c>
      <c r="P532" s="22">
        <f t="shared" si="666"/>
        <v>75.900000000000006</v>
      </c>
      <c r="Q532" s="22">
        <f t="shared" si="667"/>
        <v>75.900000000000006</v>
      </c>
      <c r="R532" s="3"/>
      <c r="S532" s="40" t="str">
        <f>VLOOKUP(B532,Объем!A:F,6,0)</f>
        <v>8,058</v>
      </c>
      <c r="T532" s="40">
        <f>VLOOKUP(B532,Объем!A:G,7,0)</f>
        <v>10.885</v>
      </c>
      <c r="U532" s="40">
        <f t="shared" si="668"/>
        <v>2.827</v>
      </c>
      <c r="V532" s="63">
        <f t="shared" si="691"/>
        <v>0.85383504873215954</v>
      </c>
      <c r="W532" s="63">
        <f t="shared" si="692"/>
        <v>0.81852101764881391</v>
      </c>
      <c r="X532" s="63">
        <f t="shared" si="693"/>
        <v>0.65429607896566133</v>
      </c>
      <c r="Y532" s="63">
        <f t="shared" si="694"/>
        <v>0.50034785465336529</v>
      </c>
      <c r="Z532" s="25">
        <f t="shared" si="652"/>
        <v>0.71814539534860655</v>
      </c>
      <c r="AA532" s="25">
        <f t="shared" si="653"/>
        <v>0.64651668089195224</v>
      </c>
      <c r="AB532" s="25">
        <f t="shared" si="654"/>
        <v>0.37516805678620901</v>
      </c>
      <c r="AC532" s="25">
        <f t="shared" si="655"/>
        <v>0.22557603103964163</v>
      </c>
      <c r="AD532" s="25">
        <f t="shared" si="656"/>
        <v>1.5719804440807661</v>
      </c>
      <c r="AE532" s="25">
        <f t="shared" si="657"/>
        <v>1.4650376985407663</v>
      </c>
      <c r="AF532" s="25">
        <f t="shared" si="658"/>
        <v>1.0294641357518703</v>
      </c>
      <c r="AG532" s="25">
        <f t="shared" si="659"/>
        <v>0.72592388569300692</v>
      </c>
      <c r="AH532" s="97">
        <f t="shared" si="660"/>
        <v>4273.93</v>
      </c>
      <c r="AI532" s="97">
        <f t="shared" si="661"/>
        <v>3983.17</v>
      </c>
      <c r="AJ532" s="97">
        <f t="shared" si="662"/>
        <v>2798.93</v>
      </c>
      <c r="AK532" s="97">
        <f t="shared" si="663"/>
        <v>1973.66</v>
      </c>
      <c r="AL532" s="3"/>
      <c r="AM532" s="97">
        <f t="shared" si="673"/>
        <v>13029.69</v>
      </c>
      <c r="AN532" s="25">
        <f t="shared" si="674"/>
        <v>1.9654061640664096</v>
      </c>
      <c r="AO532" s="3">
        <f>VLOOKUP(A532,Лист3!A:B,2,0)</f>
        <v>6954.76</v>
      </c>
      <c r="AP532" s="3"/>
      <c r="AQ532" s="97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</row>
    <row r="533" spans="1:61" x14ac:dyDescent="0.3">
      <c r="A533" s="125" t="s">
        <v>1246</v>
      </c>
      <c r="B533" s="125" t="s">
        <v>608</v>
      </c>
      <c r="C533" s="106"/>
      <c r="D533" s="42"/>
      <c r="E533" s="95">
        <f>VLOOKUP(B533,Площадь!A:B,2,0)</f>
        <v>55</v>
      </c>
      <c r="F533" s="3">
        <f t="shared" si="651"/>
        <v>120</v>
      </c>
      <c r="G533" s="95">
        <v>31</v>
      </c>
      <c r="H533" s="95">
        <v>28</v>
      </c>
      <c r="I533" s="95">
        <v>31</v>
      </c>
      <c r="J533" s="95">
        <v>30</v>
      </c>
      <c r="K533" s="3"/>
      <c r="L533" s="3"/>
      <c r="M533" s="3"/>
      <c r="N533" s="22">
        <f t="shared" si="664"/>
        <v>55</v>
      </c>
      <c r="O533" s="22">
        <f t="shared" si="665"/>
        <v>55</v>
      </c>
      <c r="P533" s="22">
        <f t="shared" si="666"/>
        <v>55</v>
      </c>
      <c r="Q533" s="22">
        <f t="shared" si="667"/>
        <v>55</v>
      </c>
      <c r="R533" s="3"/>
      <c r="S533" s="40">
        <f>VLOOKUP(B533,Объем!A:F,6,0)</f>
        <v>20.074000000000002</v>
      </c>
      <c r="T533" s="40">
        <f>VLOOKUP(B533,Объем!A:G,7,0)</f>
        <v>20.074000000000002</v>
      </c>
      <c r="U533" s="40">
        <f t="shared" si="668"/>
        <v>0</v>
      </c>
      <c r="V533" s="63">
        <f t="shared" si="691"/>
        <v>0</v>
      </c>
      <c r="W533" s="63">
        <f t="shared" si="692"/>
        <v>0</v>
      </c>
      <c r="X533" s="63">
        <f t="shared" si="693"/>
        <v>0</v>
      </c>
      <c r="Y533" s="63">
        <f t="shared" si="694"/>
        <v>0</v>
      </c>
      <c r="Z533" s="25">
        <f t="shared" si="652"/>
        <v>0.5203952140207293</v>
      </c>
      <c r="AA533" s="25">
        <f t="shared" si="653"/>
        <v>0.46849034847242915</v>
      </c>
      <c r="AB533" s="25">
        <f t="shared" si="654"/>
        <v>0.27186091071464419</v>
      </c>
      <c r="AC533" s="25">
        <f t="shared" si="655"/>
        <v>0.1634608920577113</v>
      </c>
      <c r="AD533" s="25">
        <f t="shared" si="656"/>
        <v>0.5203952140207293</v>
      </c>
      <c r="AE533" s="25">
        <f t="shared" si="657"/>
        <v>0.46849034847242915</v>
      </c>
      <c r="AF533" s="25">
        <f t="shared" si="658"/>
        <v>0.27186091071464419</v>
      </c>
      <c r="AG533" s="25">
        <f t="shared" si="659"/>
        <v>0.1634608920577113</v>
      </c>
      <c r="AH533" s="97">
        <f t="shared" si="660"/>
        <v>1414.86</v>
      </c>
      <c r="AI533" s="97">
        <f t="shared" si="661"/>
        <v>1273.74</v>
      </c>
      <c r="AJ533" s="97">
        <f t="shared" si="662"/>
        <v>739.14</v>
      </c>
      <c r="AK533" s="97">
        <f t="shared" si="663"/>
        <v>444.42</v>
      </c>
      <c r="AL533" s="3"/>
      <c r="AM533" s="97">
        <f t="shared" si="673"/>
        <v>3872.16</v>
      </c>
      <c r="AN533" s="25">
        <f t="shared" si="674"/>
        <v>1.4242073652655138</v>
      </c>
      <c r="AO533" s="3">
        <f>VLOOKUP(A533,Лист3!A:B,2,0)</f>
        <v>7953.08</v>
      </c>
      <c r="AP533" s="3"/>
      <c r="AQ533" s="97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</row>
    <row r="534" spans="1:61" x14ac:dyDescent="0.3">
      <c r="A534" s="125" t="s">
        <v>1247</v>
      </c>
      <c r="B534" s="125" t="s">
        <v>609</v>
      </c>
      <c r="C534" s="106"/>
      <c r="D534" s="42"/>
      <c r="E534" s="95">
        <f>VLOOKUP(B534,Площадь!A:B,2,0)</f>
        <v>36.200000000000003</v>
      </c>
      <c r="F534" s="3">
        <f t="shared" si="651"/>
        <v>120</v>
      </c>
      <c r="G534" s="95">
        <v>31</v>
      </c>
      <c r="H534" s="95">
        <v>28</v>
      </c>
      <c r="I534" s="95">
        <v>31</v>
      </c>
      <c r="J534" s="95">
        <v>30</v>
      </c>
      <c r="K534" s="3"/>
      <c r="L534" s="3"/>
      <c r="M534" s="3"/>
      <c r="N534" s="22">
        <f t="shared" si="664"/>
        <v>36.200000000000003</v>
      </c>
      <c r="O534" s="22">
        <f t="shared" si="665"/>
        <v>36.200000000000003</v>
      </c>
      <c r="P534" s="22">
        <f t="shared" si="666"/>
        <v>36.200000000000003</v>
      </c>
      <c r="Q534" s="22">
        <f t="shared" si="667"/>
        <v>36.200000000000003</v>
      </c>
      <c r="R534" s="3"/>
      <c r="S534" s="40" t="str">
        <f>VLOOKUP(B534,Объем!A:F,6,0)</f>
        <v>11,962</v>
      </c>
      <c r="T534" s="40">
        <f>VLOOKUP(B534,Объем!A:G,7,0)</f>
        <v>13.898</v>
      </c>
      <c r="U534" s="40">
        <f t="shared" si="668"/>
        <v>1.9359999999999999</v>
      </c>
      <c r="V534" s="63">
        <f t="shared" si="691"/>
        <v>0.58472750419011699</v>
      </c>
      <c r="W534" s="63">
        <f t="shared" si="692"/>
        <v>0.56054357628868201</v>
      </c>
      <c r="X534" s="63">
        <f t="shared" si="693"/>
        <v>0.44807824863018053</v>
      </c>
      <c r="Y534" s="63">
        <f t="shared" si="694"/>
        <v>0.34265067089102058</v>
      </c>
      <c r="Z534" s="25">
        <f t="shared" si="652"/>
        <v>0.34251466813728004</v>
      </c>
      <c r="AA534" s="25">
        <f t="shared" si="653"/>
        <v>0.30835182935821703</v>
      </c>
      <c r="AB534" s="25">
        <f t="shared" si="654"/>
        <v>0.17893390850672947</v>
      </c>
      <c r="AC534" s="25">
        <f t="shared" si="655"/>
        <v>0.10758698713616636</v>
      </c>
      <c r="AD534" s="25">
        <f t="shared" si="656"/>
        <v>0.92724217232739703</v>
      </c>
      <c r="AE534" s="25">
        <f t="shared" si="657"/>
        <v>0.86889540564689904</v>
      </c>
      <c r="AF534" s="25">
        <f t="shared" si="658"/>
        <v>0.62701215713691005</v>
      </c>
      <c r="AG534" s="25">
        <f t="shared" si="659"/>
        <v>0.45023765802718696</v>
      </c>
      <c r="AH534" s="97">
        <f t="shared" si="660"/>
        <v>2521</v>
      </c>
      <c r="AI534" s="97">
        <f t="shared" si="661"/>
        <v>2362.37</v>
      </c>
      <c r="AJ534" s="97">
        <f t="shared" si="662"/>
        <v>1704.73</v>
      </c>
      <c r="AK534" s="97">
        <f t="shared" si="663"/>
        <v>1224.1199999999999</v>
      </c>
      <c r="AL534" s="3"/>
      <c r="AM534" s="97">
        <f t="shared" si="673"/>
        <v>7812.22</v>
      </c>
      <c r="AN534" s="25">
        <f t="shared" si="674"/>
        <v>0.93738739313839292</v>
      </c>
      <c r="AO534" s="3">
        <f>VLOOKUP(A534,Лист3!A:B,2,0)</f>
        <v>4896.04</v>
      </c>
      <c r="AP534" s="3"/>
      <c r="AQ534" s="97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</row>
    <row r="535" spans="1:61" x14ac:dyDescent="0.3">
      <c r="A535" s="125" t="s">
        <v>1248</v>
      </c>
      <c r="B535" s="125" t="s">
        <v>610</v>
      </c>
      <c r="C535" s="106"/>
      <c r="D535" s="3"/>
      <c r="E535" s="95">
        <f>VLOOKUP(B535,Площадь!A:B,2,0)</f>
        <v>36.1</v>
      </c>
      <c r="F535" s="3">
        <f t="shared" si="651"/>
        <v>120</v>
      </c>
      <c r="G535" s="95">
        <v>31</v>
      </c>
      <c r="H535" s="95">
        <v>28</v>
      </c>
      <c r="I535" s="95">
        <v>31</v>
      </c>
      <c r="J535" s="95">
        <v>30</v>
      </c>
      <c r="K535" s="3"/>
      <c r="L535" s="3"/>
      <c r="M535" s="3"/>
      <c r="N535" s="22">
        <f t="shared" si="664"/>
        <v>36.1</v>
      </c>
      <c r="O535" s="22">
        <f t="shared" si="665"/>
        <v>36.1</v>
      </c>
      <c r="P535" s="22">
        <f t="shared" si="666"/>
        <v>36.1</v>
      </c>
      <c r="Q535" s="22">
        <f t="shared" si="667"/>
        <v>36.1</v>
      </c>
      <c r="R535" s="3"/>
      <c r="S535" s="40" t="str">
        <f>VLOOKUP(B535,Объем!A:F,6,0)</f>
        <v>14,277</v>
      </c>
      <c r="T535" s="40">
        <f>VLOOKUP(B535,Объем!A:G,7,0)</f>
        <v>16.141999999999999</v>
      </c>
      <c r="U535" s="40">
        <f t="shared" si="668"/>
        <v>1.8650000000000002</v>
      </c>
      <c r="V535" s="63">
        <f t="shared" si="691"/>
        <v>0.56328346865421919</v>
      </c>
      <c r="W535" s="63">
        <f t="shared" si="692"/>
        <v>0.539986451331814</v>
      </c>
      <c r="X535" s="63">
        <f t="shared" si="693"/>
        <v>0.43164562690872249</v>
      </c>
      <c r="Y535" s="63">
        <f t="shared" si="694"/>
        <v>0.33008445310524454</v>
      </c>
      <c r="Z535" s="25">
        <f t="shared" si="652"/>
        <v>0.34156849502087872</v>
      </c>
      <c r="AA535" s="25">
        <f t="shared" si="653"/>
        <v>0.30750002872463078</v>
      </c>
      <c r="AB535" s="25">
        <f t="shared" si="654"/>
        <v>0.17843961594179372</v>
      </c>
      <c r="AC535" s="25">
        <f t="shared" si="655"/>
        <v>0.10728978551424324</v>
      </c>
      <c r="AD535" s="25">
        <f t="shared" si="656"/>
        <v>0.9048519636750979</v>
      </c>
      <c r="AE535" s="25">
        <f t="shared" si="657"/>
        <v>0.84748648005644478</v>
      </c>
      <c r="AF535" s="25">
        <f t="shared" si="658"/>
        <v>0.61008524285051624</v>
      </c>
      <c r="AG535" s="25">
        <f t="shared" si="659"/>
        <v>0.43737423861948777</v>
      </c>
      <c r="AH535" s="97">
        <f t="shared" si="660"/>
        <v>2460.13</v>
      </c>
      <c r="AI535" s="97">
        <f t="shared" si="661"/>
        <v>2304.16</v>
      </c>
      <c r="AJ535" s="97">
        <f t="shared" si="662"/>
        <v>1658.71</v>
      </c>
      <c r="AK535" s="97">
        <f t="shared" si="663"/>
        <v>1189.1400000000001</v>
      </c>
      <c r="AL535" s="3"/>
      <c r="AM535" s="97">
        <f t="shared" si="673"/>
        <v>7612.14</v>
      </c>
      <c r="AN535" s="25">
        <f t="shared" si="674"/>
        <v>0.93479792520154648</v>
      </c>
      <c r="AO535" s="3">
        <f>VLOOKUP(A535,Лист3!A:B,2,0)</f>
        <v>5860.68</v>
      </c>
      <c r="AP535" s="3"/>
      <c r="AQ535" s="97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</row>
    <row r="536" spans="1:61" x14ac:dyDescent="0.3">
      <c r="A536" s="125" t="s">
        <v>1249</v>
      </c>
      <c r="B536" s="125" t="s">
        <v>611</v>
      </c>
      <c r="C536" s="106"/>
      <c r="D536" s="3"/>
      <c r="E536" s="95">
        <f>VLOOKUP(B536,Площадь!A:B,2,0)</f>
        <v>54.1</v>
      </c>
      <c r="F536" s="3">
        <f t="shared" si="651"/>
        <v>120</v>
      </c>
      <c r="G536" s="95">
        <v>31</v>
      </c>
      <c r="H536" s="95">
        <v>28</v>
      </c>
      <c r="I536" s="95">
        <v>31</v>
      </c>
      <c r="J536" s="95">
        <v>30</v>
      </c>
      <c r="K536" s="3"/>
      <c r="L536" s="3"/>
      <c r="M536" s="3"/>
      <c r="N536" s="22">
        <f t="shared" si="664"/>
        <v>54.1</v>
      </c>
      <c r="O536" s="22">
        <f t="shared" si="665"/>
        <v>54.1</v>
      </c>
      <c r="P536" s="22">
        <f t="shared" si="666"/>
        <v>54.1</v>
      </c>
      <c r="Q536" s="22">
        <f t="shared" si="667"/>
        <v>54.1</v>
      </c>
      <c r="R536" s="3"/>
      <c r="S536" s="40" t="str">
        <f>VLOOKUP(B536,Объем!A:F,6,0)</f>
        <v>18,214</v>
      </c>
      <c r="T536" s="40">
        <f>VLOOKUP(B536,Объем!A:G,7,0)</f>
        <v>21.251999999999999</v>
      </c>
      <c r="U536" s="40">
        <f t="shared" si="668"/>
        <v>3.0380000000000003</v>
      </c>
      <c r="V536" s="63">
        <f t="shared" si="691"/>
        <v>0.91756309800081381</v>
      </c>
      <c r="W536" s="63">
        <f t="shared" si="692"/>
        <v>0.87961331857697111</v>
      </c>
      <c r="X536" s="63">
        <f t="shared" si="693"/>
        <v>0.70313105337731852</v>
      </c>
      <c r="Y536" s="63">
        <f t="shared" si="694"/>
        <v>0.53769253004489703</v>
      </c>
      <c r="Z536" s="25">
        <f t="shared" si="652"/>
        <v>0.51187965597311746</v>
      </c>
      <c r="AA536" s="25">
        <f t="shared" si="653"/>
        <v>0.46082414277015304</v>
      </c>
      <c r="AB536" s="25">
        <f t="shared" si="654"/>
        <v>0.26741227763022274</v>
      </c>
      <c r="AC536" s="25">
        <f t="shared" si="655"/>
        <v>0.1607860774604033</v>
      </c>
      <c r="AD536" s="25">
        <f t="shared" si="656"/>
        <v>1.4294427539739312</v>
      </c>
      <c r="AE536" s="25">
        <f t="shared" si="657"/>
        <v>1.3404374613471242</v>
      </c>
      <c r="AF536" s="25">
        <f t="shared" si="658"/>
        <v>0.97054333100754131</v>
      </c>
      <c r="AG536" s="25">
        <f t="shared" si="659"/>
        <v>0.69847860750530033</v>
      </c>
      <c r="AH536" s="97">
        <f t="shared" si="660"/>
        <v>3886.4</v>
      </c>
      <c r="AI536" s="97">
        <f t="shared" si="661"/>
        <v>3644.41</v>
      </c>
      <c r="AJ536" s="97">
        <f t="shared" si="662"/>
        <v>2638.73</v>
      </c>
      <c r="AK536" s="97">
        <f t="shared" si="663"/>
        <v>1899.04</v>
      </c>
      <c r="AL536" s="3"/>
      <c r="AM536" s="97">
        <f t="shared" si="673"/>
        <v>12068.579999999998</v>
      </c>
      <c r="AN536" s="25">
        <f t="shared" si="674"/>
        <v>1.4009021538338966</v>
      </c>
      <c r="AO536" s="3">
        <f>VLOOKUP(A536,Лист3!A:B,2,0)</f>
        <v>7407.16</v>
      </c>
      <c r="AP536" s="3"/>
      <c r="AQ536" s="97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</row>
    <row r="537" spans="1:61" x14ac:dyDescent="0.3">
      <c r="A537" s="125" t="s">
        <v>1250</v>
      </c>
      <c r="B537" s="125" t="s">
        <v>612</v>
      </c>
      <c r="C537" s="106"/>
      <c r="D537" s="3"/>
      <c r="E537" s="95">
        <f>VLOOKUP(B537,Площадь!A:B,2,0)</f>
        <v>35.299999999999997</v>
      </c>
      <c r="F537" s="3">
        <f t="shared" si="651"/>
        <v>120</v>
      </c>
      <c r="G537" s="95">
        <v>31</v>
      </c>
      <c r="H537" s="95">
        <v>28</v>
      </c>
      <c r="I537" s="95">
        <v>31</v>
      </c>
      <c r="J537" s="95">
        <v>30</v>
      </c>
      <c r="K537" s="3"/>
      <c r="L537" s="3"/>
      <c r="M537" s="3"/>
      <c r="N537" s="22">
        <f t="shared" si="664"/>
        <v>35.299999999999997</v>
      </c>
      <c r="O537" s="22">
        <f t="shared" si="665"/>
        <v>35.299999999999997</v>
      </c>
      <c r="P537" s="22">
        <f t="shared" si="666"/>
        <v>35.299999999999997</v>
      </c>
      <c r="Q537" s="22">
        <f t="shared" si="667"/>
        <v>35.299999999999997</v>
      </c>
      <c r="R537" s="3"/>
      <c r="S537" s="40" t="str">
        <f>VLOOKUP(B537,Объем!A:F,6,0)</f>
        <v>2,377</v>
      </c>
      <c r="T537" s="40">
        <f>VLOOKUP(B537,Объем!A:G,7,0)</f>
        <v>2.492</v>
      </c>
      <c r="U537" s="40">
        <f t="shared" si="668"/>
        <v>0.11500000000000021</v>
      </c>
      <c r="V537" s="63">
        <f t="shared" si="691"/>
        <v>3.4733296994764247E-2</v>
      </c>
      <c r="W537" s="63">
        <f t="shared" si="692"/>
        <v>3.3296751690701731E-2</v>
      </c>
      <c r="X537" s="63">
        <f t="shared" si="693"/>
        <v>2.6616218281234946E-2</v>
      </c>
      <c r="Y537" s="63">
        <f t="shared" si="694"/>
        <v>2.0353733033299296E-2</v>
      </c>
      <c r="Z537" s="25">
        <f t="shared" si="652"/>
        <v>0.33399911008966809</v>
      </c>
      <c r="AA537" s="25">
        <f t="shared" si="653"/>
        <v>0.30068562365594087</v>
      </c>
      <c r="AB537" s="25">
        <f t="shared" si="654"/>
        <v>0.17448527542230799</v>
      </c>
      <c r="AC537" s="25">
        <f t="shared" si="655"/>
        <v>0.10491217253885834</v>
      </c>
      <c r="AD537" s="25">
        <f t="shared" si="656"/>
        <v>0.36873240708443233</v>
      </c>
      <c r="AE537" s="25">
        <f t="shared" si="657"/>
        <v>0.3339823753466426</v>
      </c>
      <c r="AF537" s="25">
        <f t="shared" si="658"/>
        <v>0.20110149370354294</v>
      </c>
      <c r="AG537" s="25">
        <f t="shared" si="659"/>
        <v>0.12526590557215764</v>
      </c>
      <c r="AH537" s="97">
        <f t="shared" si="660"/>
        <v>1002.52</v>
      </c>
      <c r="AI537" s="97">
        <f t="shared" si="661"/>
        <v>908.04</v>
      </c>
      <c r="AJ537" s="97">
        <f t="shared" si="662"/>
        <v>546.76</v>
      </c>
      <c r="AK537" s="97">
        <f t="shared" si="663"/>
        <v>340.58</v>
      </c>
      <c r="AL537" s="3"/>
      <c r="AM537" s="97">
        <f t="shared" si="673"/>
        <v>2797.8999999999996</v>
      </c>
      <c r="AN537" s="25">
        <f t="shared" si="674"/>
        <v>0.91408218170677524</v>
      </c>
      <c r="AO537" s="3">
        <f>VLOOKUP(A537,Лист3!A:B,2,0)</f>
        <v>1655.2</v>
      </c>
      <c r="AP537" s="3"/>
      <c r="AQ537" s="97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</row>
    <row r="538" spans="1:61" x14ac:dyDescent="0.3">
      <c r="A538" s="125" t="s">
        <v>1251</v>
      </c>
      <c r="B538" s="125" t="s">
        <v>139</v>
      </c>
      <c r="C538" s="106"/>
      <c r="D538" s="3"/>
      <c r="E538" s="95">
        <f>VLOOKUP(B538,Площадь!A:B,2,0)</f>
        <v>3.3</v>
      </c>
      <c r="F538" s="3">
        <f t="shared" si="651"/>
        <v>120</v>
      </c>
      <c r="G538" s="95">
        <v>31</v>
      </c>
      <c r="H538" s="95">
        <v>28</v>
      </c>
      <c r="I538" s="95">
        <v>31</v>
      </c>
      <c r="J538" s="95">
        <v>30</v>
      </c>
      <c r="K538" s="3"/>
      <c r="L538" s="3"/>
      <c r="M538" s="3"/>
      <c r="N538" s="22">
        <f t="shared" si="664"/>
        <v>3.3</v>
      </c>
      <c r="O538" s="22">
        <f t="shared" si="665"/>
        <v>3.3</v>
      </c>
      <c r="P538" s="22">
        <f t="shared" si="666"/>
        <v>3.3</v>
      </c>
      <c r="Q538" s="22">
        <f t="shared" si="667"/>
        <v>3.3</v>
      </c>
      <c r="R538" s="3"/>
      <c r="S538" s="40" t="e">
        <f>VLOOKUP(B538,Объем!A:F,6,0)</f>
        <v>#N/A</v>
      </c>
      <c r="T538" s="40" t="e">
        <f>VLOOKUP(B538,Объем!A:G,7,0)</f>
        <v>#N/A</v>
      </c>
      <c r="U538" s="40" t="e">
        <f t="shared" si="668"/>
        <v>#N/A</v>
      </c>
      <c r="V538" s="63"/>
      <c r="W538" s="63"/>
      <c r="X538" s="63"/>
      <c r="Y538" s="63"/>
      <c r="Z538" s="25">
        <f t="shared" si="652"/>
        <v>3.1223712841243759E-2</v>
      </c>
      <c r="AA538" s="25">
        <f t="shared" si="653"/>
        <v>2.8109420908345749E-2</v>
      </c>
      <c r="AB538" s="25">
        <f t="shared" si="654"/>
        <v>1.6311654642878651E-2</v>
      </c>
      <c r="AC538" s="25">
        <f t="shared" si="655"/>
        <v>9.8076535234626772E-3</v>
      </c>
      <c r="AD538" s="25">
        <f t="shared" si="656"/>
        <v>3.1223712841243759E-2</v>
      </c>
      <c r="AE538" s="25">
        <f t="shared" si="657"/>
        <v>2.8109420908345749E-2</v>
      </c>
      <c r="AF538" s="25">
        <f t="shared" si="658"/>
        <v>1.6311654642878651E-2</v>
      </c>
      <c r="AG538" s="25">
        <f t="shared" si="659"/>
        <v>9.8076535234626772E-3</v>
      </c>
      <c r="AH538" s="97">
        <f t="shared" si="660"/>
        <v>84.89</v>
      </c>
      <c r="AI538" s="97">
        <f t="shared" si="661"/>
        <v>76.42</v>
      </c>
      <c r="AJ538" s="97">
        <f t="shared" si="662"/>
        <v>44.35</v>
      </c>
      <c r="AK538" s="97">
        <f t="shared" si="663"/>
        <v>26.67</v>
      </c>
      <c r="AL538" s="3"/>
      <c r="AM538" s="97">
        <f t="shared" si="673"/>
        <v>232.32999999999998</v>
      </c>
      <c r="AN538" s="25">
        <f t="shared" si="674"/>
        <v>8.5452441915930835E-2</v>
      </c>
      <c r="AO538" s="3">
        <f>VLOOKUP(A538,Лист3!A:B,2,0)</f>
        <v>133.76</v>
      </c>
      <c r="AP538" s="3"/>
      <c r="AQ538" s="97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</row>
    <row r="539" spans="1:61" x14ac:dyDescent="0.3">
      <c r="A539" s="125" t="s">
        <v>1252</v>
      </c>
      <c r="B539" s="125" t="s">
        <v>140</v>
      </c>
      <c r="C539" s="106"/>
      <c r="D539" s="3"/>
      <c r="E539" s="95">
        <f>VLOOKUP(B539,Площадь!A:B,2,0)</f>
        <v>4.8</v>
      </c>
      <c r="F539" s="3">
        <f t="shared" si="651"/>
        <v>120</v>
      </c>
      <c r="G539" s="95">
        <v>31</v>
      </c>
      <c r="H539" s="95">
        <v>28</v>
      </c>
      <c r="I539" s="95">
        <v>31</v>
      </c>
      <c r="J539" s="95">
        <v>30</v>
      </c>
      <c r="K539" s="3"/>
      <c r="L539" s="3"/>
      <c r="M539" s="3"/>
      <c r="N539" s="22">
        <f t="shared" si="664"/>
        <v>4.8</v>
      </c>
      <c r="O539" s="22">
        <f t="shared" si="665"/>
        <v>4.8</v>
      </c>
      <c r="P539" s="22">
        <f t="shared" si="666"/>
        <v>4.8</v>
      </c>
      <c r="Q539" s="22">
        <f t="shared" si="667"/>
        <v>4.8</v>
      </c>
      <c r="R539" s="3"/>
      <c r="S539" s="40" t="e">
        <f>VLOOKUP(B539,Объем!A:F,6,0)</f>
        <v>#N/A</v>
      </c>
      <c r="T539" s="40" t="e">
        <f>VLOOKUP(B539,Объем!A:G,7,0)</f>
        <v>#N/A</v>
      </c>
      <c r="U539" s="40" t="e">
        <f t="shared" si="668"/>
        <v>#N/A</v>
      </c>
      <c r="V539" s="63"/>
      <c r="W539" s="63"/>
      <c r="X539" s="63"/>
      <c r="Y539" s="63"/>
      <c r="Z539" s="25">
        <f t="shared" si="652"/>
        <v>4.5416309587263649E-2</v>
      </c>
      <c r="AA539" s="25">
        <f t="shared" si="653"/>
        <v>4.0886430412139269E-2</v>
      </c>
      <c r="AB539" s="25">
        <f t="shared" si="654"/>
        <v>2.3726043116914401E-2</v>
      </c>
      <c r="AC539" s="25">
        <f t="shared" si="655"/>
        <v>1.4265677852309349E-2</v>
      </c>
      <c r="AD539" s="25">
        <f t="shared" si="656"/>
        <v>4.5416309587263649E-2</v>
      </c>
      <c r="AE539" s="25">
        <f t="shared" si="657"/>
        <v>4.0886430412139269E-2</v>
      </c>
      <c r="AF539" s="25">
        <f t="shared" si="658"/>
        <v>2.3726043116914401E-2</v>
      </c>
      <c r="AG539" s="25">
        <f t="shared" si="659"/>
        <v>1.4265677852309349E-2</v>
      </c>
      <c r="AH539" s="97">
        <f t="shared" si="660"/>
        <v>123.48</v>
      </c>
      <c r="AI539" s="97">
        <f t="shared" si="661"/>
        <v>111.16</v>
      </c>
      <c r="AJ539" s="97">
        <f t="shared" si="662"/>
        <v>64.510000000000005</v>
      </c>
      <c r="AK539" s="97">
        <f t="shared" si="663"/>
        <v>38.79</v>
      </c>
      <c r="AL539" s="3"/>
      <c r="AM539" s="97">
        <f t="shared" si="673"/>
        <v>337.94</v>
      </c>
      <c r="AN539" s="25">
        <f t="shared" si="674"/>
        <v>0.12429446096862666</v>
      </c>
      <c r="AO539" s="3">
        <f>VLOOKUP(A539,Лист3!A:B,2,0)</f>
        <v>194.68</v>
      </c>
      <c r="AP539" s="3"/>
      <c r="AQ539" s="97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</row>
    <row r="540" spans="1:61" x14ac:dyDescent="0.3">
      <c r="A540" s="125" t="s">
        <v>1450</v>
      </c>
      <c r="B540" s="125" t="s">
        <v>613</v>
      </c>
      <c r="C540" s="106"/>
      <c r="D540" s="3"/>
      <c r="E540" s="95">
        <f>VLOOKUP(B540,Площадь!A:B,2,0)</f>
        <v>5.3</v>
      </c>
      <c r="F540" s="3">
        <f t="shared" si="651"/>
        <v>120</v>
      </c>
      <c r="G540" s="95">
        <v>31</v>
      </c>
      <c r="H540" s="95">
        <v>28</v>
      </c>
      <c r="I540" s="95">
        <v>31</v>
      </c>
      <c r="J540" s="95">
        <v>30</v>
      </c>
      <c r="K540" s="3"/>
      <c r="L540" s="3"/>
      <c r="M540" s="3"/>
      <c r="N540" s="22">
        <f t="shared" si="664"/>
        <v>5.3</v>
      </c>
      <c r="O540" s="22">
        <f t="shared" si="665"/>
        <v>5.3</v>
      </c>
      <c r="P540" s="22">
        <f t="shared" si="666"/>
        <v>5.3</v>
      </c>
      <c r="Q540" s="22">
        <f t="shared" si="667"/>
        <v>5.3</v>
      </c>
      <c r="R540" s="3"/>
      <c r="S540" s="40" t="e">
        <f>VLOOKUP(B540,Объем!A:F,6,0)</f>
        <v>#N/A</v>
      </c>
      <c r="T540" s="40" t="e">
        <f>VLOOKUP(B540,Объем!A:G,7,0)</f>
        <v>#N/A</v>
      </c>
      <c r="U540" s="40" t="e">
        <f t="shared" si="668"/>
        <v>#N/A</v>
      </c>
      <c r="V540" s="63"/>
      <c r="W540" s="63"/>
      <c r="X540" s="63"/>
      <c r="Y540" s="63"/>
      <c r="Z540" s="25">
        <f t="shared" si="652"/>
        <v>5.0147175169270281E-2</v>
      </c>
      <c r="AA540" s="25">
        <f t="shared" si="653"/>
        <v>4.5145433580070442E-2</v>
      </c>
      <c r="AB540" s="25">
        <f t="shared" si="654"/>
        <v>2.6197505941592984E-2</v>
      </c>
      <c r="AC540" s="25">
        <f t="shared" si="655"/>
        <v>1.5751685961924906E-2</v>
      </c>
      <c r="AD540" s="25">
        <f t="shared" si="656"/>
        <v>5.0147175169270281E-2</v>
      </c>
      <c r="AE540" s="25">
        <f t="shared" si="657"/>
        <v>4.5145433580070442E-2</v>
      </c>
      <c r="AF540" s="25">
        <f t="shared" si="658"/>
        <v>2.6197505941592984E-2</v>
      </c>
      <c r="AG540" s="25">
        <f t="shared" si="659"/>
        <v>1.5751685961924906E-2</v>
      </c>
      <c r="AH540" s="97">
        <f t="shared" si="660"/>
        <v>136.34</v>
      </c>
      <c r="AI540" s="97">
        <f t="shared" si="661"/>
        <v>122.74</v>
      </c>
      <c r="AJ540" s="97">
        <f t="shared" si="662"/>
        <v>71.23</v>
      </c>
      <c r="AK540" s="97">
        <f t="shared" si="663"/>
        <v>42.83</v>
      </c>
      <c r="AL540" s="3"/>
      <c r="AM540" s="97">
        <f t="shared" si="673"/>
        <v>373.14</v>
      </c>
      <c r="AN540" s="25">
        <f t="shared" si="674"/>
        <v>0.13724180065285863</v>
      </c>
      <c r="AO540" s="3">
        <f>VLOOKUP(A540,Лист3!A:B,2,0)</f>
        <v>215.32</v>
      </c>
      <c r="AP540" s="3"/>
      <c r="AQ540" s="97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</row>
    <row r="541" spans="1:61" x14ac:dyDescent="0.3">
      <c r="A541" s="125" t="s">
        <v>1451</v>
      </c>
      <c r="B541" s="125" t="s">
        <v>614</v>
      </c>
      <c r="C541" s="106"/>
      <c r="D541" s="42"/>
      <c r="E541" s="95">
        <f>VLOOKUP(B541,Площадь!A:B,2,0)</f>
        <v>4.2</v>
      </c>
      <c r="F541" s="3">
        <f t="shared" si="651"/>
        <v>120</v>
      </c>
      <c r="G541" s="95">
        <v>31</v>
      </c>
      <c r="H541" s="95">
        <v>28</v>
      </c>
      <c r="I541" s="95">
        <v>31</v>
      </c>
      <c r="J541" s="95">
        <v>30</v>
      </c>
      <c r="K541" s="3"/>
      <c r="L541" s="3"/>
      <c r="M541" s="3"/>
      <c r="N541" s="22">
        <f t="shared" si="664"/>
        <v>4.2</v>
      </c>
      <c r="O541" s="22">
        <f t="shared" si="665"/>
        <v>4.2</v>
      </c>
      <c r="P541" s="22">
        <f t="shared" si="666"/>
        <v>4.2</v>
      </c>
      <c r="Q541" s="22">
        <f t="shared" si="667"/>
        <v>4.2</v>
      </c>
      <c r="R541" s="3"/>
      <c r="S541" s="40" t="e">
        <f>VLOOKUP(B541,Объем!A:F,6,0)</f>
        <v>#N/A</v>
      </c>
      <c r="T541" s="40" t="e">
        <f>VLOOKUP(B541,Объем!A:G,7,0)</f>
        <v>#N/A</v>
      </c>
      <c r="U541" s="40" t="e">
        <f t="shared" si="668"/>
        <v>#N/A</v>
      </c>
      <c r="V541" s="63"/>
      <c r="W541" s="63"/>
      <c r="X541" s="63"/>
      <c r="Y541" s="63"/>
      <c r="Z541" s="25">
        <f t="shared" si="652"/>
        <v>3.9739270888855698E-2</v>
      </c>
      <c r="AA541" s="25">
        <f t="shared" si="653"/>
        <v>3.5775626610621863E-2</v>
      </c>
      <c r="AB541" s="25">
        <f t="shared" si="654"/>
        <v>2.0760287727300101E-2</v>
      </c>
      <c r="AC541" s="25">
        <f t="shared" si="655"/>
        <v>1.2482468120770682E-2</v>
      </c>
      <c r="AD541" s="25">
        <f t="shared" si="656"/>
        <v>3.9739270888855698E-2</v>
      </c>
      <c r="AE541" s="25">
        <f t="shared" si="657"/>
        <v>3.5775626610621863E-2</v>
      </c>
      <c r="AF541" s="25">
        <f t="shared" si="658"/>
        <v>2.0760287727300101E-2</v>
      </c>
      <c r="AG541" s="25">
        <f t="shared" si="659"/>
        <v>1.2482468120770682E-2</v>
      </c>
      <c r="AH541" s="97">
        <f t="shared" si="660"/>
        <v>108.04</v>
      </c>
      <c r="AI541" s="97">
        <f t="shared" si="661"/>
        <v>97.27</v>
      </c>
      <c r="AJ541" s="97">
        <f t="shared" si="662"/>
        <v>56.44</v>
      </c>
      <c r="AK541" s="97">
        <f t="shared" si="663"/>
        <v>33.94</v>
      </c>
      <c r="AL541" s="3"/>
      <c r="AM541" s="97">
        <f t="shared" si="673"/>
        <v>295.69</v>
      </c>
      <c r="AN541" s="25">
        <f t="shared" si="674"/>
        <v>0.10875765334754835</v>
      </c>
      <c r="AO541" s="3">
        <f>VLOOKUP(A541,Лист3!A:B,2,0)</f>
        <v>170.76</v>
      </c>
      <c r="AP541" s="3"/>
      <c r="AQ541" s="97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</row>
    <row r="542" spans="1:61" x14ac:dyDescent="0.3">
      <c r="A542" s="125" t="s">
        <v>1452</v>
      </c>
      <c r="B542" s="125" t="s">
        <v>615</v>
      </c>
      <c r="C542" s="106"/>
      <c r="D542" s="3"/>
      <c r="E542" s="95">
        <f>VLOOKUP(B542,Площадь!A:B,2,0)</f>
        <v>4</v>
      </c>
      <c r="F542" s="3">
        <f t="shared" si="651"/>
        <v>120</v>
      </c>
      <c r="G542" s="95">
        <v>31</v>
      </c>
      <c r="H542" s="95">
        <v>28</v>
      </c>
      <c r="I542" s="95">
        <v>31</v>
      </c>
      <c r="J542" s="95">
        <v>30</v>
      </c>
      <c r="K542" s="3"/>
      <c r="L542" s="3"/>
      <c r="M542" s="3"/>
      <c r="N542" s="22">
        <f t="shared" si="664"/>
        <v>4</v>
      </c>
      <c r="O542" s="22">
        <f t="shared" si="665"/>
        <v>4</v>
      </c>
      <c r="P542" s="22">
        <f t="shared" si="666"/>
        <v>4</v>
      </c>
      <c r="Q542" s="22">
        <f t="shared" si="667"/>
        <v>4</v>
      </c>
      <c r="R542" s="3"/>
      <c r="S542" s="40" t="e">
        <f>VLOOKUP(B542,Объем!A:F,6,0)</f>
        <v>#N/A</v>
      </c>
      <c r="T542" s="40" t="e">
        <f>VLOOKUP(B542,Объем!A:G,7,0)</f>
        <v>#N/A</v>
      </c>
      <c r="U542" s="40" t="e">
        <f t="shared" si="668"/>
        <v>#N/A</v>
      </c>
      <c r="V542" s="63"/>
      <c r="W542" s="63"/>
      <c r="X542" s="63"/>
      <c r="Y542" s="63"/>
      <c r="Z542" s="25">
        <f t="shared" si="652"/>
        <v>3.7846924656053042E-2</v>
      </c>
      <c r="AA542" s="25">
        <f t="shared" si="653"/>
        <v>3.4072025343449393E-2</v>
      </c>
      <c r="AB542" s="25">
        <f t="shared" si="654"/>
        <v>1.9771702597428668E-2</v>
      </c>
      <c r="AC542" s="25">
        <f t="shared" si="655"/>
        <v>1.1888064876924459E-2</v>
      </c>
      <c r="AD542" s="25">
        <f t="shared" si="656"/>
        <v>3.7846924656053042E-2</v>
      </c>
      <c r="AE542" s="25">
        <f t="shared" si="657"/>
        <v>3.4072025343449393E-2</v>
      </c>
      <c r="AF542" s="25">
        <f t="shared" si="658"/>
        <v>1.9771702597428668E-2</v>
      </c>
      <c r="AG542" s="25">
        <f t="shared" si="659"/>
        <v>1.1888064876924459E-2</v>
      </c>
      <c r="AH542" s="97">
        <f t="shared" si="660"/>
        <v>102.9</v>
      </c>
      <c r="AI542" s="97">
        <f t="shared" si="661"/>
        <v>92.64</v>
      </c>
      <c r="AJ542" s="97">
        <f t="shared" si="662"/>
        <v>53.76</v>
      </c>
      <c r="AK542" s="97">
        <f t="shared" si="663"/>
        <v>32.32</v>
      </c>
      <c r="AL542" s="3"/>
      <c r="AM542" s="97">
        <f t="shared" si="673"/>
        <v>281.62</v>
      </c>
      <c r="AN542" s="25">
        <f t="shared" si="674"/>
        <v>0.10357871747385555</v>
      </c>
      <c r="AO542" s="3">
        <f>VLOOKUP(A542,Лист3!A:B,2,0)</f>
        <v>162.04</v>
      </c>
      <c r="AP542" s="3"/>
      <c r="AQ542" s="97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</row>
    <row r="543" spans="1:61" x14ac:dyDescent="0.3">
      <c r="A543" s="125" t="s">
        <v>1429</v>
      </c>
      <c r="B543" s="125" t="s">
        <v>616</v>
      </c>
      <c r="C543" s="106"/>
      <c r="D543" s="3"/>
      <c r="E543" s="95">
        <f>VLOOKUP(B543,Площадь!A:B,2,0)</f>
        <v>3.9</v>
      </c>
      <c r="F543" s="3">
        <f t="shared" si="651"/>
        <v>120</v>
      </c>
      <c r="G543" s="95">
        <v>31</v>
      </c>
      <c r="H543" s="95">
        <v>28</v>
      </c>
      <c r="I543" s="95">
        <v>31</v>
      </c>
      <c r="J543" s="95">
        <v>30</v>
      </c>
      <c r="K543" s="3"/>
      <c r="L543" s="3"/>
      <c r="M543" s="3"/>
      <c r="N543" s="22">
        <f t="shared" si="664"/>
        <v>3.9</v>
      </c>
      <c r="O543" s="22">
        <f t="shared" si="665"/>
        <v>3.9</v>
      </c>
      <c r="P543" s="22">
        <f t="shared" si="666"/>
        <v>3.9</v>
      </c>
      <c r="Q543" s="22">
        <f t="shared" si="667"/>
        <v>3.9</v>
      </c>
      <c r="R543" s="3"/>
      <c r="S543" s="40" t="e">
        <f>VLOOKUP(B543,Объем!A:F,6,0)</f>
        <v>#N/A</v>
      </c>
      <c r="T543" s="40" t="e">
        <f>VLOOKUP(B543,Объем!A:G,7,0)</f>
        <v>#N/A</v>
      </c>
      <c r="U543" s="40" t="e">
        <f t="shared" si="668"/>
        <v>#N/A</v>
      </c>
      <c r="V543" s="63"/>
      <c r="W543" s="63"/>
      <c r="X543" s="63"/>
      <c r="Y543" s="63"/>
      <c r="Z543" s="25">
        <f t="shared" si="652"/>
        <v>3.6900751539651715E-2</v>
      </c>
      <c r="AA543" s="25">
        <f t="shared" si="653"/>
        <v>3.3220224709863154E-2</v>
      </c>
      <c r="AB543" s="25">
        <f t="shared" si="654"/>
        <v>1.9277410032492951E-2</v>
      </c>
      <c r="AC543" s="25">
        <f t="shared" si="655"/>
        <v>1.1590863255001346E-2</v>
      </c>
      <c r="AD543" s="25">
        <f t="shared" si="656"/>
        <v>3.6900751539651715E-2</v>
      </c>
      <c r="AE543" s="25">
        <f t="shared" si="657"/>
        <v>3.3220224709863154E-2</v>
      </c>
      <c r="AF543" s="25">
        <f t="shared" si="658"/>
        <v>1.9277410032492951E-2</v>
      </c>
      <c r="AG543" s="25">
        <f t="shared" si="659"/>
        <v>1.1590863255001346E-2</v>
      </c>
      <c r="AH543" s="97">
        <f t="shared" si="660"/>
        <v>100.33</v>
      </c>
      <c r="AI543" s="97">
        <f t="shared" si="661"/>
        <v>90.32</v>
      </c>
      <c r="AJ543" s="97">
        <f t="shared" si="662"/>
        <v>52.41</v>
      </c>
      <c r="AK543" s="97">
        <f t="shared" si="663"/>
        <v>31.51</v>
      </c>
      <c r="AL543" s="3"/>
      <c r="AM543" s="97">
        <f t="shared" si="673"/>
        <v>274.57</v>
      </c>
      <c r="AN543" s="25">
        <f t="shared" si="674"/>
        <v>0.10098924953700916</v>
      </c>
      <c r="AO543" s="3">
        <f>VLOOKUP(A543,Лист3!A:B,2,0)</f>
        <v>157.68</v>
      </c>
      <c r="AP543" s="3"/>
      <c r="AQ543" s="97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</row>
    <row r="544" spans="1:61" x14ac:dyDescent="0.3">
      <c r="A544" s="125" t="s">
        <v>1453</v>
      </c>
      <c r="B544" s="125" t="s">
        <v>617</v>
      </c>
      <c r="C544" s="106"/>
      <c r="D544" s="3"/>
      <c r="E544" s="95">
        <f>VLOOKUP(B544,Площадь!A:B,2,0)</f>
        <v>4.2</v>
      </c>
      <c r="F544" s="3">
        <f t="shared" si="651"/>
        <v>120</v>
      </c>
      <c r="G544" s="95">
        <v>31</v>
      </c>
      <c r="H544" s="95">
        <v>28</v>
      </c>
      <c r="I544" s="95">
        <v>31</v>
      </c>
      <c r="J544" s="95">
        <v>30</v>
      </c>
      <c r="K544" s="3"/>
      <c r="L544" s="3"/>
      <c r="M544" s="3"/>
      <c r="N544" s="22">
        <f t="shared" si="664"/>
        <v>4.2</v>
      </c>
      <c r="O544" s="22">
        <f t="shared" si="665"/>
        <v>4.2</v>
      </c>
      <c r="P544" s="22">
        <f t="shared" si="666"/>
        <v>4.2</v>
      </c>
      <c r="Q544" s="22">
        <f t="shared" si="667"/>
        <v>4.2</v>
      </c>
      <c r="R544" s="3"/>
      <c r="S544" s="40" t="e">
        <f>VLOOKUP(B544,Объем!A:F,6,0)</f>
        <v>#N/A</v>
      </c>
      <c r="T544" s="40" t="e">
        <f>VLOOKUP(B544,Объем!A:G,7,0)</f>
        <v>#N/A</v>
      </c>
      <c r="U544" s="40" t="e">
        <f t="shared" si="668"/>
        <v>#N/A</v>
      </c>
      <c r="V544" s="63"/>
      <c r="W544" s="63"/>
      <c r="X544" s="63"/>
      <c r="Y544" s="63"/>
      <c r="Z544" s="25">
        <f t="shared" si="652"/>
        <v>3.9739270888855698E-2</v>
      </c>
      <c r="AA544" s="25">
        <f t="shared" si="653"/>
        <v>3.5775626610621863E-2</v>
      </c>
      <c r="AB544" s="25">
        <f t="shared" si="654"/>
        <v>2.0760287727300101E-2</v>
      </c>
      <c r="AC544" s="25">
        <f t="shared" si="655"/>
        <v>1.2482468120770682E-2</v>
      </c>
      <c r="AD544" s="25">
        <f t="shared" si="656"/>
        <v>3.9739270888855698E-2</v>
      </c>
      <c r="AE544" s="25">
        <f t="shared" si="657"/>
        <v>3.5775626610621863E-2</v>
      </c>
      <c r="AF544" s="25">
        <f t="shared" si="658"/>
        <v>2.0760287727300101E-2</v>
      </c>
      <c r="AG544" s="25">
        <f t="shared" si="659"/>
        <v>1.2482468120770682E-2</v>
      </c>
      <c r="AH544" s="97">
        <f t="shared" si="660"/>
        <v>108.04</v>
      </c>
      <c r="AI544" s="97">
        <f t="shared" si="661"/>
        <v>97.27</v>
      </c>
      <c r="AJ544" s="97">
        <f t="shared" si="662"/>
        <v>56.44</v>
      </c>
      <c r="AK544" s="97">
        <f t="shared" si="663"/>
        <v>33.94</v>
      </c>
      <c r="AL544" s="3"/>
      <c r="AM544" s="97">
        <f t="shared" si="673"/>
        <v>295.69</v>
      </c>
      <c r="AN544" s="25">
        <f t="shared" si="674"/>
        <v>0.10875765334754835</v>
      </c>
      <c r="AO544" s="3">
        <f>VLOOKUP(A544,Лист3!A:B,2,0)</f>
        <v>170.76</v>
      </c>
      <c r="AP544" s="3"/>
      <c r="AQ544" s="97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</row>
    <row r="545" spans="1:61" s="32" customFormat="1" x14ac:dyDescent="0.3">
      <c r="A545" s="125" t="s">
        <v>1454</v>
      </c>
      <c r="B545" s="125" t="s">
        <v>618</v>
      </c>
      <c r="C545" s="106"/>
      <c r="D545" s="3"/>
      <c r="E545" s="95">
        <f>VLOOKUP(B545,Площадь!A:B,2,0)</f>
        <v>4.0999999999999996</v>
      </c>
      <c r="F545" s="3">
        <f t="shared" si="651"/>
        <v>120</v>
      </c>
      <c r="G545" s="95">
        <v>31</v>
      </c>
      <c r="H545" s="95">
        <v>28</v>
      </c>
      <c r="I545" s="95">
        <v>31</v>
      </c>
      <c r="J545" s="95">
        <v>30</v>
      </c>
      <c r="K545" s="3"/>
      <c r="L545" s="3"/>
      <c r="M545" s="3"/>
      <c r="N545" s="22">
        <f t="shared" si="664"/>
        <v>4.0999999999999996</v>
      </c>
      <c r="O545" s="22">
        <f t="shared" si="665"/>
        <v>4.0999999999999996</v>
      </c>
      <c r="P545" s="22">
        <f t="shared" si="666"/>
        <v>4.0999999999999996</v>
      </c>
      <c r="Q545" s="22">
        <f t="shared" si="667"/>
        <v>4.0999999999999996</v>
      </c>
      <c r="R545" s="3"/>
      <c r="S545" s="40" t="e">
        <f>VLOOKUP(B545,Объем!A:F,6,0)</f>
        <v>#N/A</v>
      </c>
      <c r="T545" s="40" t="e">
        <f>VLOOKUP(B545,Объем!A:G,7,0)</f>
        <v>#N/A</v>
      </c>
      <c r="U545" s="40" t="e">
        <f t="shared" si="668"/>
        <v>#N/A</v>
      </c>
      <c r="V545" s="63"/>
      <c r="W545" s="63"/>
      <c r="X545" s="63"/>
      <c r="Y545" s="63"/>
      <c r="Z545" s="25">
        <f t="shared" si="652"/>
        <v>3.8793097772454363E-2</v>
      </c>
      <c r="AA545" s="25">
        <f t="shared" si="653"/>
        <v>3.4923825977035625E-2</v>
      </c>
      <c r="AB545" s="25">
        <f t="shared" si="654"/>
        <v>2.0265995162364384E-2</v>
      </c>
      <c r="AC545" s="25">
        <f t="shared" si="655"/>
        <v>1.2185266498847569E-2</v>
      </c>
      <c r="AD545" s="25">
        <f t="shared" si="656"/>
        <v>3.8793097772454363E-2</v>
      </c>
      <c r="AE545" s="25">
        <f t="shared" si="657"/>
        <v>3.4923825977035625E-2</v>
      </c>
      <c r="AF545" s="25">
        <f t="shared" si="658"/>
        <v>2.0265995162364384E-2</v>
      </c>
      <c r="AG545" s="25">
        <f t="shared" si="659"/>
        <v>1.2185266498847569E-2</v>
      </c>
      <c r="AH545" s="97">
        <f t="shared" si="660"/>
        <v>105.47</v>
      </c>
      <c r="AI545" s="97">
        <f t="shared" si="661"/>
        <v>94.95</v>
      </c>
      <c r="AJ545" s="97">
        <f t="shared" si="662"/>
        <v>55.1</v>
      </c>
      <c r="AK545" s="97">
        <f t="shared" si="663"/>
        <v>33.130000000000003</v>
      </c>
      <c r="AL545" s="3"/>
      <c r="AM545" s="97">
        <f t="shared" si="673"/>
        <v>288.65000000000003</v>
      </c>
      <c r="AN545" s="25">
        <f t="shared" si="674"/>
        <v>0.10616818541070194</v>
      </c>
      <c r="AO545" s="3">
        <f>VLOOKUP(A545,Лист3!A:B,2,0)</f>
        <v>166.4</v>
      </c>
      <c r="AP545" s="3"/>
      <c r="AQ545" s="97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</row>
    <row r="546" spans="1:61" x14ac:dyDescent="0.3">
      <c r="A546" s="125" t="s">
        <v>1455</v>
      </c>
      <c r="B546" s="125" t="s">
        <v>619</v>
      </c>
      <c r="C546" s="106"/>
      <c r="D546" s="3"/>
      <c r="E546" s="95">
        <f>VLOOKUP(B546,Площадь!A:B,2,0)</f>
        <v>4.0999999999999996</v>
      </c>
      <c r="F546" s="3">
        <f t="shared" si="651"/>
        <v>120</v>
      </c>
      <c r="G546" s="95">
        <v>31</v>
      </c>
      <c r="H546" s="95">
        <v>28</v>
      </c>
      <c r="I546" s="95">
        <v>31</v>
      </c>
      <c r="J546" s="95">
        <v>30</v>
      </c>
      <c r="K546" s="3"/>
      <c r="L546" s="3"/>
      <c r="M546" s="3"/>
      <c r="N546" s="22">
        <f t="shared" si="664"/>
        <v>4.0999999999999996</v>
      </c>
      <c r="O546" s="22">
        <f t="shared" si="665"/>
        <v>4.0999999999999996</v>
      </c>
      <c r="P546" s="22">
        <f t="shared" si="666"/>
        <v>4.0999999999999996</v>
      </c>
      <c r="Q546" s="22">
        <f t="shared" si="667"/>
        <v>4.0999999999999996</v>
      </c>
      <c r="R546" s="3"/>
      <c r="S546" s="40" t="e">
        <f>VLOOKUP(B546,Объем!A:F,6,0)</f>
        <v>#N/A</v>
      </c>
      <c r="T546" s="40" t="e">
        <f>VLOOKUP(B546,Объем!A:G,7,0)</f>
        <v>#N/A</v>
      </c>
      <c r="U546" s="40" t="e">
        <f t="shared" si="668"/>
        <v>#N/A</v>
      </c>
      <c r="V546" s="63"/>
      <c r="W546" s="63"/>
      <c r="X546" s="63"/>
      <c r="Y546" s="63"/>
      <c r="Z546" s="25">
        <f t="shared" si="652"/>
        <v>3.8793097772454363E-2</v>
      </c>
      <c r="AA546" s="25">
        <f t="shared" si="653"/>
        <v>3.4923825977035625E-2</v>
      </c>
      <c r="AB546" s="25">
        <f t="shared" si="654"/>
        <v>2.0265995162364384E-2</v>
      </c>
      <c r="AC546" s="25">
        <f t="shared" si="655"/>
        <v>1.2185266498847569E-2</v>
      </c>
      <c r="AD546" s="25">
        <f t="shared" si="656"/>
        <v>3.8793097772454363E-2</v>
      </c>
      <c r="AE546" s="25">
        <f t="shared" si="657"/>
        <v>3.4923825977035625E-2</v>
      </c>
      <c r="AF546" s="25">
        <f t="shared" si="658"/>
        <v>2.0265995162364384E-2</v>
      </c>
      <c r="AG546" s="25">
        <f t="shared" si="659"/>
        <v>1.2185266498847569E-2</v>
      </c>
      <c r="AH546" s="97">
        <f t="shared" si="660"/>
        <v>105.47</v>
      </c>
      <c r="AI546" s="97">
        <f t="shared" si="661"/>
        <v>94.95</v>
      </c>
      <c r="AJ546" s="97">
        <f t="shared" si="662"/>
        <v>55.1</v>
      </c>
      <c r="AK546" s="97">
        <f t="shared" si="663"/>
        <v>33.130000000000003</v>
      </c>
      <c r="AL546" s="3"/>
      <c r="AM546" s="97">
        <f t="shared" si="673"/>
        <v>288.65000000000003</v>
      </c>
      <c r="AN546" s="25">
        <f t="shared" si="674"/>
        <v>0.10616818541070194</v>
      </c>
      <c r="AO546" s="3">
        <f>VLOOKUP(A546,Лист3!A:B,2,0)</f>
        <v>166.4</v>
      </c>
      <c r="AP546" s="3"/>
      <c r="AQ546" s="97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</row>
    <row r="547" spans="1:61" x14ac:dyDescent="0.3">
      <c r="A547" s="125" t="s">
        <v>1380</v>
      </c>
      <c r="B547" s="125" t="s">
        <v>620</v>
      </c>
      <c r="C547" s="106"/>
      <c r="D547" s="3"/>
      <c r="E547" s="95">
        <f>VLOOKUP(B547,Площадь!A:B,2,0)</f>
        <v>3.5</v>
      </c>
      <c r="F547" s="3">
        <f t="shared" si="651"/>
        <v>120</v>
      </c>
      <c r="G547" s="95">
        <v>31</v>
      </c>
      <c r="H547" s="95">
        <v>28</v>
      </c>
      <c r="I547" s="95">
        <v>31</v>
      </c>
      <c r="J547" s="95">
        <v>30</v>
      </c>
      <c r="K547" s="3"/>
      <c r="L547" s="3"/>
      <c r="M547" s="3"/>
      <c r="N547" s="22">
        <f t="shared" si="664"/>
        <v>3.5</v>
      </c>
      <c r="O547" s="22">
        <f t="shared" si="665"/>
        <v>3.5</v>
      </c>
      <c r="P547" s="22">
        <f t="shared" si="666"/>
        <v>3.5</v>
      </c>
      <c r="Q547" s="22">
        <f t="shared" si="667"/>
        <v>3.5</v>
      </c>
      <c r="R547" s="3"/>
      <c r="S547" s="40" t="e">
        <f>VLOOKUP(B547,Объем!A:F,6,0)</f>
        <v>#N/A</v>
      </c>
      <c r="T547" s="40" t="e">
        <f>VLOOKUP(B547,Объем!A:G,7,0)</f>
        <v>#N/A</v>
      </c>
      <c r="U547" s="40" t="e">
        <f t="shared" si="668"/>
        <v>#N/A</v>
      </c>
      <c r="V547" s="63"/>
      <c r="W547" s="63"/>
      <c r="X547" s="63"/>
      <c r="Y547" s="63"/>
      <c r="Z547" s="25">
        <f t="shared" si="652"/>
        <v>3.3116059074046411E-2</v>
      </c>
      <c r="AA547" s="25">
        <f t="shared" si="653"/>
        <v>2.981302217551822E-2</v>
      </c>
      <c r="AB547" s="25">
        <f t="shared" si="654"/>
        <v>1.7300239772750085E-2</v>
      </c>
      <c r="AC547" s="25">
        <f t="shared" si="655"/>
        <v>1.0402056767308902E-2</v>
      </c>
      <c r="AD547" s="25">
        <f t="shared" si="656"/>
        <v>3.3116059074046411E-2</v>
      </c>
      <c r="AE547" s="25">
        <f t="shared" si="657"/>
        <v>2.981302217551822E-2</v>
      </c>
      <c r="AF547" s="25">
        <f t="shared" si="658"/>
        <v>1.7300239772750085E-2</v>
      </c>
      <c r="AG547" s="25">
        <f t="shared" si="659"/>
        <v>1.0402056767308902E-2</v>
      </c>
      <c r="AH547" s="97">
        <f t="shared" si="660"/>
        <v>90.04</v>
      </c>
      <c r="AI547" s="97">
        <f t="shared" si="661"/>
        <v>81.06</v>
      </c>
      <c r="AJ547" s="97">
        <f t="shared" si="662"/>
        <v>47.04</v>
      </c>
      <c r="AK547" s="97">
        <f t="shared" si="663"/>
        <v>28.28</v>
      </c>
      <c r="AL547" s="3"/>
      <c r="AM547" s="97">
        <f t="shared" si="673"/>
        <v>246.42000000000002</v>
      </c>
      <c r="AN547" s="25">
        <f t="shared" si="674"/>
        <v>9.0631377789623616E-2</v>
      </c>
      <c r="AO547" s="3">
        <f>VLOOKUP(A547,Лист3!A:B,2,0)</f>
        <v>142.47999999999999</v>
      </c>
      <c r="AP547" s="3"/>
      <c r="AQ547" s="97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</row>
    <row r="548" spans="1:61" x14ac:dyDescent="0.3">
      <c r="A548" s="125" t="s">
        <v>1456</v>
      </c>
      <c r="B548" s="125" t="s">
        <v>621</v>
      </c>
      <c r="C548" s="106"/>
      <c r="D548" s="3"/>
      <c r="E548" s="95">
        <f>VLOOKUP(B548,Площадь!A:B,2,0)</f>
        <v>5.0999999999999996</v>
      </c>
      <c r="F548" s="3">
        <f t="shared" si="651"/>
        <v>120</v>
      </c>
      <c r="G548" s="95">
        <v>31</v>
      </c>
      <c r="H548" s="95">
        <v>28</v>
      </c>
      <c r="I548" s="95">
        <v>31</v>
      </c>
      <c r="J548" s="95">
        <v>30</v>
      </c>
      <c r="K548" s="3"/>
      <c r="L548" s="3"/>
      <c r="M548" s="3"/>
      <c r="N548" s="22">
        <f t="shared" si="664"/>
        <v>5.0999999999999996</v>
      </c>
      <c r="O548" s="22">
        <f t="shared" si="665"/>
        <v>5.0999999999999996</v>
      </c>
      <c r="P548" s="22">
        <f t="shared" si="666"/>
        <v>5.0999999999999996</v>
      </c>
      <c r="Q548" s="22">
        <f t="shared" si="667"/>
        <v>5.0999999999999996</v>
      </c>
      <c r="R548" s="3"/>
      <c r="S548" s="40" t="e">
        <f>VLOOKUP(B548,Объем!A:F,6,0)</f>
        <v>#N/A</v>
      </c>
      <c r="T548" s="40" t="e">
        <f>VLOOKUP(B548,Объем!A:G,7,0)</f>
        <v>#N/A</v>
      </c>
      <c r="U548" s="40" t="e">
        <f t="shared" si="668"/>
        <v>#N/A</v>
      </c>
      <c r="V548" s="63"/>
      <c r="W548" s="63"/>
      <c r="X548" s="63"/>
      <c r="Y548" s="63"/>
      <c r="Z548" s="25">
        <f t="shared" si="652"/>
        <v>4.8254828936467625E-2</v>
      </c>
      <c r="AA548" s="25">
        <f t="shared" si="653"/>
        <v>4.3441832312897971E-2</v>
      </c>
      <c r="AB548" s="25">
        <f t="shared" si="654"/>
        <v>2.520892081172155E-2</v>
      </c>
      <c r="AC548" s="25">
        <f t="shared" si="655"/>
        <v>1.5157282718078684E-2</v>
      </c>
      <c r="AD548" s="25">
        <f t="shared" si="656"/>
        <v>4.8254828936467625E-2</v>
      </c>
      <c r="AE548" s="25">
        <f t="shared" si="657"/>
        <v>4.3441832312897971E-2</v>
      </c>
      <c r="AF548" s="25">
        <f t="shared" si="658"/>
        <v>2.520892081172155E-2</v>
      </c>
      <c r="AG548" s="25">
        <f t="shared" si="659"/>
        <v>1.5157282718078684E-2</v>
      </c>
      <c r="AH548" s="97">
        <f t="shared" si="660"/>
        <v>131.19999999999999</v>
      </c>
      <c r="AI548" s="97">
        <f t="shared" si="661"/>
        <v>118.11</v>
      </c>
      <c r="AJ548" s="97">
        <f t="shared" si="662"/>
        <v>68.540000000000006</v>
      </c>
      <c r="AK548" s="97">
        <f t="shared" si="663"/>
        <v>41.21</v>
      </c>
      <c r="AL548" s="3"/>
      <c r="AM548" s="97">
        <f t="shared" si="673"/>
        <v>359.06</v>
      </c>
      <c r="AN548" s="25">
        <f t="shared" si="674"/>
        <v>0.13206286477916582</v>
      </c>
      <c r="AO548" s="3">
        <f>VLOOKUP(A548,Лист3!A:B,2,0)</f>
        <v>206.64</v>
      </c>
      <c r="AP548" s="3"/>
      <c r="AQ548" s="97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</row>
    <row r="549" spans="1:61" s="110" customFormat="1" x14ac:dyDescent="0.3">
      <c r="A549" s="125" t="s">
        <v>1253</v>
      </c>
      <c r="B549" s="125" t="s">
        <v>622</v>
      </c>
      <c r="C549" s="109"/>
      <c r="E549" s="111">
        <f>VLOOKUP(B549,Площадь!A:B,2,0)</f>
        <v>6.4</v>
      </c>
      <c r="F549" s="110">
        <f t="shared" si="651"/>
        <v>120</v>
      </c>
      <c r="G549" s="95">
        <v>31</v>
      </c>
      <c r="H549" s="95">
        <v>28</v>
      </c>
      <c r="I549" s="95">
        <v>31</v>
      </c>
      <c r="J549" s="95">
        <v>30</v>
      </c>
      <c r="N549" s="22">
        <f t="shared" si="664"/>
        <v>6.4</v>
      </c>
      <c r="O549" s="22">
        <f t="shared" si="665"/>
        <v>6.4</v>
      </c>
      <c r="P549" s="22">
        <f t="shared" si="666"/>
        <v>6.4</v>
      </c>
      <c r="Q549" s="22">
        <f t="shared" si="667"/>
        <v>6.4</v>
      </c>
      <c r="R549" s="3"/>
      <c r="S549" s="40" t="e">
        <f>VLOOKUP(B549,Объем!A:F,6,0)</f>
        <v>#N/A</v>
      </c>
      <c r="T549" s="40" t="e">
        <f>VLOOKUP(B549,Объем!A:G,7,0)</f>
        <v>#N/A</v>
      </c>
      <c r="U549" s="40" t="e">
        <f t="shared" si="668"/>
        <v>#N/A</v>
      </c>
      <c r="V549" s="63"/>
      <c r="W549" s="63"/>
      <c r="X549" s="63"/>
      <c r="Y549" s="63"/>
      <c r="Z549" s="25">
        <f t="shared" si="652"/>
        <v>6.055507944968487E-2</v>
      </c>
      <c r="AA549" s="25">
        <f t="shared" si="653"/>
        <v>5.4515240549519034E-2</v>
      </c>
      <c r="AB549" s="25">
        <f t="shared" si="654"/>
        <v>3.163472415588587E-2</v>
      </c>
      <c r="AC549" s="25">
        <f t="shared" si="655"/>
        <v>1.9020903803079137E-2</v>
      </c>
      <c r="AD549" s="25">
        <f t="shared" si="656"/>
        <v>6.055507944968487E-2</v>
      </c>
      <c r="AE549" s="25">
        <f t="shared" si="657"/>
        <v>5.4515240549519034E-2</v>
      </c>
      <c r="AF549" s="25">
        <f t="shared" si="658"/>
        <v>3.163472415588587E-2</v>
      </c>
      <c r="AG549" s="25">
        <f t="shared" si="659"/>
        <v>1.9020903803079137E-2</v>
      </c>
      <c r="AH549" s="97">
        <f t="shared" si="660"/>
        <v>164.64</v>
      </c>
      <c r="AI549" s="97">
        <f t="shared" si="661"/>
        <v>148.22</v>
      </c>
      <c r="AJ549" s="97">
        <f t="shared" si="662"/>
        <v>86.01</v>
      </c>
      <c r="AK549" s="97">
        <f t="shared" si="663"/>
        <v>51.71</v>
      </c>
      <c r="AM549" s="97">
        <f t="shared" si="673"/>
        <v>450.58</v>
      </c>
      <c r="AN549" s="25">
        <f t="shared" si="674"/>
        <v>0.16572594795816892</v>
      </c>
      <c r="AO549" s="3">
        <f>VLOOKUP(A549,Лист3!A:B,2,0)</f>
        <v>259.92</v>
      </c>
      <c r="AQ549" s="112"/>
    </row>
    <row r="550" spans="1:61" x14ac:dyDescent="0.3">
      <c r="A550" s="125" t="s">
        <v>1430</v>
      </c>
      <c r="B550" s="125" t="s">
        <v>141</v>
      </c>
      <c r="C550" s="106"/>
      <c r="D550" s="42"/>
      <c r="E550" s="95">
        <f>VLOOKUP(B550,Площадь!A:B,2,0)</f>
        <v>4.7</v>
      </c>
      <c r="F550" s="3">
        <f t="shared" si="651"/>
        <v>120</v>
      </c>
      <c r="G550" s="95">
        <v>31</v>
      </c>
      <c r="H550" s="95">
        <v>28</v>
      </c>
      <c r="I550" s="95">
        <v>31</v>
      </c>
      <c r="J550" s="95">
        <v>30</v>
      </c>
      <c r="K550" s="3"/>
      <c r="L550" s="3"/>
      <c r="M550" s="3"/>
      <c r="N550" s="22">
        <f t="shared" si="664"/>
        <v>4.7</v>
      </c>
      <c r="O550" s="22">
        <f t="shared" si="665"/>
        <v>4.7</v>
      </c>
      <c r="P550" s="22">
        <f t="shared" si="666"/>
        <v>4.7</v>
      </c>
      <c r="Q550" s="22">
        <f t="shared" si="667"/>
        <v>4.7</v>
      </c>
      <c r="R550" s="3"/>
      <c r="S550" s="40" t="e">
        <f>VLOOKUP(B550,Объем!A:F,6,0)</f>
        <v>#N/A</v>
      </c>
      <c r="T550" s="40" t="e">
        <f>VLOOKUP(B550,Объем!A:G,7,0)</f>
        <v>#N/A</v>
      </c>
      <c r="U550" s="40" t="e">
        <f t="shared" si="668"/>
        <v>#N/A</v>
      </c>
      <c r="V550" s="63"/>
      <c r="W550" s="63"/>
      <c r="X550" s="63"/>
      <c r="Y550" s="63"/>
      <c r="Z550" s="25">
        <f t="shared" si="652"/>
        <v>4.4470136470862329E-2</v>
      </c>
      <c r="AA550" s="25">
        <f t="shared" si="653"/>
        <v>4.0034629778553037E-2</v>
      </c>
      <c r="AB550" s="25">
        <f t="shared" si="654"/>
        <v>2.3231750551978684E-2</v>
      </c>
      <c r="AC550" s="25">
        <f t="shared" si="655"/>
        <v>1.396847623038624E-2</v>
      </c>
      <c r="AD550" s="25">
        <f t="shared" si="656"/>
        <v>4.4470136470862329E-2</v>
      </c>
      <c r="AE550" s="25">
        <f t="shared" si="657"/>
        <v>4.0034629778553037E-2</v>
      </c>
      <c r="AF550" s="25">
        <f t="shared" si="658"/>
        <v>2.3231750551978684E-2</v>
      </c>
      <c r="AG550" s="25">
        <f t="shared" si="659"/>
        <v>1.396847623038624E-2</v>
      </c>
      <c r="AH550" s="97">
        <f t="shared" si="660"/>
        <v>120.91</v>
      </c>
      <c r="AI550" s="97">
        <f t="shared" si="661"/>
        <v>108.85</v>
      </c>
      <c r="AJ550" s="97">
        <f t="shared" si="662"/>
        <v>63.16</v>
      </c>
      <c r="AK550" s="97">
        <f t="shared" si="663"/>
        <v>37.979999999999997</v>
      </c>
      <c r="AL550" s="3"/>
      <c r="AM550" s="97">
        <f t="shared" si="673"/>
        <v>330.9</v>
      </c>
      <c r="AN550" s="25">
        <f t="shared" si="674"/>
        <v>0.12170499303178028</v>
      </c>
      <c r="AO550" s="3">
        <f>VLOOKUP(A550,Лист3!A:B,2,0)</f>
        <v>190.32</v>
      </c>
      <c r="AP550" s="3"/>
      <c r="AQ550" s="97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</row>
    <row r="551" spans="1:61" x14ac:dyDescent="0.3">
      <c r="A551" s="125" t="s">
        <v>1457</v>
      </c>
      <c r="B551" s="125" t="s">
        <v>623</v>
      </c>
      <c r="C551" s="106"/>
      <c r="D551" s="3"/>
      <c r="E551" s="95">
        <f>VLOOKUP(B551,Площадь!A:B,2,0)</f>
        <v>3.4</v>
      </c>
      <c r="F551" s="3">
        <f t="shared" si="651"/>
        <v>120</v>
      </c>
      <c r="G551" s="95">
        <v>31</v>
      </c>
      <c r="H551" s="95">
        <v>28</v>
      </c>
      <c r="I551" s="95">
        <v>31</v>
      </c>
      <c r="J551" s="95">
        <v>30</v>
      </c>
      <c r="K551" s="3"/>
      <c r="L551" s="3"/>
      <c r="M551" s="3"/>
      <c r="N551" s="22">
        <f t="shared" si="664"/>
        <v>3.4</v>
      </c>
      <c r="O551" s="22">
        <f t="shared" si="665"/>
        <v>3.4</v>
      </c>
      <c r="P551" s="22">
        <f t="shared" si="666"/>
        <v>3.4</v>
      </c>
      <c r="Q551" s="22">
        <f t="shared" si="667"/>
        <v>3.4</v>
      </c>
      <c r="R551" s="3"/>
      <c r="S551" s="40" t="e">
        <f>VLOOKUP(B551,Объем!A:F,6,0)</f>
        <v>#N/A</v>
      </c>
      <c r="T551" s="40" t="e">
        <f>VLOOKUP(B551,Объем!A:G,7,0)</f>
        <v>#N/A</v>
      </c>
      <c r="U551" s="40" t="e">
        <f t="shared" si="668"/>
        <v>#N/A</v>
      </c>
      <c r="V551" s="63"/>
      <c r="W551" s="63"/>
      <c r="X551" s="63"/>
      <c r="Y551" s="63"/>
      <c r="Z551" s="25">
        <f t="shared" si="652"/>
        <v>3.2169885957645084E-2</v>
      </c>
      <c r="AA551" s="25">
        <f t="shared" si="653"/>
        <v>2.8961221541931984E-2</v>
      </c>
      <c r="AB551" s="25">
        <f t="shared" si="654"/>
        <v>1.6805947207814368E-2</v>
      </c>
      <c r="AC551" s="25">
        <f t="shared" si="655"/>
        <v>1.010485514538579E-2</v>
      </c>
      <c r="AD551" s="25">
        <f t="shared" si="656"/>
        <v>3.2169885957645084E-2</v>
      </c>
      <c r="AE551" s="25">
        <f t="shared" si="657"/>
        <v>2.8961221541931984E-2</v>
      </c>
      <c r="AF551" s="25">
        <f t="shared" si="658"/>
        <v>1.6805947207814368E-2</v>
      </c>
      <c r="AG551" s="25">
        <f t="shared" si="659"/>
        <v>1.010485514538579E-2</v>
      </c>
      <c r="AH551" s="97">
        <f t="shared" si="660"/>
        <v>87.46</v>
      </c>
      <c r="AI551" s="97">
        <f t="shared" si="661"/>
        <v>78.739999999999995</v>
      </c>
      <c r="AJ551" s="97">
        <f t="shared" si="662"/>
        <v>45.69</v>
      </c>
      <c r="AK551" s="97">
        <f t="shared" si="663"/>
        <v>27.47</v>
      </c>
      <c r="AL551" s="3"/>
      <c r="AM551" s="97">
        <f t="shared" si="673"/>
        <v>239.35999999999999</v>
      </c>
      <c r="AN551" s="25">
        <f t="shared" si="674"/>
        <v>8.8041909852777211E-2</v>
      </c>
      <c r="AO551" s="3">
        <f>VLOOKUP(A551,Лист3!A:B,2,0)</f>
        <v>138.12</v>
      </c>
      <c r="AP551" s="3"/>
      <c r="AQ551" s="97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</row>
    <row r="552" spans="1:61" x14ac:dyDescent="0.3">
      <c r="A552" s="125" t="s">
        <v>1540</v>
      </c>
      <c r="B552" s="125" t="s">
        <v>624</v>
      </c>
      <c r="C552" s="106"/>
      <c r="D552" s="3"/>
      <c r="E552" s="95">
        <f>VLOOKUP(B552,Площадь!A:B,2,0)</f>
        <v>4.5999999999999996</v>
      </c>
      <c r="F552" s="3">
        <f t="shared" si="651"/>
        <v>120</v>
      </c>
      <c r="G552" s="95">
        <v>31</v>
      </c>
      <c r="H552" s="95">
        <v>28</v>
      </c>
      <c r="I552" s="95">
        <v>31</v>
      </c>
      <c r="J552" s="95">
        <v>30</v>
      </c>
      <c r="K552" s="3"/>
      <c r="L552" s="3"/>
      <c r="M552" s="3"/>
      <c r="N552" s="22">
        <f t="shared" si="664"/>
        <v>4.5999999999999996</v>
      </c>
      <c r="O552" s="22">
        <f t="shared" si="665"/>
        <v>4.5999999999999996</v>
      </c>
      <c r="P552" s="22">
        <f t="shared" si="666"/>
        <v>4.5999999999999996</v>
      </c>
      <c r="Q552" s="22">
        <f t="shared" si="667"/>
        <v>4.5999999999999996</v>
      </c>
      <c r="R552" s="3"/>
      <c r="S552" s="40" t="e">
        <f>VLOOKUP(B552,Объем!A:F,6,0)</f>
        <v>#N/A</v>
      </c>
      <c r="T552" s="40" t="e">
        <f>VLOOKUP(B552,Объем!A:G,7,0)</f>
        <v>#N/A</v>
      </c>
      <c r="U552" s="40" t="e">
        <f t="shared" si="668"/>
        <v>#N/A</v>
      </c>
      <c r="V552" s="63"/>
      <c r="W552" s="63"/>
      <c r="X552" s="63"/>
      <c r="Y552" s="63"/>
      <c r="Z552" s="25">
        <f t="shared" si="652"/>
        <v>4.3523963354460994E-2</v>
      </c>
      <c r="AA552" s="25">
        <f t="shared" si="653"/>
        <v>3.9182829144966798E-2</v>
      </c>
      <c r="AB552" s="25">
        <f t="shared" si="654"/>
        <v>2.2737457987042967E-2</v>
      </c>
      <c r="AC552" s="25">
        <f t="shared" si="655"/>
        <v>1.3671274608463126E-2</v>
      </c>
      <c r="AD552" s="25">
        <f t="shared" si="656"/>
        <v>4.3523963354460994E-2</v>
      </c>
      <c r="AE552" s="25">
        <f t="shared" si="657"/>
        <v>3.9182829144966798E-2</v>
      </c>
      <c r="AF552" s="25">
        <f t="shared" si="658"/>
        <v>2.2737457987042967E-2</v>
      </c>
      <c r="AG552" s="25">
        <f t="shared" si="659"/>
        <v>1.3671274608463126E-2</v>
      </c>
      <c r="AH552" s="97">
        <f t="shared" si="660"/>
        <v>118.33</v>
      </c>
      <c r="AI552" s="97">
        <f t="shared" si="661"/>
        <v>106.53</v>
      </c>
      <c r="AJ552" s="97">
        <f t="shared" si="662"/>
        <v>61.82</v>
      </c>
      <c r="AK552" s="97">
        <f t="shared" si="663"/>
        <v>37.17</v>
      </c>
      <c r="AL552" s="3"/>
      <c r="AM552" s="97">
        <f t="shared" si="673"/>
        <v>323.85000000000002</v>
      </c>
      <c r="AN552" s="25">
        <f t="shared" si="674"/>
        <v>0.11911552509493388</v>
      </c>
      <c r="AO552" s="3">
        <f>VLOOKUP(A552,Лист3!A:B,2,0)</f>
        <v>187.04</v>
      </c>
      <c r="AP552" s="3"/>
      <c r="AQ552" s="97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</row>
    <row r="553" spans="1:61" x14ac:dyDescent="0.3">
      <c r="A553" s="125" t="s">
        <v>1889</v>
      </c>
      <c r="B553" s="125" t="s">
        <v>625</v>
      </c>
      <c r="C553" s="106">
        <v>44957</v>
      </c>
      <c r="D553" s="3"/>
      <c r="E553" s="95">
        <f>VLOOKUP(B553,Площадь!A:B,2,0)</f>
        <v>4.0999999999999996</v>
      </c>
      <c r="F553" s="3">
        <f t="shared" si="651"/>
        <v>90</v>
      </c>
      <c r="G553" s="95">
        <v>1</v>
      </c>
      <c r="H553" s="95">
        <v>28</v>
      </c>
      <c r="I553" s="95">
        <v>31</v>
      </c>
      <c r="J553" s="95">
        <v>30</v>
      </c>
      <c r="K553" s="3"/>
      <c r="L553" s="3"/>
      <c r="M553" s="3"/>
      <c r="N553" s="22">
        <f t="shared" si="664"/>
        <v>0.13</v>
      </c>
      <c r="O553" s="22">
        <f t="shared" si="665"/>
        <v>4.0999999999999996</v>
      </c>
      <c r="P553" s="22">
        <f t="shared" si="666"/>
        <v>4.0999999999999996</v>
      </c>
      <c r="Q553" s="22">
        <f t="shared" si="667"/>
        <v>4.0999999999999996</v>
      </c>
      <c r="R553" s="3"/>
      <c r="S553" s="40" t="e">
        <f>VLOOKUP(B553,Объем!A:F,6,0)</f>
        <v>#N/A</v>
      </c>
      <c r="T553" s="40" t="e">
        <f>VLOOKUP(B553,Объем!A:G,7,0)</f>
        <v>#N/A</v>
      </c>
      <c r="U553" s="40" t="e">
        <f t="shared" si="668"/>
        <v>#N/A</v>
      </c>
      <c r="V553" s="63"/>
      <c r="W553" s="63"/>
      <c r="X553" s="63"/>
      <c r="Y553" s="63"/>
      <c r="Z553" s="25">
        <f t="shared" si="652"/>
        <v>1.2300250513217238E-3</v>
      </c>
      <c r="AA553" s="25">
        <f t="shared" si="653"/>
        <v>3.4923825977035625E-2</v>
      </c>
      <c r="AB553" s="25">
        <f t="shared" si="654"/>
        <v>2.0265995162364384E-2</v>
      </c>
      <c r="AC553" s="25">
        <f t="shared" si="655"/>
        <v>1.2185266498847569E-2</v>
      </c>
      <c r="AD553" s="25">
        <f t="shared" si="656"/>
        <v>1.2300250513217238E-3</v>
      </c>
      <c r="AE553" s="25">
        <f t="shared" si="657"/>
        <v>3.4923825977035625E-2</v>
      </c>
      <c r="AF553" s="25">
        <f t="shared" si="658"/>
        <v>2.0265995162364384E-2</v>
      </c>
      <c r="AG553" s="25">
        <f t="shared" si="659"/>
        <v>1.2185266498847569E-2</v>
      </c>
      <c r="AH553" s="97">
        <f t="shared" si="660"/>
        <v>3.34</v>
      </c>
      <c r="AI553" s="97">
        <f t="shared" si="661"/>
        <v>94.95</v>
      </c>
      <c r="AJ553" s="97">
        <f t="shared" si="662"/>
        <v>55.1</v>
      </c>
      <c r="AK553" s="97">
        <f t="shared" si="663"/>
        <v>33.130000000000003</v>
      </c>
      <c r="AL553" s="3"/>
      <c r="AM553" s="97">
        <f t="shared" si="673"/>
        <v>186.52</v>
      </c>
      <c r="AN553" s="25">
        <f t="shared" si="674"/>
        <v>6.86051126895693E-2</v>
      </c>
      <c r="AO553" s="3">
        <f>VLOOKUP(A553,Лист3!A:B,2,0)</f>
        <v>125.87</v>
      </c>
      <c r="AP553" s="3"/>
      <c r="AQ553" s="97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</row>
    <row r="554" spans="1:61" x14ac:dyDescent="0.3">
      <c r="A554" s="125" t="s">
        <v>1458</v>
      </c>
      <c r="B554" s="125" t="s">
        <v>625</v>
      </c>
      <c r="C554" s="106"/>
      <c r="D554" s="3"/>
      <c r="E554" s="95">
        <f>VLOOKUP(B554,Площадь!A:B,2,0)</f>
        <v>4.0999999999999996</v>
      </c>
      <c r="F554" s="3">
        <f t="shared" si="651"/>
        <v>30</v>
      </c>
      <c r="G554" s="95">
        <v>30</v>
      </c>
      <c r="H554" s="95"/>
      <c r="I554" s="95"/>
      <c r="J554" s="95"/>
      <c r="K554" s="3"/>
      <c r="L554" s="3"/>
      <c r="M554" s="3"/>
      <c r="N554" s="22">
        <f t="shared" si="664"/>
        <v>3.97</v>
      </c>
      <c r="O554" s="22">
        <f t="shared" si="665"/>
        <v>0</v>
      </c>
      <c r="P554" s="22">
        <f t="shared" si="666"/>
        <v>0</v>
      </c>
      <c r="Q554" s="22">
        <f t="shared" si="667"/>
        <v>0</v>
      </c>
      <c r="R554" s="3"/>
      <c r="S554" s="40" t="e">
        <f>VLOOKUP(B554,Объем!A:F,6,0)</f>
        <v>#N/A</v>
      </c>
      <c r="T554" s="40" t="e">
        <f>VLOOKUP(B554,Объем!A:G,7,0)</f>
        <v>#N/A</v>
      </c>
      <c r="U554" s="40" t="e">
        <f t="shared" si="668"/>
        <v>#N/A</v>
      </c>
      <c r="V554" s="63"/>
      <c r="W554" s="63"/>
      <c r="X554" s="63"/>
      <c r="Y554" s="63"/>
      <c r="Z554" s="25">
        <f t="shared" si="652"/>
        <v>3.756307272113265E-2</v>
      </c>
      <c r="AA554" s="25">
        <f t="shared" si="653"/>
        <v>0</v>
      </c>
      <c r="AB554" s="25">
        <f t="shared" si="654"/>
        <v>0</v>
      </c>
      <c r="AC554" s="25">
        <f t="shared" si="655"/>
        <v>0</v>
      </c>
      <c r="AD554" s="25">
        <f t="shared" si="656"/>
        <v>3.756307272113265E-2</v>
      </c>
      <c r="AE554" s="25">
        <f t="shared" si="657"/>
        <v>0</v>
      </c>
      <c r="AF554" s="25">
        <f t="shared" si="658"/>
        <v>0</v>
      </c>
      <c r="AG554" s="25">
        <f t="shared" si="659"/>
        <v>0</v>
      </c>
      <c r="AH554" s="97">
        <f t="shared" si="660"/>
        <v>102.13</v>
      </c>
      <c r="AI554" s="97">
        <f t="shared" si="661"/>
        <v>0</v>
      </c>
      <c r="AJ554" s="97">
        <f t="shared" si="662"/>
        <v>0</v>
      </c>
      <c r="AK554" s="97">
        <f t="shared" si="663"/>
        <v>0</v>
      </c>
      <c r="AL554" s="3"/>
      <c r="AM554" s="97">
        <f t="shared" si="673"/>
        <v>102.13</v>
      </c>
      <c r="AN554" s="25">
        <f t="shared" si="674"/>
        <v>3.756307272113265E-2</v>
      </c>
      <c r="AO554" s="3">
        <f>VLOOKUP(A554,Лист3!A:B,2,0)</f>
        <v>40.26</v>
      </c>
      <c r="AP554" s="3"/>
      <c r="AQ554" s="97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</row>
    <row r="555" spans="1:61" x14ac:dyDescent="0.3">
      <c r="A555" s="125" t="s">
        <v>1459</v>
      </c>
      <c r="B555" s="125" t="s">
        <v>626</v>
      </c>
      <c r="C555" s="106"/>
      <c r="D555" s="3"/>
      <c r="E555" s="95">
        <f>VLOOKUP(B555,Площадь!A:B,2,0)</f>
        <v>4.0999999999999996</v>
      </c>
      <c r="F555" s="3">
        <f t="shared" si="651"/>
        <v>120</v>
      </c>
      <c r="G555" s="95">
        <v>31</v>
      </c>
      <c r="H555" s="95">
        <v>28</v>
      </c>
      <c r="I555" s="95">
        <v>31</v>
      </c>
      <c r="J555" s="95">
        <v>30</v>
      </c>
      <c r="K555" s="3"/>
      <c r="L555" s="3"/>
      <c r="M555" s="3"/>
      <c r="N555" s="22">
        <f t="shared" si="664"/>
        <v>4.0999999999999996</v>
      </c>
      <c r="O555" s="22">
        <f t="shared" si="665"/>
        <v>4.0999999999999996</v>
      </c>
      <c r="P555" s="22">
        <f t="shared" si="666"/>
        <v>4.0999999999999996</v>
      </c>
      <c r="Q555" s="22">
        <f t="shared" si="667"/>
        <v>4.0999999999999996</v>
      </c>
      <c r="R555" s="3"/>
      <c r="S555" s="40" t="e">
        <f>VLOOKUP(B555,Объем!A:F,6,0)</f>
        <v>#N/A</v>
      </c>
      <c r="T555" s="40" t="e">
        <f>VLOOKUP(B555,Объем!A:G,7,0)</f>
        <v>#N/A</v>
      </c>
      <c r="U555" s="40" t="e">
        <f t="shared" si="668"/>
        <v>#N/A</v>
      </c>
      <c r="V555" s="63"/>
      <c r="W555" s="63"/>
      <c r="X555" s="63"/>
      <c r="Y555" s="63"/>
      <c r="Z555" s="25">
        <f t="shared" si="652"/>
        <v>3.8793097772454363E-2</v>
      </c>
      <c r="AA555" s="25">
        <f t="shared" si="653"/>
        <v>3.4923825977035625E-2</v>
      </c>
      <c r="AB555" s="25">
        <f t="shared" si="654"/>
        <v>2.0265995162364384E-2</v>
      </c>
      <c r="AC555" s="25">
        <f t="shared" si="655"/>
        <v>1.2185266498847569E-2</v>
      </c>
      <c r="AD555" s="25">
        <f t="shared" si="656"/>
        <v>3.8793097772454363E-2</v>
      </c>
      <c r="AE555" s="25">
        <f t="shared" si="657"/>
        <v>3.4923825977035625E-2</v>
      </c>
      <c r="AF555" s="25">
        <f t="shared" si="658"/>
        <v>2.0265995162364384E-2</v>
      </c>
      <c r="AG555" s="25">
        <f t="shared" si="659"/>
        <v>1.2185266498847569E-2</v>
      </c>
      <c r="AH555" s="97">
        <f t="shared" si="660"/>
        <v>105.47</v>
      </c>
      <c r="AI555" s="97">
        <f t="shared" si="661"/>
        <v>94.95</v>
      </c>
      <c r="AJ555" s="97">
        <f t="shared" si="662"/>
        <v>55.1</v>
      </c>
      <c r="AK555" s="97">
        <f t="shared" si="663"/>
        <v>33.130000000000003</v>
      </c>
      <c r="AL555" s="3"/>
      <c r="AM555" s="97">
        <f t="shared" si="673"/>
        <v>288.65000000000003</v>
      </c>
      <c r="AN555" s="25">
        <f t="shared" si="674"/>
        <v>0.10616818541070194</v>
      </c>
      <c r="AO555" s="3">
        <f>VLOOKUP(A555,Лист3!A:B,2,0)</f>
        <v>166.4</v>
      </c>
      <c r="AP555" s="3"/>
      <c r="AQ555" s="97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</row>
    <row r="556" spans="1:61" x14ac:dyDescent="0.3">
      <c r="A556" s="125" t="s">
        <v>1431</v>
      </c>
      <c r="B556" s="125" t="s">
        <v>627</v>
      </c>
      <c r="C556" s="106"/>
      <c r="D556" s="3"/>
      <c r="E556" s="95">
        <f>VLOOKUP(B556,Площадь!A:B,2,0)</f>
        <v>4.7</v>
      </c>
      <c r="F556" s="3">
        <f t="shared" si="651"/>
        <v>120</v>
      </c>
      <c r="G556" s="95">
        <v>31</v>
      </c>
      <c r="H556" s="95">
        <v>28</v>
      </c>
      <c r="I556" s="95">
        <v>31</v>
      </c>
      <c r="J556" s="95">
        <v>30</v>
      </c>
      <c r="K556" s="3"/>
      <c r="L556" s="3"/>
      <c r="M556" s="3"/>
      <c r="N556" s="22">
        <f t="shared" si="664"/>
        <v>4.7</v>
      </c>
      <c r="O556" s="22">
        <f t="shared" si="665"/>
        <v>4.7</v>
      </c>
      <c r="P556" s="22">
        <f t="shared" si="666"/>
        <v>4.7</v>
      </c>
      <c r="Q556" s="22">
        <f t="shared" si="667"/>
        <v>4.7</v>
      </c>
      <c r="R556" s="3"/>
      <c r="S556" s="40" t="e">
        <f>VLOOKUP(B556,Объем!A:F,6,0)</f>
        <v>#N/A</v>
      </c>
      <c r="T556" s="40" t="e">
        <f>VLOOKUP(B556,Объем!A:G,7,0)</f>
        <v>#N/A</v>
      </c>
      <c r="U556" s="40" t="e">
        <f t="shared" si="668"/>
        <v>#N/A</v>
      </c>
      <c r="V556" s="63"/>
      <c r="W556" s="63"/>
      <c r="X556" s="63"/>
      <c r="Y556" s="63"/>
      <c r="Z556" s="25">
        <f t="shared" si="652"/>
        <v>4.4470136470862329E-2</v>
      </c>
      <c r="AA556" s="25">
        <f t="shared" si="653"/>
        <v>4.0034629778553037E-2</v>
      </c>
      <c r="AB556" s="25">
        <f t="shared" si="654"/>
        <v>2.3231750551978684E-2</v>
      </c>
      <c r="AC556" s="25">
        <f t="shared" si="655"/>
        <v>1.396847623038624E-2</v>
      </c>
      <c r="AD556" s="25">
        <f t="shared" si="656"/>
        <v>4.4470136470862329E-2</v>
      </c>
      <c r="AE556" s="25">
        <f t="shared" si="657"/>
        <v>4.0034629778553037E-2</v>
      </c>
      <c r="AF556" s="25">
        <f t="shared" si="658"/>
        <v>2.3231750551978684E-2</v>
      </c>
      <c r="AG556" s="25">
        <f t="shared" si="659"/>
        <v>1.396847623038624E-2</v>
      </c>
      <c r="AH556" s="97">
        <f t="shared" si="660"/>
        <v>120.91</v>
      </c>
      <c r="AI556" s="97">
        <f t="shared" si="661"/>
        <v>108.85</v>
      </c>
      <c r="AJ556" s="97">
        <f t="shared" si="662"/>
        <v>63.16</v>
      </c>
      <c r="AK556" s="97">
        <f t="shared" si="663"/>
        <v>37.979999999999997</v>
      </c>
      <c r="AL556" s="3"/>
      <c r="AM556" s="97">
        <f t="shared" si="673"/>
        <v>330.9</v>
      </c>
      <c r="AN556" s="25">
        <f t="shared" si="674"/>
        <v>0.12170499303178028</v>
      </c>
      <c r="AO556" s="3">
        <f>VLOOKUP(A556,Лист3!A:B,2,0)</f>
        <v>190.32</v>
      </c>
      <c r="AP556" s="3"/>
      <c r="AQ556" s="97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</row>
    <row r="557" spans="1:61" x14ac:dyDescent="0.3">
      <c r="A557" s="125" t="s">
        <v>1254</v>
      </c>
      <c r="B557" s="125" t="s">
        <v>628</v>
      </c>
      <c r="C557" s="106"/>
      <c r="D557" s="3"/>
      <c r="E557" s="95">
        <f>VLOOKUP(B557,Площадь!A:B,2,0)</f>
        <v>4.8</v>
      </c>
      <c r="F557" s="3">
        <f t="shared" si="651"/>
        <v>120</v>
      </c>
      <c r="G557" s="95">
        <v>31</v>
      </c>
      <c r="H557" s="95">
        <v>28</v>
      </c>
      <c r="I557" s="95">
        <v>31</v>
      </c>
      <c r="J557" s="95">
        <v>30</v>
      </c>
      <c r="K557" s="3"/>
      <c r="L557" s="3"/>
      <c r="M557" s="3"/>
      <c r="N557" s="22">
        <f t="shared" si="664"/>
        <v>4.8</v>
      </c>
      <c r="O557" s="22">
        <f t="shared" si="665"/>
        <v>4.8</v>
      </c>
      <c r="P557" s="22">
        <f t="shared" si="666"/>
        <v>4.8</v>
      </c>
      <c r="Q557" s="22">
        <f t="shared" si="667"/>
        <v>4.8</v>
      </c>
      <c r="R557" s="3"/>
      <c r="S557" s="40" t="e">
        <f>VLOOKUP(B557,Объем!A:F,6,0)</f>
        <v>#N/A</v>
      </c>
      <c r="T557" s="40" t="e">
        <f>VLOOKUP(B557,Объем!A:G,7,0)</f>
        <v>#N/A</v>
      </c>
      <c r="U557" s="40" t="e">
        <f t="shared" si="668"/>
        <v>#N/A</v>
      </c>
      <c r="V557" s="63"/>
      <c r="W557" s="63"/>
      <c r="X557" s="63"/>
      <c r="Y557" s="63"/>
      <c r="Z557" s="25">
        <f t="shared" si="652"/>
        <v>4.5416309587263649E-2</v>
      </c>
      <c r="AA557" s="25">
        <f t="shared" si="653"/>
        <v>4.0886430412139269E-2</v>
      </c>
      <c r="AB557" s="25">
        <f t="shared" si="654"/>
        <v>2.3726043116914401E-2</v>
      </c>
      <c r="AC557" s="25">
        <f t="shared" si="655"/>
        <v>1.4265677852309349E-2</v>
      </c>
      <c r="AD557" s="25">
        <f t="shared" si="656"/>
        <v>4.5416309587263649E-2</v>
      </c>
      <c r="AE557" s="25">
        <f t="shared" si="657"/>
        <v>4.0886430412139269E-2</v>
      </c>
      <c r="AF557" s="25">
        <f t="shared" si="658"/>
        <v>2.3726043116914401E-2</v>
      </c>
      <c r="AG557" s="25">
        <f t="shared" si="659"/>
        <v>1.4265677852309349E-2</v>
      </c>
      <c r="AH557" s="97">
        <f t="shared" si="660"/>
        <v>123.48</v>
      </c>
      <c r="AI557" s="97">
        <f t="shared" si="661"/>
        <v>111.16</v>
      </c>
      <c r="AJ557" s="97">
        <f t="shared" si="662"/>
        <v>64.510000000000005</v>
      </c>
      <c r="AK557" s="97">
        <f t="shared" si="663"/>
        <v>38.79</v>
      </c>
      <c r="AL557" s="3"/>
      <c r="AM557" s="97">
        <f t="shared" si="673"/>
        <v>337.94</v>
      </c>
      <c r="AN557" s="25">
        <f t="shared" si="674"/>
        <v>0.12429446096862666</v>
      </c>
      <c r="AO557" s="3">
        <f>VLOOKUP(A557,Лист3!A:B,2,0)</f>
        <v>194.68</v>
      </c>
      <c r="AP557" s="3"/>
      <c r="AQ557" s="97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</row>
    <row r="558" spans="1:61" x14ac:dyDescent="0.3">
      <c r="A558" s="125" t="s">
        <v>1460</v>
      </c>
      <c r="B558" s="125" t="s">
        <v>629</v>
      </c>
      <c r="C558" s="106"/>
      <c r="D558" s="3"/>
      <c r="E558" s="95">
        <f>VLOOKUP(B558,Площадь!A:B,2,0)</f>
        <v>3.7</v>
      </c>
      <c r="F558" s="3">
        <f t="shared" si="651"/>
        <v>120</v>
      </c>
      <c r="G558" s="95">
        <v>31</v>
      </c>
      <c r="H558" s="95">
        <v>28</v>
      </c>
      <c r="I558" s="95">
        <v>31</v>
      </c>
      <c r="J558" s="95">
        <v>30</v>
      </c>
      <c r="K558" s="3"/>
      <c r="L558" s="3"/>
      <c r="M558" s="3"/>
      <c r="N558" s="22">
        <f t="shared" si="664"/>
        <v>3.7</v>
      </c>
      <c r="O558" s="22">
        <f t="shared" si="665"/>
        <v>3.7</v>
      </c>
      <c r="P558" s="22">
        <f t="shared" si="666"/>
        <v>3.7</v>
      </c>
      <c r="Q558" s="22">
        <f t="shared" si="667"/>
        <v>3.7</v>
      </c>
      <c r="R558" s="3"/>
      <c r="S558" s="40" t="e">
        <f>VLOOKUP(B558,Объем!A:F,6,0)</f>
        <v>#N/A</v>
      </c>
      <c r="T558" s="40" t="e">
        <f>VLOOKUP(B558,Объем!A:G,7,0)</f>
        <v>#N/A</v>
      </c>
      <c r="U558" s="40" t="e">
        <f t="shared" si="668"/>
        <v>#N/A</v>
      </c>
      <c r="V558" s="63"/>
      <c r="W558" s="63"/>
      <c r="X558" s="63"/>
      <c r="Y558" s="63"/>
      <c r="Z558" s="25">
        <f t="shared" si="652"/>
        <v>3.5008405306849066E-2</v>
      </c>
      <c r="AA558" s="25">
        <f t="shared" si="653"/>
        <v>3.151662344269069E-2</v>
      </c>
      <c r="AB558" s="25">
        <f t="shared" si="654"/>
        <v>1.8288824902621518E-2</v>
      </c>
      <c r="AC558" s="25">
        <f t="shared" si="655"/>
        <v>1.0996460011155125E-2</v>
      </c>
      <c r="AD558" s="25">
        <f t="shared" si="656"/>
        <v>3.5008405306849066E-2</v>
      </c>
      <c r="AE558" s="25">
        <f t="shared" si="657"/>
        <v>3.151662344269069E-2</v>
      </c>
      <c r="AF558" s="25">
        <f t="shared" si="658"/>
        <v>1.8288824902621518E-2</v>
      </c>
      <c r="AG558" s="25">
        <f t="shared" si="659"/>
        <v>1.0996460011155125E-2</v>
      </c>
      <c r="AH558" s="97">
        <f t="shared" si="660"/>
        <v>95.18</v>
      </c>
      <c r="AI558" s="97">
        <f t="shared" si="661"/>
        <v>85.69</v>
      </c>
      <c r="AJ558" s="97">
        <f t="shared" si="662"/>
        <v>49.72</v>
      </c>
      <c r="AK558" s="97">
        <f t="shared" si="663"/>
        <v>29.9</v>
      </c>
      <c r="AL558" s="3"/>
      <c r="AM558" s="97">
        <f t="shared" si="673"/>
        <v>260.49</v>
      </c>
      <c r="AN558" s="25">
        <f t="shared" si="674"/>
        <v>9.5810313663316382E-2</v>
      </c>
      <c r="AO558" s="3">
        <f>VLOOKUP(A558,Лист3!A:B,2,0)</f>
        <v>150.08000000000001</v>
      </c>
      <c r="AP558" s="3"/>
      <c r="AQ558" s="97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</row>
    <row r="559" spans="1:61" x14ac:dyDescent="0.3">
      <c r="A559" s="125" t="s">
        <v>1255</v>
      </c>
      <c r="B559" s="125" t="s">
        <v>630</v>
      </c>
      <c r="C559" s="106"/>
      <c r="D559" s="3"/>
      <c r="E559" s="95">
        <f>VLOOKUP(B559,Площадь!A:B,2,0)</f>
        <v>3.9</v>
      </c>
      <c r="F559" s="3">
        <f t="shared" si="651"/>
        <v>120</v>
      </c>
      <c r="G559" s="95">
        <v>31</v>
      </c>
      <c r="H559" s="95">
        <v>28</v>
      </c>
      <c r="I559" s="95">
        <v>31</v>
      </c>
      <c r="J559" s="95">
        <v>30</v>
      </c>
      <c r="K559" s="3"/>
      <c r="L559" s="3"/>
      <c r="M559" s="3"/>
      <c r="N559" s="22">
        <f t="shared" si="664"/>
        <v>3.9</v>
      </c>
      <c r="O559" s="22">
        <f t="shared" si="665"/>
        <v>3.9</v>
      </c>
      <c r="P559" s="22">
        <f t="shared" si="666"/>
        <v>3.9</v>
      </c>
      <c r="Q559" s="22">
        <f t="shared" si="667"/>
        <v>3.9</v>
      </c>
      <c r="R559" s="3"/>
      <c r="S559" s="40" t="e">
        <f>VLOOKUP(B559,Объем!A:F,6,0)</f>
        <v>#N/A</v>
      </c>
      <c r="T559" s="40" t="e">
        <f>VLOOKUP(B559,Объем!A:G,7,0)</f>
        <v>#N/A</v>
      </c>
      <c r="U559" s="40" t="e">
        <f t="shared" si="668"/>
        <v>#N/A</v>
      </c>
      <c r="V559" s="63"/>
      <c r="W559" s="63"/>
      <c r="X559" s="63"/>
      <c r="Y559" s="63"/>
      <c r="Z559" s="25">
        <f t="shared" si="652"/>
        <v>3.6900751539651715E-2</v>
      </c>
      <c r="AA559" s="25">
        <f t="shared" si="653"/>
        <v>3.3220224709863154E-2</v>
      </c>
      <c r="AB559" s="25">
        <f t="shared" si="654"/>
        <v>1.9277410032492951E-2</v>
      </c>
      <c r="AC559" s="25">
        <f t="shared" si="655"/>
        <v>1.1590863255001346E-2</v>
      </c>
      <c r="AD559" s="25">
        <f t="shared" si="656"/>
        <v>3.6900751539651715E-2</v>
      </c>
      <c r="AE559" s="25">
        <f t="shared" si="657"/>
        <v>3.3220224709863154E-2</v>
      </c>
      <c r="AF559" s="25">
        <f t="shared" si="658"/>
        <v>1.9277410032492951E-2</v>
      </c>
      <c r="AG559" s="25">
        <f t="shared" si="659"/>
        <v>1.1590863255001346E-2</v>
      </c>
      <c r="AH559" s="97">
        <f t="shared" si="660"/>
        <v>100.33</v>
      </c>
      <c r="AI559" s="97">
        <f t="shared" si="661"/>
        <v>90.32</v>
      </c>
      <c r="AJ559" s="97">
        <f t="shared" si="662"/>
        <v>52.41</v>
      </c>
      <c r="AK559" s="97">
        <f t="shared" si="663"/>
        <v>31.51</v>
      </c>
      <c r="AL559" s="3"/>
      <c r="AM559" s="97">
        <f t="shared" si="673"/>
        <v>274.57</v>
      </c>
      <c r="AN559" s="25">
        <f t="shared" si="674"/>
        <v>0.10098924953700916</v>
      </c>
      <c r="AO559" s="3">
        <f>VLOOKUP(A559,Лист3!A:B,2,0)</f>
        <v>157.68</v>
      </c>
      <c r="AP559" s="3"/>
      <c r="AQ559" s="97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</row>
    <row r="560" spans="1:61" x14ac:dyDescent="0.3">
      <c r="A560" s="125" t="s">
        <v>1432</v>
      </c>
      <c r="B560" s="125" t="s">
        <v>631</v>
      </c>
      <c r="C560" s="106"/>
      <c r="D560" s="3"/>
      <c r="E560" s="95">
        <f>VLOOKUP(B560,Площадь!A:B,2,0)</f>
        <v>5.0999999999999996</v>
      </c>
      <c r="F560" s="3">
        <f t="shared" si="651"/>
        <v>120</v>
      </c>
      <c r="G560" s="95">
        <v>31</v>
      </c>
      <c r="H560" s="95">
        <v>28</v>
      </c>
      <c r="I560" s="95">
        <v>31</v>
      </c>
      <c r="J560" s="95">
        <v>30</v>
      </c>
      <c r="K560" s="3"/>
      <c r="L560" s="3"/>
      <c r="M560" s="3"/>
      <c r="N560" s="22">
        <f t="shared" si="664"/>
        <v>5.0999999999999996</v>
      </c>
      <c r="O560" s="22">
        <f t="shared" si="665"/>
        <v>5.0999999999999996</v>
      </c>
      <c r="P560" s="22">
        <f t="shared" si="666"/>
        <v>5.0999999999999996</v>
      </c>
      <c r="Q560" s="22">
        <f t="shared" si="667"/>
        <v>5.0999999999999996</v>
      </c>
      <c r="R560" s="3"/>
      <c r="S560" s="40" t="e">
        <f>VLOOKUP(B560,Объем!A:F,6,0)</f>
        <v>#N/A</v>
      </c>
      <c r="T560" s="40" t="e">
        <f>VLOOKUP(B560,Объем!A:G,7,0)</f>
        <v>#N/A</v>
      </c>
      <c r="U560" s="40" t="e">
        <f t="shared" si="668"/>
        <v>#N/A</v>
      </c>
      <c r="V560" s="63"/>
      <c r="W560" s="63"/>
      <c r="X560" s="63"/>
      <c r="Y560" s="63"/>
      <c r="Z560" s="25">
        <f t="shared" si="652"/>
        <v>4.8254828936467625E-2</v>
      </c>
      <c r="AA560" s="25">
        <f t="shared" si="653"/>
        <v>4.3441832312897971E-2</v>
      </c>
      <c r="AB560" s="25">
        <f t="shared" si="654"/>
        <v>2.520892081172155E-2</v>
      </c>
      <c r="AC560" s="25">
        <f t="shared" si="655"/>
        <v>1.5157282718078684E-2</v>
      </c>
      <c r="AD560" s="25">
        <f t="shared" si="656"/>
        <v>4.8254828936467625E-2</v>
      </c>
      <c r="AE560" s="25">
        <f t="shared" si="657"/>
        <v>4.3441832312897971E-2</v>
      </c>
      <c r="AF560" s="25">
        <f t="shared" si="658"/>
        <v>2.520892081172155E-2</v>
      </c>
      <c r="AG560" s="25">
        <f t="shared" si="659"/>
        <v>1.5157282718078684E-2</v>
      </c>
      <c r="AH560" s="97">
        <f t="shared" si="660"/>
        <v>131.19999999999999</v>
      </c>
      <c r="AI560" s="97">
        <f t="shared" si="661"/>
        <v>118.11</v>
      </c>
      <c r="AJ560" s="97">
        <f t="shared" si="662"/>
        <v>68.540000000000006</v>
      </c>
      <c r="AK560" s="97">
        <f t="shared" si="663"/>
        <v>41.21</v>
      </c>
      <c r="AL560" s="3"/>
      <c r="AM560" s="97">
        <f t="shared" si="673"/>
        <v>359.06</v>
      </c>
      <c r="AN560" s="25">
        <f t="shared" si="674"/>
        <v>0.13206286477916582</v>
      </c>
      <c r="AO560" s="3">
        <f>VLOOKUP(A560,Лист3!A:B,2,0)</f>
        <v>206.64</v>
      </c>
      <c r="AP560" s="3"/>
      <c r="AQ560" s="97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</row>
    <row r="561" spans="1:61" s="32" customFormat="1" x14ac:dyDescent="0.3">
      <c r="A561" s="125" t="s">
        <v>1433</v>
      </c>
      <c r="B561" s="125" t="s">
        <v>632</v>
      </c>
      <c r="C561" s="106"/>
      <c r="D561" s="3"/>
      <c r="E561" s="95">
        <f>VLOOKUP(B561,Площадь!A:B,2,0)</f>
        <v>3.2</v>
      </c>
      <c r="F561" s="3">
        <f t="shared" si="651"/>
        <v>120</v>
      </c>
      <c r="G561" s="95">
        <v>31</v>
      </c>
      <c r="H561" s="95">
        <v>28</v>
      </c>
      <c r="I561" s="95">
        <v>31</v>
      </c>
      <c r="J561" s="95">
        <v>30</v>
      </c>
      <c r="K561" s="3"/>
      <c r="L561" s="3"/>
      <c r="M561" s="3"/>
      <c r="N561" s="22">
        <f t="shared" si="664"/>
        <v>3.2</v>
      </c>
      <c r="O561" s="22">
        <f t="shared" si="665"/>
        <v>3.2</v>
      </c>
      <c r="P561" s="22">
        <f t="shared" si="666"/>
        <v>3.2</v>
      </c>
      <c r="Q561" s="22">
        <f t="shared" si="667"/>
        <v>3.2</v>
      </c>
      <c r="R561" s="3"/>
      <c r="S561" s="40" t="e">
        <f>VLOOKUP(B561,Объем!A:F,6,0)</f>
        <v>#N/A</v>
      </c>
      <c r="T561" s="40" t="e">
        <f>VLOOKUP(B561,Объем!A:G,7,0)</f>
        <v>#N/A</v>
      </c>
      <c r="U561" s="40" t="e">
        <f t="shared" si="668"/>
        <v>#N/A</v>
      </c>
      <c r="V561" s="63"/>
      <c r="W561" s="63"/>
      <c r="X561" s="63"/>
      <c r="Y561" s="63"/>
      <c r="Z561" s="25">
        <f t="shared" si="652"/>
        <v>3.0277539724842435E-2</v>
      </c>
      <c r="AA561" s="25">
        <f t="shared" si="653"/>
        <v>2.7257620274759517E-2</v>
      </c>
      <c r="AB561" s="25">
        <f t="shared" si="654"/>
        <v>1.5817362077942935E-2</v>
      </c>
      <c r="AC561" s="25">
        <f t="shared" si="655"/>
        <v>9.5104519015395683E-3</v>
      </c>
      <c r="AD561" s="25">
        <f t="shared" si="656"/>
        <v>3.0277539724842435E-2</v>
      </c>
      <c r="AE561" s="25">
        <f t="shared" si="657"/>
        <v>2.7257620274759517E-2</v>
      </c>
      <c r="AF561" s="25">
        <f t="shared" si="658"/>
        <v>1.5817362077942935E-2</v>
      </c>
      <c r="AG561" s="25">
        <f t="shared" si="659"/>
        <v>9.5104519015395683E-3</v>
      </c>
      <c r="AH561" s="97">
        <f t="shared" si="660"/>
        <v>82.32</v>
      </c>
      <c r="AI561" s="97">
        <f t="shared" si="661"/>
        <v>74.11</v>
      </c>
      <c r="AJ561" s="97">
        <f t="shared" si="662"/>
        <v>43</v>
      </c>
      <c r="AK561" s="97">
        <f t="shared" si="663"/>
        <v>25.86</v>
      </c>
      <c r="AL561" s="3"/>
      <c r="AM561" s="97">
        <f t="shared" si="673"/>
        <v>225.29000000000002</v>
      </c>
      <c r="AN561" s="25">
        <f t="shared" si="674"/>
        <v>8.2862973979084459E-2</v>
      </c>
      <c r="AO561" s="3">
        <f>VLOOKUP(A561,Лист3!A:B,2,0)</f>
        <v>129.4</v>
      </c>
      <c r="AP561" s="3"/>
      <c r="AQ561" s="97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</row>
    <row r="562" spans="1:61" ht="15" thickBot="1" x14ac:dyDescent="0.35">
      <c r="A562" s="125" t="s">
        <v>1461</v>
      </c>
      <c r="B562" s="125" t="s">
        <v>142</v>
      </c>
      <c r="C562" s="106"/>
      <c r="D562" s="42"/>
      <c r="E562" s="95">
        <f>VLOOKUP(B562,Площадь!A:B,2,0)</f>
        <v>5.8</v>
      </c>
      <c r="F562" s="3">
        <f t="shared" si="651"/>
        <v>120</v>
      </c>
      <c r="G562" s="95">
        <v>31</v>
      </c>
      <c r="H562" s="95">
        <v>28</v>
      </c>
      <c r="I562" s="95">
        <v>31</v>
      </c>
      <c r="J562" s="95">
        <v>30</v>
      </c>
      <c r="K562" s="3"/>
      <c r="L562" s="102"/>
      <c r="M562" s="102"/>
      <c r="N562" s="22">
        <f t="shared" si="664"/>
        <v>5.8</v>
      </c>
      <c r="O562" s="22">
        <f t="shared" si="665"/>
        <v>5.8</v>
      </c>
      <c r="P562" s="22">
        <f t="shared" si="666"/>
        <v>5.8</v>
      </c>
      <c r="Q562" s="22">
        <f t="shared" si="667"/>
        <v>5.8</v>
      </c>
      <c r="R562" s="3"/>
      <c r="S562" s="40" t="e">
        <f>VLOOKUP(B562,Объем!A:F,6,0)</f>
        <v>#N/A</v>
      </c>
      <c r="T562" s="40" t="e">
        <f>VLOOKUP(B562,Объем!A:G,7,0)</f>
        <v>#N/A</v>
      </c>
      <c r="U562" s="40" t="e">
        <f t="shared" si="668"/>
        <v>#N/A</v>
      </c>
      <c r="V562" s="63"/>
      <c r="W562" s="63"/>
      <c r="X562" s="63"/>
      <c r="Y562" s="63"/>
      <c r="Z562" s="25">
        <f t="shared" si="652"/>
        <v>5.4878040751276912E-2</v>
      </c>
      <c r="AA562" s="25">
        <f t="shared" si="653"/>
        <v>4.9404436748001615E-2</v>
      </c>
      <c r="AB562" s="25">
        <f t="shared" si="654"/>
        <v>2.8668968766271567E-2</v>
      </c>
      <c r="AC562" s="25">
        <f t="shared" si="655"/>
        <v>1.7237694071540466E-2</v>
      </c>
      <c r="AD562" s="25">
        <f t="shared" si="656"/>
        <v>5.4878040751276912E-2</v>
      </c>
      <c r="AE562" s="25">
        <f t="shared" si="657"/>
        <v>4.9404436748001615E-2</v>
      </c>
      <c r="AF562" s="25">
        <f t="shared" si="658"/>
        <v>2.8668968766271567E-2</v>
      </c>
      <c r="AG562" s="25">
        <f t="shared" si="659"/>
        <v>1.7237694071540466E-2</v>
      </c>
      <c r="AH562" s="97">
        <f t="shared" si="660"/>
        <v>149.19999999999999</v>
      </c>
      <c r="AI562" s="97">
        <f t="shared" si="661"/>
        <v>134.32</v>
      </c>
      <c r="AJ562" s="97">
        <f t="shared" si="662"/>
        <v>77.95</v>
      </c>
      <c r="AK562" s="97">
        <f t="shared" si="663"/>
        <v>46.87</v>
      </c>
      <c r="AL562" s="3"/>
      <c r="AM562" s="97">
        <f t="shared" si="673"/>
        <v>408.34</v>
      </c>
      <c r="AN562" s="25">
        <f t="shared" si="674"/>
        <v>0.15018914033709055</v>
      </c>
      <c r="AO562" s="3">
        <f>VLOOKUP(A562,Лист3!A:B,2,0)</f>
        <v>234.92</v>
      </c>
      <c r="AP562" s="3"/>
      <c r="AQ562" s="97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</row>
    <row r="563" spans="1:61" x14ac:dyDescent="0.3">
      <c r="A563" s="125" t="s">
        <v>1365</v>
      </c>
      <c r="B563" s="125" t="s">
        <v>633</v>
      </c>
      <c r="C563" s="106"/>
      <c r="D563" s="42"/>
      <c r="E563" s="95">
        <f>VLOOKUP(B563,Площадь!A:B,2,0)</f>
        <v>3</v>
      </c>
      <c r="F563" s="3">
        <f t="shared" si="651"/>
        <v>120</v>
      </c>
      <c r="G563" s="95">
        <v>31</v>
      </c>
      <c r="H563" s="95">
        <v>28</v>
      </c>
      <c r="I563" s="95">
        <v>31</v>
      </c>
      <c r="J563" s="95">
        <v>30</v>
      </c>
      <c r="K563" s="3"/>
      <c r="L563" s="3"/>
      <c r="M563" s="3"/>
      <c r="N563" s="22">
        <f t="shared" si="664"/>
        <v>3</v>
      </c>
      <c r="O563" s="22">
        <f t="shared" si="665"/>
        <v>3</v>
      </c>
      <c r="P563" s="22">
        <f t="shared" si="666"/>
        <v>3</v>
      </c>
      <c r="Q563" s="22">
        <f t="shared" si="667"/>
        <v>3</v>
      </c>
      <c r="R563" s="98"/>
      <c r="S563" s="40" t="e">
        <f>VLOOKUP(B563,Объем!A:F,6,0)</f>
        <v>#N/A</v>
      </c>
      <c r="T563" s="40" t="e">
        <f>VLOOKUP(B563,Объем!A:G,7,0)</f>
        <v>#N/A</v>
      </c>
      <c r="U563" s="40" t="e">
        <f t="shared" si="668"/>
        <v>#N/A</v>
      </c>
      <c r="V563" s="63"/>
      <c r="W563" s="63"/>
      <c r="X563" s="63"/>
      <c r="Y563" s="63"/>
      <c r="Z563" s="25">
        <f t="shared" si="652"/>
        <v>2.838519349203978E-2</v>
      </c>
      <c r="AA563" s="25">
        <f t="shared" si="653"/>
        <v>2.5554019007587046E-2</v>
      </c>
      <c r="AB563" s="25">
        <f t="shared" si="654"/>
        <v>1.4828776948071502E-2</v>
      </c>
      <c r="AC563" s="25">
        <f t="shared" si="655"/>
        <v>8.9160486576933436E-3</v>
      </c>
      <c r="AD563" s="25">
        <f t="shared" si="656"/>
        <v>2.838519349203978E-2</v>
      </c>
      <c r="AE563" s="25">
        <f t="shared" si="657"/>
        <v>2.5554019007587046E-2</v>
      </c>
      <c r="AF563" s="25">
        <f t="shared" si="658"/>
        <v>1.4828776948071502E-2</v>
      </c>
      <c r="AG563" s="25">
        <f t="shared" si="659"/>
        <v>8.9160486576933436E-3</v>
      </c>
      <c r="AH563" s="97">
        <f t="shared" si="660"/>
        <v>77.17</v>
      </c>
      <c r="AI563" s="97">
        <f t="shared" si="661"/>
        <v>69.48</v>
      </c>
      <c r="AJ563" s="97">
        <f t="shared" si="662"/>
        <v>40.32</v>
      </c>
      <c r="AK563" s="97">
        <f t="shared" si="663"/>
        <v>24.24</v>
      </c>
      <c r="AL563" s="3"/>
      <c r="AM563" s="97">
        <f t="shared" si="673"/>
        <v>211.21</v>
      </c>
      <c r="AN563" s="25">
        <f t="shared" si="674"/>
        <v>7.7684038105391665E-2</v>
      </c>
      <c r="AO563" s="3">
        <f>VLOOKUP(A563,Лист3!A:B,2,0)</f>
        <v>121.8</v>
      </c>
      <c r="AP563" s="3"/>
      <c r="AQ563" s="97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</row>
    <row r="564" spans="1:61" x14ac:dyDescent="0.3">
      <c r="A564" s="125" t="s">
        <v>1256</v>
      </c>
      <c r="B564" s="125" t="s">
        <v>634</v>
      </c>
      <c r="C564" s="106"/>
      <c r="D564" s="42"/>
      <c r="E564" s="95">
        <f>VLOOKUP(B564,Площадь!A:B,2,0)</f>
        <v>3.2</v>
      </c>
      <c r="F564" s="3">
        <f t="shared" si="651"/>
        <v>120</v>
      </c>
      <c r="G564" s="95">
        <v>31</v>
      </c>
      <c r="H564" s="95">
        <v>28</v>
      </c>
      <c r="I564" s="95">
        <v>31</v>
      </c>
      <c r="J564" s="95">
        <v>30</v>
      </c>
      <c r="K564" s="3"/>
      <c r="L564" s="102"/>
      <c r="M564" s="102"/>
      <c r="N564" s="22">
        <f t="shared" si="664"/>
        <v>3.2</v>
      </c>
      <c r="O564" s="22">
        <f t="shared" si="665"/>
        <v>3.2</v>
      </c>
      <c r="P564" s="22">
        <f t="shared" si="666"/>
        <v>3.2</v>
      </c>
      <c r="Q564" s="22">
        <f t="shared" si="667"/>
        <v>3.2</v>
      </c>
      <c r="R564" s="3"/>
      <c r="S564" s="40" t="e">
        <f>VLOOKUP(B564,Объем!A:F,6,0)</f>
        <v>#N/A</v>
      </c>
      <c r="T564" s="40" t="e">
        <f>VLOOKUP(B564,Объем!A:G,7,0)</f>
        <v>#N/A</v>
      </c>
      <c r="U564" s="40" t="e">
        <f t="shared" si="668"/>
        <v>#N/A</v>
      </c>
      <c r="V564" s="63"/>
      <c r="W564" s="63"/>
      <c r="X564" s="63"/>
      <c r="Y564" s="63"/>
      <c r="Z564" s="25">
        <f t="shared" si="652"/>
        <v>3.0277539724842435E-2</v>
      </c>
      <c r="AA564" s="25">
        <f t="shared" si="653"/>
        <v>2.7257620274759517E-2</v>
      </c>
      <c r="AB564" s="25">
        <f t="shared" si="654"/>
        <v>1.5817362077942935E-2</v>
      </c>
      <c r="AC564" s="25">
        <f t="shared" si="655"/>
        <v>9.5104519015395683E-3</v>
      </c>
      <c r="AD564" s="25">
        <f t="shared" si="656"/>
        <v>3.0277539724842435E-2</v>
      </c>
      <c r="AE564" s="25">
        <f t="shared" si="657"/>
        <v>2.7257620274759517E-2</v>
      </c>
      <c r="AF564" s="25">
        <f t="shared" si="658"/>
        <v>1.5817362077942935E-2</v>
      </c>
      <c r="AG564" s="25">
        <f t="shared" si="659"/>
        <v>9.5104519015395683E-3</v>
      </c>
      <c r="AH564" s="97">
        <f t="shared" si="660"/>
        <v>82.32</v>
      </c>
      <c r="AI564" s="97">
        <f t="shared" si="661"/>
        <v>74.11</v>
      </c>
      <c r="AJ564" s="97">
        <f t="shared" si="662"/>
        <v>43</v>
      </c>
      <c r="AK564" s="97">
        <f t="shared" si="663"/>
        <v>25.86</v>
      </c>
      <c r="AL564" s="3"/>
      <c r="AM564" s="97">
        <f t="shared" si="673"/>
        <v>225.29000000000002</v>
      </c>
      <c r="AN564" s="25">
        <f t="shared" si="674"/>
        <v>8.2862973979084459E-2</v>
      </c>
      <c r="AO564" s="3">
        <f>VLOOKUP(A564,Лист3!A:B,2,0)</f>
        <v>129.4</v>
      </c>
      <c r="AP564" s="3"/>
      <c r="AQ564" s="97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</row>
    <row r="565" spans="1:61" x14ac:dyDescent="0.3">
      <c r="A565" s="125" t="s">
        <v>1257</v>
      </c>
      <c r="B565" s="125" t="s">
        <v>635</v>
      </c>
      <c r="C565" s="106"/>
      <c r="D565" s="3"/>
      <c r="E565" s="95">
        <f>VLOOKUP(B565,Площадь!A:B,2,0)</f>
        <v>6</v>
      </c>
      <c r="F565" s="3">
        <f t="shared" si="651"/>
        <v>120</v>
      </c>
      <c r="G565" s="95">
        <v>31</v>
      </c>
      <c r="H565" s="95">
        <v>28</v>
      </c>
      <c r="I565" s="95">
        <v>31</v>
      </c>
      <c r="J565" s="95">
        <v>30</v>
      </c>
      <c r="K565" s="3"/>
      <c r="L565" s="3"/>
      <c r="M565" s="3"/>
      <c r="N565" s="22">
        <f t="shared" si="664"/>
        <v>6</v>
      </c>
      <c r="O565" s="22">
        <f t="shared" si="665"/>
        <v>6</v>
      </c>
      <c r="P565" s="22">
        <f t="shared" si="666"/>
        <v>6</v>
      </c>
      <c r="Q565" s="22">
        <f t="shared" si="667"/>
        <v>6</v>
      </c>
      <c r="R565" s="3"/>
      <c r="S565" s="40" t="e">
        <f>VLOOKUP(B565,Объем!A:F,6,0)</f>
        <v>#N/A</v>
      </c>
      <c r="T565" s="40" t="e">
        <f>VLOOKUP(B565,Объем!A:G,7,0)</f>
        <v>#N/A</v>
      </c>
      <c r="U565" s="40" t="e">
        <f t="shared" si="668"/>
        <v>#N/A</v>
      </c>
      <c r="V565" s="63"/>
      <c r="W565" s="63"/>
      <c r="X565" s="63"/>
      <c r="Y565" s="63"/>
      <c r="Z565" s="25">
        <f t="shared" si="652"/>
        <v>5.677038698407956E-2</v>
      </c>
      <c r="AA565" s="25">
        <f t="shared" si="653"/>
        <v>5.1108038015174093E-2</v>
      </c>
      <c r="AB565" s="25">
        <f t="shared" si="654"/>
        <v>2.9657553896143003E-2</v>
      </c>
      <c r="AC565" s="25">
        <f t="shared" si="655"/>
        <v>1.7832097315386687E-2</v>
      </c>
      <c r="AD565" s="25">
        <f t="shared" si="656"/>
        <v>5.677038698407956E-2</v>
      </c>
      <c r="AE565" s="25">
        <f t="shared" si="657"/>
        <v>5.1108038015174093E-2</v>
      </c>
      <c r="AF565" s="25">
        <f t="shared" si="658"/>
        <v>2.9657553896143003E-2</v>
      </c>
      <c r="AG565" s="25">
        <f t="shared" si="659"/>
        <v>1.7832097315386687E-2</v>
      </c>
      <c r="AH565" s="97">
        <f t="shared" si="660"/>
        <v>154.35</v>
      </c>
      <c r="AI565" s="97">
        <f t="shared" si="661"/>
        <v>138.94999999999999</v>
      </c>
      <c r="AJ565" s="97">
        <f t="shared" si="662"/>
        <v>80.63</v>
      </c>
      <c r="AK565" s="97">
        <f t="shared" si="663"/>
        <v>48.48</v>
      </c>
      <c r="AL565" s="3"/>
      <c r="AM565" s="97">
        <f t="shared" si="673"/>
        <v>422.40999999999997</v>
      </c>
      <c r="AN565" s="25">
        <f t="shared" si="674"/>
        <v>0.15536807621078333</v>
      </c>
      <c r="AO565" s="3">
        <f>VLOOKUP(A565,Лист3!A:B,2,0)</f>
        <v>243.6</v>
      </c>
      <c r="AP565" s="3"/>
      <c r="AQ565" s="97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</row>
    <row r="566" spans="1:61" x14ac:dyDescent="0.3">
      <c r="A566" s="125" t="s">
        <v>1462</v>
      </c>
      <c r="B566" s="125" t="s">
        <v>636</v>
      </c>
      <c r="C566" s="106"/>
      <c r="D566" s="3"/>
      <c r="E566" s="95">
        <f>VLOOKUP(B566,Площадь!A:B,2,0)</f>
        <v>5.5</v>
      </c>
      <c r="F566" s="3">
        <f t="shared" si="651"/>
        <v>120</v>
      </c>
      <c r="G566" s="95">
        <v>31</v>
      </c>
      <c r="H566" s="95">
        <v>28</v>
      </c>
      <c r="I566" s="95">
        <v>31</v>
      </c>
      <c r="J566" s="95">
        <v>30</v>
      </c>
      <c r="K566" s="3"/>
      <c r="L566" s="3"/>
      <c r="M566" s="3"/>
      <c r="N566" s="22">
        <f t="shared" si="664"/>
        <v>5.5</v>
      </c>
      <c r="O566" s="22">
        <f t="shared" si="665"/>
        <v>5.5</v>
      </c>
      <c r="P566" s="22">
        <f t="shared" si="666"/>
        <v>5.5</v>
      </c>
      <c r="Q566" s="22">
        <f t="shared" si="667"/>
        <v>5.5</v>
      </c>
      <c r="R566" s="3"/>
      <c r="S566" s="40" t="e">
        <f>VLOOKUP(B566,Объем!A:F,6,0)</f>
        <v>#N/A</v>
      </c>
      <c r="T566" s="40" t="e">
        <f>VLOOKUP(B566,Объем!A:G,7,0)</f>
        <v>#N/A</v>
      </c>
      <c r="U566" s="40" t="e">
        <f t="shared" si="668"/>
        <v>#N/A</v>
      </c>
      <c r="V566" s="63"/>
      <c r="W566" s="63"/>
      <c r="X566" s="63"/>
      <c r="Y566" s="63"/>
      <c r="Z566" s="25">
        <f t="shared" si="652"/>
        <v>5.2039521402072936E-2</v>
      </c>
      <c r="AA566" s="25">
        <f t="shared" si="653"/>
        <v>4.6849034847242912E-2</v>
      </c>
      <c r="AB566" s="25">
        <f t="shared" si="654"/>
        <v>2.7186091071464417E-2</v>
      </c>
      <c r="AC566" s="25">
        <f t="shared" si="655"/>
        <v>1.634608920577113E-2</v>
      </c>
      <c r="AD566" s="25">
        <f t="shared" si="656"/>
        <v>5.2039521402072936E-2</v>
      </c>
      <c r="AE566" s="25">
        <f t="shared" si="657"/>
        <v>4.6849034847242912E-2</v>
      </c>
      <c r="AF566" s="25">
        <f t="shared" si="658"/>
        <v>2.7186091071464417E-2</v>
      </c>
      <c r="AG566" s="25">
        <f t="shared" si="659"/>
        <v>1.634608920577113E-2</v>
      </c>
      <c r="AH566" s="97">
        <f t="shared" si="660"/>
        <v>141.49</v>
      </c>
      <c r="AI566" s="97">
        <f t="shared" si="661"/>
        <v>127.37</v>
      </c>
      <c r="AJ566" s="97">
        <f t="shared" si="662"/>
        <v>73.91</v>
      </c>
      <c r="AK566" s="97">
        <f t="shared" si="663"/>
        <v>44.44</v>
      </c>
      <c r="AL566" s="3"/>
      <c r="AM566" s="97">
        <f t="shared" si="673"/>
        <v>387.21</v>
      </c>
      <c r="AN566" s="25">
        <f t="shared" si="674"/>
        <v>0.14242073652655141</v>
      </c>
      <c r="AO566" s="3">
        <f>VLOOKUP(A566,Лист3!A:B,2,0)</f>
        <v>222.96</v>
      </c>
      <c r="AP566" s="3"/>
      <c r="AQ566" s="97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</row>
    <row r="567" spans="1:61" x14ac:dyDescent="0.3">
      <c r="A567" s="125" t="s">
        <v>1258</v>
      </c>
      <c r="B567" s="125" t="s">
        <v>637</v>
      </c>
      <c r="C567" s="106"/>
      <c r="D567" s="3"/>
      <c r="E567" s="95">
        <f>VLOOKUP(B567,Площадь!A:B,2,0)</f>
        <v>3.1</v>
      </c>
      <c r="F567" s="3">
        <f t="shared" si="651"/>
        <v>120</v>
      </c>
      <c r="G567" s="95">
        <v>31</v>
      </c>
      <c r="H567" s="95">
        <v>28</v>
      </c>
      <c r="I567" s="95">
        <v>31</v>
      </c>
      <c r="J567" s="95">
        <v>30</v>
      </c>
      <c r="K567" s="3"/>
      <c r="L567" s="3"/>
      <c r="M567" s="3"/>
      <c r="N567" s="22">
        <f t="shared" si="664"/>
        <v>3.1</v>
      </c>
      <c r="O567" s="22">
        <f t="shared" si="665"/>
        <v>3.1</v>
      </c>
      <c r="P567" s="22">
        <f t="shared" si="666"/>
        <v>3.1</v>
      </c>
      <c r="Q567" s="22">
        <f t="shared" si="667"/>
        <v>3.1</v>
      </c>
      <c r="R567" s="3"/>
      <c r="S567" s="40" t="e">
        <f>VLOOKUP(B567,Объем!A:F,6,0)</f>
        <v>#N/A</v>
      </c>
      <c r="T567" s="40" t="e">
        <f>VLOOKUP(B567,Объем!A:G,7,0)</f>
        <v>#N/A</v>
      </c>
      <c r="U567" s="40" t="e">
        <f t="shared" si="668"/>
        <v>#N/A</v>
      </c>
      <c r="V567" s="63"/>
      <c r="W567" s="63"/>
      <c r="X567" s="63"/>
      <c r="Y567" s="63"/>
      <c r="Z567" s="25">
        <f t="shared" si="652"/>
        <v>2.9331366608441108E-2</v>
      </c>
      <c r="AA567" s="25">
        <f t="shared" si="653"/>
        <v>2.6405819641173282E-2</v>
      </c>
      <c r="AB567" s="25">
        <f t="shared" si="654"/>
        <v>1.5323069513007218E-2</v>
      </c>
      <c r="AC567" s="25">
        <f t="shared" si="655"/>
        <v>9.2132502796164559E-3</v>
      </c>
      <c r="AD567" s="25">
        <f t="shared" si="656"/>
        <v>2.9331366608441108E-2</v>
      </c>
      <c r="AE567" s="25">
        <f t="shared" si="657"/>
        <v>2.6405819641173282E-2</v>
      </c>
      <c r="AF567" s="25">
        <f t="shared" si="658"/>
        <v>1.5323069513007218E-2</v>
      </c>
      <c r="AG567" s="25">
        <f t="shared" si="659"/>
        <v>9.2132502796164559E-3</v>
      </c>
      <c r="AH567" s="97">
        <f t="shared" si="660"/>
        <v>79.75</v>
      </c>
      <c r="AI567" s="97">
        <f t="shared" si="661"/>
        <v>71.790000000000006</v>
      </c>
      <c r="AJ567" s="97">
        <f t="shared" si="662"/>
        <v>41.66</v>
      </c>
      <c r="AK567" s="97">
        <f t="shared" si="663"/>
        <v>25.05</v>
      </c>
      <c r="AL567" s="3"/>
      <c r="AM567" s="97">
        <f t="shared" si="673"/>
        <v>218.25000000000003</v>
      </c>
      <c r="AN567" s="25">
        <f t="shared" si="674"/>
        <v>8.0273506042238069E-2</v>
      </c>
      <c r="AO567" s="3">
        <f>VLOOKUP(A567,Лист3!A:B,2,0)</f>
        <v>126.16</v>
      </c>
      <c r="AP567" s="3"/>
      <c r="AQ567" s="97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</row>
    <row r="568" spans="1:61" x14ac:dyDescent="0.3">
      <c r="A568" s="125" t="s">
        <v>1381</v>
      </c>
      <c r="B568" s="125" t="s">
        <v>638</v>
      </c>
      <c r="C568" s="106"/>
      <c r="D568" s="3"/>
      <c r="E568" s="95">
        <f>VLOOKUP(B568,Площадь!A:B,2,0)</f>
        <v>3</v>
      </c>
      <c r="F568" s="3">
        <f t="shared" si="651"/>
        <v>120</v>
      </c>
      <c r="G568" s="95">
        <v>31</v>
      </c>
      <c r="H568" s="95">
        <v>28</v>
      </c>
      <c r="I568" s="95">
        <v>31</v>
      </c>
      <c r="J568" s="95">
        <v>30</v>
      </c>
      <c r="K568" s="3"/>
      <c r="L568" s="3"/>
      <c r="M568" s="3"/>
      <c r="N568" s="22">
        <f t="shared" si="664"/>
        <v>3</v>
      </c>
      <c r="O568" s="22">
        <f t="shared" si="665"/>
        <v>3</v>
      </c>
      <c r="P568" s="22">
        <f t="shared" si="666"/>
        <v>3</v>
      </c>
      <c r="Q568" s="22">
        <f t="shared" si="667"/>
        <v>3</v>
      </c>
      <c r="R568" s="3"/>
      <c r="S568" s="40" t="e">
        <f>VLOOKUP(B568,Объем!A:F,6,0)</f>
        <v>#N/A</v>
      </c>
      <c r="T568" s="40" t="e">
        <f>VLOOKUP(B568,Объем!A:G,7,0)</f>
        <v>#N/A</v>
      </c>
      <c r="U568" s="40" t="e">
        <f t="shared" si="668"/>
        <v>#N/A</v>
      </c>
      <c r="V568" s="63"/>
      <c r="W568" s="63"/>
      <c r="X568" s="63"/>
      <c r="Y568" s="63"/>
      <c r="Z568" s="25">
        <f t="shared" si="652"/>
        <v>2.838519349203978E-2</v>
      </c>
      <c r="AA568" s="25">
        <f t="shared" si="653"/>
        <v>2.5554019007587046E-2</v>
      </c>
      <c r="AB568" s="25">
        <f t="shared" si="654"/>
        <v>1.4828776948071502E-2</v>
      </c>
      <c r="AC568" s="25">
        <f t="shared" si="655"/>
        <v>8.9160486576933436E-3</v>
      </c>
      <c r="AD568" s="25">
        <f t="shared" si="656"/>
        <v>2.838519349203978E-2</v>
      </c>
      <c r="AE568" s="25">
        <f t="shared" si="657"/>
        <v>2.5554019007587046E-2</v>
      </c>
      <c r="AF568" s="25">
        <f t="shared" si="658"/>
        <v>1.4828776948071502E-2</v>
      </c>
      <c r="AG568" s="25">
        <f t="shared" si="659"/>
        <v>8.9160486576933436E-3</v>
      </c>
      <c r="AH568" s="97">
        <f t="shared" si="660"/>
        <v>77.17</v>
      </c>
      <c r="AI568" s="97">
        <f t="shared" si="661"/>
        <v>69.48</v>
      </c>
      <c r="AJ568" s="97">
        <f t="shared" si="662"/>
        <v>40.32</v>
      </c>
      <c r="AK568" s="97">
        <f t="shared" si="663"/>
        <v>24.24</v>
      </c>
      <c r="AL568" s="3"/>
      <c r="AM568" s="97">
        <f t="shared" si="673"/>
        <v>211.21</v>
      </c>
      <c r="AN568" s="25">
        <f t="shared" si="674"/>
        <v>7.7684038105391665E-2</v>
      </c>
      <c r="AO568" s="3">
        <f>VLOOKUP(A568,Лист3!A:B,2,0)</f>
        <v>121.8</v>
      </c>
      <c r="AP568" s="3"/>
      <c r="AQ568" s="97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</row>
    <row r="569" spans="1:61" x14ac:dyDescent="0.3">
      <c r="A569" s="125" t="s">
        <v>1259</v>
      </c>
      <c r="B569" s="125" t="s">
        <v>639</v>
      </c>
      <c r="C569" s="106"/>
      <c r="D569" s="3"/>
      <c r="E569" s="95">
        <f>VLOOKUP(B569,Площадь!A:B,2,0)</f>
        <v>3.2</v>
      </c>
      <c r="F569" s="3">
        <f t="shared" si="651"/>
        <v>120</v>
      </c>
      <c r="G569" s="95">
        <v>31</v>
      </c>
      <c r="H569" s="95">
        <v>28</v>
      </c>
      <c r="I569" s="95">
        <v>31</v>
      </c>
      <c r="J569" s="95">
        <v>30</v>
      </c>
      <c r="K569" s="3"/>
      <c r="L569" s="3"/>
      <c r="M569" s="3"/>
      <c r="N569" s="22">
        <f t="shared" si="664"/>
        <v>3.2</v>
      </c>
      <c r="O569" s="22">
        <f t="shared" si="665"/>
        <v>3.2</v>
      </c>
      <c r="P569" s="22">
        <f t="shared" si="666"/>
        <v>3.2</v>
      </c>
      <c r="Q569" s="22">
        <f t="shared" si="667"/>
        <v>3.2</v>
      </c>
      <c r="R569" s="3"/>
      <c r="S569" s="40" t="e">
        <f>VLOOKUP(B569,Объем!A:F,6,0)</f>
        <v>#N/A</v>
      </c>
      <c r="T569" s="40" t="e">
        <f>VLOOKUP(B569,Объем!A:G,7,0)</f>
        <v>#N/A</v>
      </c>
      <c r="U569" s="40" t="e">
        <f t="shared" si="668"/>
        <v>#N/A</v>
      </c>
      <c r="V569" s="63"/>
      <c r="W569" s="63"/>
      <c r="X569" s="63"/>
      <c r="Y569" s="63"/>
      <c r="Z569" s="25">
        <f t="shared" si="652"/>
        <v>3.0277539724842435E-2</v>
      </c>
      <c r="AA569" s="25">
        <f t="shared" si="653"/>
        <v>2.7257620274759517E-2</v>
      </c>
      <c r="AB569" s="25">
        <f t="shared" si="654"/>
        <v>1.5817362077942935E-2</v>
      </c>
      <c r="AC569" s="25">
        <f t="shared" si="655"/>
        <v>9.5104519015395683E-3</v>
      </c>
      <c r="AD569" s="25">
        <f t="shared" si="656"/>
        <v>3.0277539724842435E-2</v>
      </c>
      <c r="AE569" s="25">
        <f t="shared" si="657"/>
        <v>2.7257620274759517E-2</v>
      </c>
      <c r="AF569" s="25">
        <f t="shared" si="658"/>
        <v>1.5817362077942935E-2</v>
      </c>
      <c r="AG569" s="25">
        <f t="shared" si="659"/>
        <v>9.5104519015395683E-3</v>
      </c>
      <c r="AH569" s="97">
        <f t="shared" si="660"/>
        <v>82.32</v>
      </c>
      <c r="AI569" s="97">
        <f t="shared" si="661"/>
        <v>74.11</v>
      </c>
      <c r="AJ569" s="97">
        <f t="shared" si="662"/>
        <v>43</v>
      </c>
      <c r="AK569" s="97">
        <f t="shared" si="663"/>
        <v>25.86</v>
      </c>
      <c r="AL569" s="3"/>
      <c r="AM569" s="97">
        <f t="shared" si="673"/>
        <v>225.29000000000002</v>
      </c>
      <c r="AN569" s="25">
        <f t="shared" si="674"/>
        <v>8.2862973979084459E-2</v>
      </c>
      <c r="AO569" s="3">
        <f>VLOOKUP(A569,Лист3!A:B,2,0)</f>
        <v>129.4</v>
      </c>
      <c r="AP569" s="3"/>
      <c r="AQ569" s="97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</row>
    <row r="570" spans="1:61" x14ac:dyDescent="0.3">
      <c r="A570" s="125" t="s">
        <v>1463</v>
      </c>
      <c r="B570" s="125" t="s">
        <v>640</v>
      </c>
      <c r="C570" s="106"/>
      <c r="D570" s="3"/>
      <c r="E570" s="95">
        <f>VLOOKUP(B570,Площадь!A:B,2,0)</f>
        <v>3.3</v>
      </c>
      <c r="F570" s="3">
        <f t="shared" si="651"/>
        <v>120</v>
      </c>
      <c r="G570" s="95">
        <v>31</v>
      </c>
      <c r="H570" s="95">
        <v>28</v>
      </c>
      <c r="I570" s="95">
        <v>31</v>
      </c>
      <c r="J570" s="95">
        <v>30</v>
      </c>
      <c r="K570" s="3"/>
      <c r="L570" s="3"/>
      <c r="M570" s="3"/>
      <c r="N570" s="22">
        <f t="shared" si="664"/>
        <v>3.3</v>
      </c>
      <c r="O570" s="22">
        <f t="shared" si="665"/>
        <v>3.3</v>
      </c>
      <c r="P570" s="22">
        <f t="shared" si="666"/>
        <v>3.3</v>
      </c>
      <c r="Q570" s="22">
        <f t="shared" si="667"/>
        <v>3.3</v>
      </c>
      <c r="R570" s="3"/>
      <c r="S570" s="40" t="e">
        <f>VLOOKUP(B570,Объем!A:F,6,0)</f>
        <v>#N/A</v>
      </c>
      <c r="T570" s="40" t="e">
        <f>VLOOKUP(B570,Объем!A:G,7,0)</f>
        <v>#N/A</v>
      </c>
      <c r="U570" s="40" t="e">
        <f t="shared" si="668"/>
        <v>#N/A</v>
      </c>
      <c r="V570" s="63"/>
      <c r="W570" s="63"/>
      <c r="X570" s="63"/>
      <c r="Y570" s="63"/>
      <c r="Z570" s="25">
        <f t="shared" si="652"/>
        <v>3.1223712841243759E-2</v>
      </c>
      <c r="AA570" s="25">
        <f t="shared" si="653"/>
        <v>2.8109420908345749E-2</v>
      </c>
      <c r="AB570" s="25">
        <f t="shared" si="654"/>
        <v>1.6311654642878651E-2</v>
      </c>
      <c r="AC570" s="25">
        <f t="shared" si="655"/>
        <v>9.8076535234626772E-3</v>
      </c>
      <c r="AD570" s="25">
        <f t="shared" si="656"/>
        <v>3.1223712841243759E-2</v>
      </c>
      <c r="AE570" s="25">
        <f t="shared" si="657"/>
        <v>2.8109420908345749E-2</v>
      </c>
      <c r="AF570" s="25">
        <f t="shared" si="658"/>
        <v>1.6311654642878651E-2</v>
      </c>
      <c r="AG570" s="25">
        <f t="shared" si="659"/>
        <v>9.8076535234626772E-3</v>
      </c>
      <c r="AH570" s="97">
        <f t="shared" si="660"/>
        <v>84.89</v>
      </c>
      <c r="AI570" s="97">
        <f t="shared" si="661"/>
        <v>76.42</v>
      </c>
      <c r="AJ570" s="97">
        <f t="shared" si="662"/>
        <v>44.35</v>
      </c>
      <c r="AK570" s="97">
        <f t="shared" si="663"/>
        <v>26.67</v>
      </c>
      <c r="AL570" s="3"/>
      <c r="AM570" s="97">
        <f t="shared" si="673"/>
        <v>232.32999999999998</v>
      </c>
      <c r="AN570" s="25">
        <f t="shared" si="674"/>
        <v>8.5452441915930835E-2</v>
      </c>
      <c r="AO570" s="3">
        <f>VLOOKUP(A570,Лист3!A:B,2,0)</f>
        <v>133.76</v>
      </c>
      <c r="AP570" s="3"/>
      <c r="AQ570" s="97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</row>
    <row r="571" spans="1:61" x14ac:dyDescent="0.3">
      <c r="A571" s="125" t="s">
        <v>1464</v>
      </c>
      <c r="B571" s="125" t="s">
        <v>641</v>
      </c>
      <c r="C571" s="106"/>
      <c r="D571" s="3"/>
      <c r="E571" s="95">
        <f>VLOOKUP(B571,Площадь!A:B,2,0)</f>
        <v>3.7</v>
      </c>
      <c r="F571" s="3">
        <f t="shared" si="651"/>
        <v>120</v>
      </c>
      <c r="G571" s="95">
        <v>31</v>
      </c>
      <c r="H571" s="95">
        <v>28</v>
      </c>
      <c r="I571" s="95">
        <v>31</v>
      </c>
      <c r="J571" s="95">
        <v>30</v>
      </c>
      <c r="K571" s="3"/>
      <c r="L571" s="3"/>
      <c r="M571" s="3"/>
      <c r="N571" s="22">
        <f t="shared" si="664"/>
        <v>3.7</v>
      </c>
      <c r="O571" s="22">
        <f t="shared" si="665"/>
        <v>3.7</v>
      </c>
      <c r="P571" s="22">
        <f t="shared" si="666"/>
        <v>3.7</v>
      </c>
      <c r="Q571" s="22">
        <f t="shared" si="667"/>
        <v>3.7</v>
      </c>
      <c r="R571" s="3"/>
      <c r="S571" s="40" t="e">
        <f>VLOOKUP(B571,Объем!A:F,6,0)</f>
        <v>#N/A</v>
      </c>
      <c r="T571" s="40" t="e">
        <f>VLOOKUP(B571,Объем!A:G,7,0)</f>
        <v>#N/A</v>
      </c>
      <c r="U571" s="40" t="e">
        <f t="shared" si="668"/>
        <v>#N/A</v>
      </c>
      <c r="V571" s="63"/>
      <c r="W571" s="63"/>
      <c r="X571" s="63"/>
      <c r="Y571" s="63"/>
      <c r="Z571" s="25">
        <f t="shared" si="652"/>
        <v>3.5008405306849066E-2</v>
      </c>
      <c r="AA571" s="25">
        <f t="shared" si="653"/>
        <v>3.151662344269069E-2</v>
      </c>
      <c r="AB571" s="25">
        <f t="shared" si="654"/>
        <v>1.8288824902621518E-2</v>
      </c>
      <c r="AC571" s="25">
        <f t="shared" si="655"/>
        <v>1.0996460011155125E-2</v>
      </c>
      <c r="AD571" s="25">
        <f t="shared" si="656"/>
        <v>3.5008405306849066E-2</v>
      </c>
      <c r="AE571" s="25">
        <f t="shared" si="657"/>
        <v>3.151662344269069E-2</v>
      </c>
      <c r="AF571" s="25">
        <f t="shared" si="658"/>
        <v>1.8288824902621518E-2</v>
      </c>
      <c r="AG571" s="25">
        <f t="shared" si="659"/>
        <v>1.0996460011155125E-2</v>
      </c>
      <c r="AH571" s="97">
        <f t="shared" si="660"/>
        <v>95.18</v>
      </c>
      <c r="AI571" s="97">
        <f t="shared" si="661"/>
        <v>85.69</v>
      </c>
      <c r="AJ571" s="97">
        <f t="shared" si="662"/>
        <v>49.72</v>
      </c>
      <c r="AK571" s="97">
        <f t="shared" si="663"/>
        <v>29.9</v>
      </c>
      <c r="AL571" s="3"/>
      <c r="AM571" s="97">
        <f t="shared" si="673"/>
        <v>260.49</v>
      </c>
      <c r="AN571" s="25">
        <f t="shared" si="674"/>
        <v>9.5810313663316382E-2</v>
      </c>
      <c r="AO571" s="3">
        <f>VLOOKUP(A571,Лист3!A:B,2,0)</f>
        <v>150.08000000000001</v>
      </c>
      <c r="AP571" s="3"/>
      <c r="AQ571" s="97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</row>
    <row r="572" spans="1:61" x14ac:dyDescent="0.3">
      <c r="A572" s="125" t="s">
        <v>1434</v>
      </c>
      <c r="B572" s="125" t="s">
        <v>642</v>
      </c>
      <c r="C572" s="106"/>
      <c r="D572" s="3"/>
      <c r="E572" s="95">
        <f>VLOOKUP(B572,Площадь!A:B,2,0)</f>
        <v>4.0999999999999996</v>
      </c>
      <c r="F572" s="3">
        <f t="shared" si="651"/>
        <v>120</v>
      </c>
      <c r="G572" s="95">
        <v>31</v>
      </c>
      <c r="H572" s="95">
        <v>28</v>
      </c>
      <c r="I572" s="95">
        <v>31</v>
      </c>
      <c r="J572" s="95">
        <v>30</v>
      </c>
      <c r="K572" s="3"/>
      <c r="L572" s="3"/>
      <c r="M572" s="3"/>
      <c r="N572" s="22">
        <f t="shared" si="664"/>
        <v>4.0999999999999996</v>
      </c>
      <c r="O572" s="22">
        <f t="shared" si="665"/>
        <v>4.0999999999999996</v>
      </c>
      <c r="P572" s="22">
        <f t="shared" si="666"/>
        <v>4.0999999999999996</v>
      </c>
      <c r="Q572" s="22">
        <f t="shared" si="667"/>
        <v>4.0999999999999996</v>
      </c>
      <c r="R572" s="3"/>
      <c r="S572" s="40" t="e">
        <f>VLOOKUP(B572,Объем!A:F,6,0)</f>
        <v>#N/A</v>
      </c>
      <c r="T572" s="40" t="e">
        <f>VLOOKUP(B572,Объем!A:G,7,0)</f>
        <v>#N/A</v>
      </c>
      <c r="U572" s="40" t="e">
        <f t="shared" si="668"/>
        <v>#N/A</v>
      </c>
      <c r="V572" s="63"/>
      <c r="W572" s="63"/>
      <c r="X572" s="63"/>
      <c r="Y572" s="63"/>
      <c r="Z572" s="25">
        <f t="shared" si="652"/>
        <v>3.8793097772454363E-2</v>
      </c>
      <c r="AA572" s="25">
        <f t="shared" si="653"/>
        <v>3.4923825977035625E-2</v>
      </c>
      <c r="AB572" s="25">
        <f t="shared" si="654"/>
        <v>2.0265995162364384E-2</v>
      </c>
      <c r="AC572" s="25">
        <f t="shared" si="655"/>
        <v>1.2185266498847569E-2</v>
      </c>
      <c r="AD572" s="25">
        <f t="shared" si="656"/>
        <v>3.8793097772454363E-2</v>
      </c>
      <c r="AE572" s="25">
        <f t="shared" si="657"/>
        <v>3.4923825977035625E-2</v>
      </c>
      <c r="AF572" s="25">
        <f t="shared" si="658"/>
        <v>2.0265995162364384E-2</v>
      </c>
      <c r="AG572" s="25">
        <f t="shared" si="659"/>
        <v>1.2185266498847569E-2</v>
      </c>
      <c r="AH572" s="97">
        <f t="shared" si="660"/>
        <v>105.47</v>
      </c>
      <c r="AI572" s="97">
        <f t="shared" si="661"/>
        <v>94.95</v>
      </c>
      <c r="AJ572" s="97">
        <f t="shared" si="662"/>
        <v>55.1</v>
      </c>
      <c r="AK572" s="97">
        <f t="shared" si="663"/>
        <v>33.130000000000003</v>
      </c>
      <c r="AL572" s="3"/>
      <c r="AM572" s="97">
        <f t="shared" si="673"/>
        <v>288.65000000000003</v>
      </c>
      <c r="AN572" s="25">
        <f t="shared" si="674"/>
        <v>0.10616818541070194</v>
      </c>
      <c r="AO572" s="3">
        <f>VLOOKUP(A572,Лист3!A:B,2,0)</f>
        <v>166.4</v>
      </c>
      <c r="AP572" s="3"/>
      <c r="AQ572" s="97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</row>
    <row r="573" spans="1:61" ht="15" thickBot="1" x14ac:dyDescent="0.35">
      <c r="A573" s="125" t="s">
        <v>1260</v>
      </c>
      <c r="B573" s="125" t="s">
        <v>143</v>
      </c>
      <c r="C573" s="106"/>
      <c r="D573" s="3"/>
      <c r="E573" s="95">
        <f>VLOOKUP(B573,Площадь!A:B,2,0)</f>
        <v>4.2</v>
      </c>
      <c r="F573" s="3">
        <f t="shared" si="651"/>
        <v>120</v>
      </c>
      <c r="G573" s="95">
        <v>31</v>
      </c>
      <c r="H573" s="95">
        <v>28</v>
      </c>
      <c r="I573" s="95">
        <v>31</v>
      </c>
      <c r="J573" s="95">
        <v>30</v>
      </c>
      <c r="K573" s="3"/>
      <c r="L573" s="3"/>
      <c r="M573" s="3"/>
      <c r="N573" s="22">
        <f t="shared" si="664"/>
        <v>4.2</v>
      </c>
      <c r="O573" s="22">
        <f t="shared" si="665"/>
        <v>4.2</v>
      </c>
      <c r="P573" s="22">
        <f t="shared" si="666"/>
        <v>4.2</v>
      </c>
      <c r="Q573" s="22">
        <f t="shared" si="667"/>
        <v>4.2</v>
      </c>
      <c r="R573" s="3"/>
      <c r="S573" s="40" t="e">
        <f>VLOOKUP(B573,Объем!A:F,6,0)</f>
        <v>#N/A</v>
      </c>
      <c r="T573" s="40" t="e">
        <f>VLOOKUP(B573,Объем!A:G,7,0)</f>
        <v>#N/A</v>
      </c>
      <c r="U573" s="40" t="e">
        <f t="shared" si="668"/>
        <v>#N/A</v>
      </c>
      <c r="V573" s="63"/>
      <c r="W573" s="63"/>
      <c r="X573" s="63"/>
      <c r="Y573" s="63"/>
      <c r="Z573" s="25">
        <f t="shared" si="652"/>
        <v>3.9739270888855698E-2</v>
      </c>
      <c r="AA573" s="25">
        <f t="shared" si="653"/>
        <v>3.5775626610621863E-2</v>
      </c>
      <c r="AB573" s="25">
        <f t="shared" si="654"/>
        <v>2.0760287727300101E-2</v>
      </c>
      <c r="AC573" s="25">
        <f t="shared" si="655"/>
        <v>1.2482468120770682E-2</v>
      </c>
      <c r="AD573" s="25">
        <f t="shared" si="656"/>
        <v>3.9739270888855698E-2</v>
      </c>
      <c r="AE573" s="25">
        <f t="shared" si="657"/>
        <v>3.5775626610621863E-2</v>
      </c>
      <c r="AF573" s="25">
        <f t="shared" si="658"/>
        <v>2.0760287727300101E-2</v>
      </c>
      <c r="AG573" s="25">
        <f t="shared" si="659"/>
        <v>1.2482468120770682E-2</v>
      </c>
      <c r="AH573" s="97">
        <f t="shared" si="660"/>
        <v>108.04</v>
      </c>
      <c r="AI573" s="97">
        <f t="shared" si="661"/>
        <v>97.27</v>
      </c>
      <c r="AJ573" s="97">
        <f t="shared" si="662"/>
        <v>56.44</v>
      </c>
      <c r="AK573" s="97">
        <f t="shared" si="663"/>
        <v>33.94</v>
      </c>
      <c r="AL573" s="3"/>
      <c r="AM573" s="97">
        <f t="shared" si="673"/>
        <v>295.69</v>
      </c>
      <c r="AN573" s="25">
        <f t="shared" si="674"/>
        <v>0.10875765334754835</v>
      </c>
      <c r="AO573" s="3">
        <f>VLOOKUP(A573,Лист3!A:B,2,0)</f>
        <v>170.76</v>
      </c>
      <c r="AP573" s="3"/>
      <c r="AQ573" s="97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</row>
    <row r="574" spans="1:61" x14ac:dyDescent="0.3">
      <c r="A574" s="125" t="s">
        <v>1261</v>
      </c>
      <c r="B574" s="125" t="s">
        <v>643</v>
      </c>
      <c r="C574" s="106"/>
      <c r="D574" s="42"/>
      <c r="E574" s="95">
        <f>VLOOKUP(B574,Площадь!A:B,2,0)</f>
        <v>3</v>
      </c>
      <c r="F574" s="3">
        <f t="shared" si="651"/>
        <v>120</v>
      </c>
      <c r="G574" s="95">
        <v>31</v>
      </c>
      <c r="H574" s="95">
        <v>28</v>
      </c>
      <c r="I574" s="95">
        <v>31</v>
      </c>
      <c r="J574" s="95">
        <v>30</v>
      </c>
      <c r="K574" s="3"/>
      <c r="L574" s="3"/>
      <c r="M574" s="3"/>
      <c r="N574" s="22">
        <f t="shared" si="664"/>
        <v>3</v>
      </c>
      <c r="O574" s="22">
        <f t="shared" si="665"/>
        <v>3</v>
      </c>
      <c r="P574" s="22">
        <f t="shared" si="666"/>
        <v>3</v>
      </c>
      <c r="Q574" s="22">
        <f t="shared" si="667"/>
        <v>3</v>
      </c>
      <c r="R574" s="98"/>
      <c r="S574" s="40" t="e">
        <f>VLOOKUP(B574,Объем!A:F,6,0)</f>
        <v>#N/A</v>
      </c>
      <c r="T574" s="40" t="e">
        <f>VLOOKUP(B574,Объем!A:G,7,0)</f>
        <v>#N/A</v>
      </c>
      <c r="U574" s="40" t="e">
        <f t="shared" si="668"/>
        <v>#N/A</v>
      </c>
      <c r="V574" s="63"/>
      <c r="W574" s="63"/>
      <c r="X574" s="63"/>
      <c r="Y574" s="63"/>
      <c r="Z574" s="25">
        <f t="shared" si="652"/>
        <v>2.838519349203978E-2</v>
      </c>
      <c r="AA574" s="25">
        <f t="shared" si="653"/>
        <v>2.5554019007587046E-2</v>
      </c>
      <c r="AB574" s="25">
        <f t="shared" si="654"/>
        <v>1.4828776948071502E-2</v>
      </c>
      <c r="AC574" s="25">
        <f t="shared" si="655"/>
        <v>8.9160486576933436E-3</v>
      </c>
      <c r="AD574" s="25">
        <f t="shared" si="656"/>
        <v>2.838519349203978E-2</v>
      </c>
      <c r="AE574" s="25">
        <f t="shared" si="657"/>
        <v>2.5554019007587046E-2</v>
      </c>
      <c r="AF574" s="25">
        <f t="shared" si="658"/>
        <v>1.4828776948071502E-2</v>
      </c>
      <c r="AG574" s="25">
        <f t="shared" si="659"/>
        <v>8.9160486576933436E-3</v>
      </c>
      <c r="AH574" s="97">
        <f t="shared" si="660"/>
        <v>77.17</v>
      </c>
      <c r="AI574" s="97">
        <f t="shared" si="661"/>
        <v>69.48</v>
      </c>
      <c r="AJ574" s="97">
        <f t="shared" si="662"/>
        <v>40.32</v>
      </c>
      <c r="AK574" s="97">
        <f t="shared" si="663"/>
        <v>24.24</v>
      </c>
      <c r="AL574" s="3"/>
      <c r="AM574" s="97">
        <f t="shared" si="673"/>
        <v>211.21</v>
      </c>
      <c r="AN574" s="25">
        <f t="shared" si="674"/>
        <v>7.7684038105391665E-2</v>
      </c>
      <c r="AO574" s="3">
        <f>VLOOKUP(A574,Лист3!A:B,2,0)</f>
        <v>121.8</v>
      </c>
      <c r="AP574" s="3"/>
      <c r="AQ574" s="97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</row>
    <row r="575" spans="1:61" x14ac:dyDescent="0.3">
      <c r="A575" s="125" t="s">
        <v>1262</v>
      </c>
      <c r="B575" s="125" t="s">
        <v>644</v>
      </c>
      <c r="C575" s="106"/>
      <c r="D575" s="42"/>
      <c r="E575" s="95">
        <f>VLOOKUP(B575,Площадь!A:B,2,0)</f>
        <v>4</v>
      </c>
      <c r="F575" s="3">
        <f t="shared" si="651"/>
        <v>120</v>
      </c>
      <c r="G575" s="95">
        <v>31</v>
      </c>
      <c r="H575" s="95">
        <v>28</v>
      </c>
      <c r="I575" s="95">
        <v>31</v>
      </c>
      <c r="J575" s="95">
        <v>30</v>
      </c>
      <c r="K575" s="3"/>
      <c r="L575" s="3"/>
      <c r="M575" s="3"/>
      <c r="N575" s="22">
        <f t="shared" si="664"/>
        <v>4</v>
      </c>
      <c r="O575" s="22">
        <f t="shared" si="665"/>
        <v>4</v>
      </c>
      <c r="P575" s="22">
        <f t="shared" si="666"/>
        <v>4</v>
      </c>
      <c r="Q575" s="22">
        <f t="shared" si="667"/>
        <v>4</v>
      </c>
      <c r="R575" s="3"/>
      <c r="S575" s="40" t="e">
        <f>VLOOKUP(B575,Объем!A:F,6,0)</f>
        <v>#N/A</v>
      </c>
      <c r="T575" s="40" t="e">
        <f>VLOOKUP(B575,Объем!A:G,7,0)</f>
        <v>#N/A</v>
      </c>
      <c r="U575" s="40" t="e">
        <f t="shared" si="668"/>
        <v>#N/A</v>
      </c>
      <c r="V575" s="63"/>
      <c r="W575" s="63"/>
      <c r="X575" s="63"/>
      <c r="Y575" s="63"/>
      <c r="Z575" s="25">
        <f t="shared" si="652"/>
        <v>3.7846924656053042E-2</v>
      </c>
      <c r="AA575" s="25">
        <f t="shared" si="653"/>
        <v>3.4072025343449393E-2</v>
      </c>
      <c r="AB575" s="25">
        <f t="shared" si="654"/>
        <v>1.9771702597428668E-2</v>
      </c>
      <c r="AC575" s="25">
        <f t="shared" si="655"/>
        <v>1.1888064876924459E-2</v>
      </c>
      <c r="AD575" s="25">
        <f t="shared" si="656"/>
        <v>3.7846924656053042E-2</v>
      </c>
      <c r="AE575" s="25">
        <f t="shared" si="657"/>
        <v>3.4072025343449393E-2</v>
      </c>
      <c r="AF575" s="25">
        <f t="shared" si="658"/>
        <v>1.9771702597428668E-2</v>
      </c>
      <c r="AG575" s="25">
        <f t="shared" si="659"/>
        <v>1.1888064876924459E-2</v>
      </c>
      <c r="AH575" s="97">
        <f t="shared" si="660"/>
        <v>102.9</v>
      </c>
      <c r="AI575" s="97">
        <f t="shared" si="661"/>
        <v>92.64</v>
      </c>
      <c r="AJ575" s="97">
        <f t="shared" si="662"/>
        <v>53.76</v>
      </c>
      <c r="AK575" s="97">
        <f t="shared" si="663"/>
        <v>32.32</v>
      </c>
      <c r="AL575" s="3"/>
      <c r="AM575" s="97">
        <f t="shared" si="673"/>
        <v>281.62</v>
      </c>
      <c r="AN575" s="25">
        <f t="shared" si="674"/>
        <v>0.10357871747385555</v>
      </c>
      <c r="AO575" s="3">
        <f>VLOOKUP(A575,Лист3!A:B,2,0)</f>
        <v>162.04</v>
      </c>
      <c r="AP575" s="3"/>
      <c r="AQ575" s="97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</row>
    <row r="576" spans="1:61" x14ac:dyDescent="0.3">
      <c r="A576" s="125" t="s">
        <v>1263</v>
      </c>
      <c r="B576" s="125" t="s">
        <v>645</v>
      </c>
      <c r="C576" s="106"/>
      <c r="D576" s="42"/>
      <c r="E576" s="95">
        <f>VLOOKUP(B576,Площадь!A:B,2,0)</f>
        <v>2.8</v>
      </c>
      <c r="F576" s="3">
        <f t="shared" si="651"/>
        <v>120</v>
      </c>
      <c r="G576" s="95">
        <v>31</v>
      </c>
      <c r="H576" s="95">
        <v>28</v>
      </c>
      <c r="I576" s="95">
        <v>31</v>
      </c>
      <c r="J576" s="95">
        <v>30</v>
      </c>
      <c r="K576" s="3"/>
      <c r="L576" s="3"/>
      <c r="M576" s="3"/>
      <c r="N576" s="22">
        <f t="shared" si="664"/>
        <v>2.8</v>
      </c>
      <c r="O576" s="22">
        <f t="shared" si="665"/>
        <v>2.8</v>
      </c>
      <c r="P576" s="22">
        <f t="shared" si="666"/>
        <v>2.8</v>
      </c>
      <c r="Q576" s="22">
        <f t="shared" si="667"/>
        <v>2.8</v>
      </c>
      <c r="R576" s="3"/>
      <c r="S576" s="40" t="e">
        <f>VLOOKUP(B576,Объем!A:F,6,0)</f>
        <v>#N/A</v>
      </c>
      <c r="T576" s="40" t="e">
        <f>VLOOKUP(B576,Объем!A:G,7,0)</f>
        <v>#N/A</v>
      </c>
      <c r="U576" s="40" t="e">
        <f t="shared" si="668"/>
        <v>#N/A</v>
      </c>
      <c r="V576" s="63"/>
      <c r="W576" s="63"/>
      <c r="X576" s="63"/>
      <c r="Y576" s="63"/>
      <c r="Z576" s="25">
        <f t="shared" si="652"/>
        <v>2.6492847259237128E-2</v>
      </c>
      <c r="AA576" s="25">
        <f t="shared" si="653"/>
        <v>2.3850417740414572E-2</v>
      </c>
      <c r="AB576" s="25">
        <f t="shared" si="654"/>
        <v>1.3840191818200067E-2</v>
      </c>
      <c r="AC576" s="25">
        <f t="shared" si="655"/>
        <v>8.3216454138471205E-3</v>
      </c>
      <c r="AD576" s="25">
        <f t="shared" si="656"/>
        <v>2.6492847259237128E-2</v>
      </c>
      <c r="AE576" s="25">
        <f t="shared" si="657"/>
        <v>2.3850417740414572E-2</v>
      </c>
      <c r="AF576" s="25">
        <f t="shared" si="658"/>
        <v>1.3840191818200067E-2</v>
      </c>
      <c r="AG576" s="25">
        <f t="shared" si="659"/>
        <v>8.3216454138471205E-3</v>
      </c>
      <c r="AH576" s="97">
        <f t="shared" si="660"/>
        <v>72.03</v>
      </c>
      <c r="AI576" s="97">
        <f t="shared" si="661"/>
        <v>64.84</v>
      </c>
      <c r="AJ576" s="97">
        <f t="shared" si="662"/>
        <v>37.630000000000003</v>
      </c>
      <c r="AK576" s="97">
        <f t="shared" si="663"/>
        <v>22.63</v>
      </c>
      <c r="AL576" s="3"/>
      <c r="AM576" s="97">
        <f t="shared" si="673"/>
        <v>197.13</v>
      </c>
      <c r="AN576" s="25">
        <f t="shared" si="674"/>
        <v>7.2505102231698898E-2</v>
      </c>
      <c r="AO576" s="3">
        <f>VLOOKUP(A576,Лист3!A:B,2,0)</f>
        <v>113.12</v>
      </c>
      <c r="AP576" s="3"/>
      <c r="AQ576" s="97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</row>
    <row r="577" spans="1:61" x14ac:dyDescent="0.3">
      <c r="A577" s="125" t="s">
        <v>1465</v>
      </c>
      <c r="B577" s="125" t="s">
        <v>646</v>
      </c>
      <c r="C577" s="106"/>
      <c r="D577" s="3"/>
      <c r="E577" s="95">
        <f>VLOOKUP(B577,Площадь!A:B,2,0)</f>
        <v>3.5</v>
      </c>
      <c r="F577" s="3">
        <f t="shared" si="651"/>
        <v>120</v>
      </c>
      <c r="G577" s="95">
        <v>31</v>
      </c>
      <c r="H577" s="95">
        <v>28</v>
      </c>
      <c r="I577" s="95">
        <v>31</v>
      </c>
      <c r="J577" s="95">
        <v>30</v>
      </c>
      <c r="K577" s="3"/>
      <c r="L577" s="3"/>
      <c r="M577" s="3"/>
      <c r="N577" s="22">
        <f t="shared" si="664"/>
        <v>3.5</v>
      </c>
      <c r="O577" s="22">
        <f t="shared" si="665"/>
        <v>3.5</v>
      </c>
      <c r="P577" s="22">
        <f t="shared" si="666"/>
        <v>3.5</v>
      </c>
      <c r="Q577" s="22">
        <f t="shared" si="667"/>
        <v>3.5</v>
      </c>
      <c r="R577" s="3"/>
      <c r="S577" s="40" t="e">
        <f>VLOOKUP(B577,Объем!A:F,6,0)</f>
        <v>#N/A</v>
      </c>
      <c r="T577" s="40" t="e">
        <f>VLOOKUP(B577,Объем!A:G,7,0)</f>
        <v>#N/A</v>
      </c>
      <c r="U577" s="40" t="e">
        <f t="shared" si="668"/>
        <v>#N/A</v>
      </c>
      <c r="V577" s="63"/>
      <c r="W577" s="63"/>
      <c r="X577" s="63"/>
      <c r="Y577" s="63"/>
      <c r="Z577" s="25">
        <f t="shared" si="652"/>
        <v>3.3116059074046411E-2</v>
      </c>
      <c r="AA577" s="25">
        <f t="shared" si="653"/>
        <v>2.981302217551822E-2</v>
      </c>
      <c r="AB577" s="25">
        <f t="shared" si="654"/>
        <v>1.7300239772750085E-2</v>
      </c>
      <c r="AC577" s="25">
        <f t="shared" si="655"/>
        <v>1.0402056767308902E-2</v>
      </c>
      <c r="AD577" s="25">
        <f t="shared" si="656"/>
        <v>3.3116059074046411E-2</v>
      </c>
      <c r="AE577" s="25">
        <f t="shared" si="657"/>
        <v>2.981302217551822E-2</v>
      </c>
      <c r="AF577" s="25">
        <f t="shared" si="658"/>
        <v>1.7300239772750085E-2</v>
      </c>
      <c r="AG577" s="25">
        <f t="shared" si="659"/>
        <v>1.0402056767308902E-2</v>
      </c>
      <c r="AH577" s="97">
        <f t="shared" si="660"/>
        <v>90.04</v>
      </c>
      <c r="AI577" s="97">
        <f t="shared" si="661"/>
        <v>81.06</v>
      </c>
      <c r="AJ577" s="97">
        <f t="shared" si="662"/>
        <v>47.04</v>
      </c>
      <c r="AK577" s="97">
        <f t="shared" si="663"/>
        <v>28.28</v>
      </c>
      <c r="AL577" s="3"/>
      <c r="AM577" s="97">
        <f t="shared" si="673"/>
        <v>246.42000000000002</v>
      </c>
      <c r="AN577" s="25">
        <f t="shared" si="674"/>
        <v>9.0631377789623616E-2</v>
      </c>
      <c r="AO577" s="3">
        <f>VLOOKUP(A577,Лист3!A:B,2,0)</f>
        <v>142.47999999999999</v>
      </c>
      <c r="AP577" s="3"/>
      <c r="AQ577" s="97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</row>
    <row r="578" spans="1:61" x14ac:dyDescent="0.3">
      <c r="A578" s="125" t="s">
        <v>1466</v>
      </c>
      <c r="B578" s="125" t="s">
        <v>647</v>
      </c>
      <c r="C578" s="106"/>
      <c r="D578" s="3"/>
      <c r="E578" s="95">
        <f>VLOOKUP(B578,Площадь!A:B,2,0)</f>
        <v>3.4</v>
      </c>
      <c r="F578" s="3">
        <f t="shared" si="651"/>
        <v>120</v>
      </c>
      <c r="G578" s="95">
        <v>31</v>
      </c>
      <c r="H578" s="95">
        <v>28</v>
      </c>
      <c r="I578" s="95">
        <v>31</v>
      </c>
      <c r="J578" s="95">
        <v>30</v>
      </c>
      <c r="K578" s="3"/>
      <c r="L578" s="3"/>
      <c r="M578" s="3"/>
      <c r="N578" s="22">
        <f t="shared" si="664"/>
        <v>3.4</v>
      </c>
      <c r="O578" s="22">
        <f t="shared" si="665"/>
        <v>3.4</v>
      </c>
      <c r="P578" s="22">
        <f t="shared" si="666"/>
        <v>3.4</v>
      </c>
      <c r="Q578" s="22">
        <f t="shared" si="667"/>
        <v>3.4</v>
      </c>
      <c r="R578" s="3"/>
      <c r="S578" s="40" t="e">
        <f>VLOOKUP(B578,Объем!A:F,6,0)</f>
        <v>#N/A</v>
      </c>
      <c r="T578" s="40" t="e">
        <f>VLOOKUP(B578,Объем!A:G,7,0)</f>
        <v>#N/A</v>
      </c>
      <c r="U578" s="40" t="e">
        <f t="shared" si="668"/>
        <v>#N/A</v>
      </c>
      <c r="V578" s="63"/>
      <c r="W578" s="63"/>
      <c r="X578" s="63"/>
      <c r="Y578" s="63"/>
      <c r="Z578" s="25">
        <f t="shared" si="652"/>
        <v>3.2169885957645084E-2</v>
      </c>
      <c r="AA578" s="25">
        <f t="shared" si="653"/>
        <v>2.8961221541931984E-2</v>
      </c>
      <c r="AB578" s="25">
        <f t="shared" si="654"/>
        <v>1.6805947207814368E-2</v>
      </c>
      <c r="AC578" s="25">
        <f t="shared" si="655"/>
        <v>1.010485514538579E-2</v>
      </c>
      <c r="AD578" s="25">
        <f t="shared" si="656"/>
        <v>3.2169885957645084E-2</v>
      </c>
      <c r="AE578" s="25">
        <f t="shared" si="657"/>
        <v>2.8961221541931984E-2</v>
      </c>
      <c r="AF578" s="25">
        <f t="shared" si="658"/>
        <v>1.6805947207814368E-2</v>
      </c>
      <c r="AG578" s="25">
        <f t="shared" si="659"/>
        <v>1.010485514538579E-2</v>
      </c>
      <c r="AH578" s="97">
        <f t="shared" si="660"/>
        <v>87.46</v>
      </c>
      <c r="AI578" s="97">
        <f t="shared" si="661"/>
        <v>78.739999999999995</v>
      </c>
      <c r="AJ578" s="97">
        <f t="shared" si="662"/>
        <v>45.69</v>
      </c>
      <c r="AK578" s="97">
        <f t="shared" si="663"/>
        <v>27.47</v>
      </c>
      <c r="AL578" s="3"/>
      <c r="AM578" s="97">
        <f t="shared" si="673"/>
        <v>239.35999999999999</v>
      </c>
      <c r="AN578" s="25">
        <f t="shared" si="674"/>
        <v>8.8041909852777211E-2</v>
      </c>
      <c r="AO578" s="3">
        <f>VLOOKUP(A578,Лист3!A:B,2,0)</f>
        <v>138.12</v>
      </c>
      <c r="AP578" s="3"/>
      <c r="AQ578" s="97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</row>
    <row r="579" spans="1:61" x14ac:dyDescent="0.3">
      <c r="A579" s="125" t="s">
        <v>1264</v>
      </c>
      <c r="B579" s="125" t="s">
        <v>648</v>
      </c>
      <c r="C579" s="106"/>
      <c r="D579" s="3"/>
      <c r="E579" s="95">
        <f>VLOOKUP(B579,Площадь!A:B,2,0)</f>
        <v>3.5</v>
      </c>
      <c r="F579" s="3">
        <f t="shared" ref="F579:F642" si="695">SUM(G579:J579)</f>
        <v>120</v>
      </c>
      <c r="G579" s="95">
        <v>31</v>
      </c>
      <c r="H579" s="95">
        <v>28</v>
      </c>
      <c r="I579" s="95">
        <v>31</v>
      </c>
      <c r="J579" s="95">
        <v>30</v>
      </c>
      <c r="K579" s="3"/>
      <c r="L579" s="3"/>
      <c r="M579" s="3"/>
      <c r="N579" s="22">
        <f t="shared" si="664"/>
        <v>3.5</v>
      </c>
      <c r="O579" s="22">
        <f t="shared" si="665"/>
        <v>3.5</v>
      </c>
      <c r="P579" s="22">
        <f t="shared" si="666"/>
        <v>3.5</v>
      </c>
      <c r="Q579" s="22">
        <f t="shared" si="667"/>
        <v>3.5</v>
      </c>
      <c r="R579" s="3"/>
      <c r="S579" s="40" t="e">
        <f>VLOOKUP(B579,Объем!A:F,6,0)</f>
        <v>#N/A</v>
      </c>
      <c r="T579" s="40" t="e">
        <f>VLOOKUP(B579,Объем!A:G,7,0)</f>
        <v>#N/A</v>
      </c>
      <c r="U579" s="40" t="e">
        <f t="shared" si="668"/>
        <v>#N/A</v>
      </c>
      <c r="V579" s="63"/>
      <c r="W579" s="63"/>
      <c r="X579" s="63"/>
      <c r="Y579" s="63"/>
      <c r="Z579" s="25">
        <f t="shared" ref="Z579:Z642" si="696">Z$728/$N$728*N579</f>
        <v>3.3116059074046411E-2</v>
      </c>
      <c r="AA579" s="25">
        <f t="shared" ref="AA579:AA642" si="697">AA$728/$N$728*O579</f>
        <v>2.981302217551822E-2</v>
      </c>
      <c r="AB579" s="25">
        <f t="shared" ref="AB579:AB642" si="698">AB$728/$N$728*P579</f>
        <v>1.7300239772750085E-2</v>
      </c>
      <c r="AC579" s="25">
        <f t="shared" ref="AC579:AC642" si="699">AC$728/$N$728*Q579</f>
        <v>1.0402056767308902E-2</v>
      </c>
      <c r="AD579" s="25">
        <f t="shared" ref="AD579:AD642" si="700">Z579+V579</f>
        <v>3.3116059074046411E-2</v>
      </c>
      <c r="AE579" s="25">
        <f t="shared" ref="AE579:AE642" si="701">AA579+W579</f>
        <v>2.981302217551822E-2</v>
      </c>
      <c r="AF579" s="25">
        <f t="shared" ref="AF579:AF642" si="702">AB579+X579</f>
        <v>1.7300239772750085E-2</v>
      </c>
      <c r="AG579" s="25">
        <f t="shared" ref="AG579:AG642" si="703">AC579+Y579</f>
        <v>1.0402056767308902E-2</v>
      </c>
      <c r="AH579" s="97">
        <f t="shared" ref="AH579:AH642" si="704">ROUND(AD579*$AJ$1,2)</f>
        <v>90.04</v>
      </c>
      <c r="AI579" s="97">
        <f t="shared" ref="AI579:AI642" si="705">ROUND(AE579*$AJ$1,2)</f>
        <v>81.06</v>
      </c>
      <c r="AJ579" s="97">
        <f t="shared" ref="AJ579:AJ642" si="706">ROUND(AF579*$AJ$1,2)</f>
        <v>47.04</v>
      </c>
      <c r="AK579" s="97">
        <f t="shared" ref="AK579:AK642" si="707">ROUND(AG579*$AJ$1,2)</f>
        <v>28.28</v>
      </c>
      <c r="AL579" s="3"/>
      <c r="AM579" s="97">
        <f t="shared" si="673"/>
        <v>246.42000000000002</v>
      </c>
      <c r="AN579" s="25">
        <f t="shared" si="674"/>
        <v>9.0631377789623616E-2</v>
      </c>
      <c r="AO579" s="3">
        <f>VLOOKUP(A579,Лист3!A:B,2,0)</f>
        <v>142.47999999999999</v>
      </c>
      <c r="AP579" s="3"/>
      <c r="AQ579" s="97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</row>
    <row r="580" spans="1:61" x14ac:dyDescent="0.3">
      <c r="A580" s="125" t="s">
        <v>1265</v>
      </c>
      <c r="B580" s="125" t="s">
        <v>649</v>
      </c>
      <c r="C580" s="106"/>
      <c r="D580" s="3"/>
      <c r="E580" s="95">
        <f>VLOOKUP(B580,Площадь!A:B,2,0)</f>
        <v>3.1</v>
      </c>
      <c r="F580" s="3">
        <f t="shared" si="695"/>
        <v>120</v>
      </c>
      <c r="G580" s="95">
        <v>31</v>
      </c>
      <c r="H580" s="95">
        <v>28</v>
      </c>
      <c r="I580" s="95">
        <v>31</v>
      </c>
      <c r="J580" s="95">
        <v>30</v>
      </c>
      <c r="K580" s="3"/>
      <c r="L580" s="3"/>
      <c r="M580" s="3"/>
      <c r="N580" s="22">
        <f t="shared" ref="N580:N643" si="708">ROUND($E580/G$37*G580,2)</f>
        <v>3.1</v>
      </c>
      <c r="O580" s="22">
        <f t="shared" ref="O580:O643" si="709">ROUND($E580/H$37*H580,2)</f>
        <v>3.1</v>
      </c>
      <c r="P580" s="22">
        <f t="shared" ref="P580:P643" si="710">ROUND($E580/I$37*I580,2)</f>
        <v>3.1</v>
      </c>
      <c r="Q580" s="22">
        <f t="shared" ref="Q580:Q643" si="711">ROUND($E580/J$37*J580,2)</f>
        <v>3.1</v>
      </c>
      <c r="R580" s="3"/>
      <c r="S580" s="40" t="e">
        <f>VLOOKUP(B580,Объем!A:F,6,0)</f>
        <v>#N/A</v>
      </c>
      <c r="T580" s="40" t="e">
        <f>VLOOKUP(B580,Объем!A:G,7,0)</f>
        <v>#N/A</v>
      </c>
      <c r="U580" s="40" t="e">
        <f t="shared" ref="U580:U643" si="712">T580-S580</f>
        <v>#N/A</v>
      </c>
      <c r="V580" s="63"/>
      <c r="W580" s="63"/>
      <c r="X580" s="63"/>
      <c r="Y580" s="63"/>
      <c r="Z580" s="25">
        <f t="shared" si="696"/>
        <v>2.9331366608441108E-2</v>
      </c>
      <c r="AA580" s="25">
        <f t="shared" si="697"/>
        <v>2.6405819641173282E-2</v>
      </c>
      <c r="AB580" s="25">
        <f t="shared" si="698"/>
        <v>1.5323069513007218E-2</v>
      </c>
      <c r="AC580" s="25">
        <f t="shared" si="699"/>
        <v>9.2132502796164559E-3</v>
      </c>
      <c r="AD580" s="25">
        <f t="shared" si="700"/>
        <v>2.9331366608441108E-2</v>
      </c>
      <c r="AE580" s="25">
        <f t="shared" si="701"/>
        <v>2.6405819641173282E-2</v>
      </c>
      <c r="AF580" s="25">
        <f t="shared" si="702"/>
        <v>1.5323069513007218E-2</v>
      </c>
      <c r="AG580" s="25">
        <f t="shared" si="703"/>
        <v>9.2132502796164559E-3</v>
      </c>
      <c r="AH580" s="97">
        <f t="shared" si="704"/>
        <v>79.75</v>
      </c>
      <c r="AI580" s="97">
        <f t="shared" si="705"/>
        <v>71.790000000000006</v>
      </c>
      <c r="AJ580" s="97">
        <f t="shared" si="706"/>
        <v>41.66</v>
      </c>
      <c r="AK580" s="97">
        <f t="shared" si="707"/>
        <v>25.05</v>
      </c>
      <c r="AL580" s="3"/>
      <c r="AM580" s="97">
        <f t="shared" ref="AM580:AM643" si="713">SUM(AH580:AK580)</f>
        <v>218.25000000000003</v>
      </c>
      <c r="AN580" s="25">
        <f t="shared" ref="AN580:AN643" si="714">Z580+AA580+AB580+AC580</f>
        <v>8.0273506042238069E-2</v>
      </c>
      <c r="AO580" s="3">
        <f>VLOOKUP(A580,Лист3!A:B,2,0)</f>
        <v>126.16</v>
      </c>
      <c r="AP580" s="3"/>
      <c r="AQ580" s="97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</row>
    <row r="581" spans="1:61" x14ac:dyDescent="0.3">
      <c r="A581" s="125" t="s">
        <v>1435</v>
      </c>
      <c r="B581" s="125" t="s">
        <v>650</v>
      </c>
      <c r="C581" s="106"/>
      <c r="D581" s="3"/>
      <c r="E581" s="95">
        <f>VLOOKUP(B581,Площадь!A:B,2,0)</f>
        <v>3</v>
      </c>
      <c r="F581" s="3">
        <f t="shared" si="695"/>
        <v>120</v>
      </c>
      <c r="G581" s="95">
        <v>31</v>
      </c>
      <c r="H581" s="95">
        <v>28</v>
      </c>
      <c r="I581" s="95">
        <v>31</v>
      </c>
      <c r="J581" s="95">
        <v>30</v>
      </c>
      <c r="K581" s="3"/>
      <c r="L581" s="3"/>
      <c r="M581" s="3"/>
      <c r="N581" s="22">
        <f t="shared" si="708"/>
        <v>3</v>
      </c>
      <c r="O581" s="22">
        <f t="shared" si="709"/>
        <v>3</v>
      </c>
      <c r="P581" s="22">
        <f t="shared" si="710"/>
        <v>3</v>
      </c>
      <c r="Q581" s="22">
        <f t="shared" si="711"/>
        <v>3</v>
      </c>
      <c r="R581" s="3"/>
      <c r="S581" s="40" t="e">
        <f>VLOOKUP(B581,Объем!A:F,6,0)</f>
        <v>#N/A</v>
      </c>
      <c r="T581" s="40" t="e">
        <f>VLOOKUP(B581,Объем!A:G,7,0)</f>
        <v>#N/A</v>
      </c>
      <c r="U581" s="40" t="e">
        <f t="shared" si="712"/>
        <v>#N/A</v>
      </c>
      <c r="V581" s="63"/>
      <c r="W581" s="63"/>
      <c r="X581" s="63"/>
      <c r="Y581" s="63"/>
      <c r="Z581" s="25">
        <f t="shared" si="696"/>
        <v>2.838519349203978E-2</v>
      </c>
      <c r="AA581" s="25">
        <f t="shared" si="697"/>
        <v>2.5554019007587046E-2</v>
      </c>
      <c r="AB581" s="25">
        <f t="shared" si="698"/>
        <v>1.4828776948071502E-2</v>
      </c>
      <c r="AC581" s="25">
        <f t="shared" si="699"/>
        <v>8.9160486576933436E-3</v>
      </c>
      <c r="AD581" s="25">
        <f t="shared" si="700"/>
        <v>2.838519349203978E-2</v>
      </c>
      <c r="AE581" s="25">
        <f t="shared" si="701"/>
        <v>2.5554019007587046E-2</v>
      </c>
      <c r="AF581" s="25">
        <f t="shared" si="702"/>
        <v>1.4828776948071502E-2</v>
      </c>
      <c r="AG581" s="25">
        <f t="shared" si="703"/>
        <v>8.9160486576933436E-3</v>
      </c>
      <c r="AH581" s="97">
        <f t="shared" si="704"/>
        <v>77.17</v>
      </c>
      <c r="AI581" s="97">
        <f t="shared" si="705"/>
        <v>69.48</v>
      </c>
      <c r="AJ581" s="97">
        <f t="shared" si="706"/>
        <v>40.32</v>
      </c>
      <c r="AK581" s="97">
        <f t="shared" si="707"/>
        <v>24.24</v>
      </c>
      <c r="AL581" s="3"/>
      <c r="AM581" s="97">
        <f t="shared" si="713"/>
        <v>211.21</v>
      </c>
      <c r="AN581" s="25">
        <f t="shared" si="714"/>
        <v>7.7684038105391665E-2</v>
      </c>
      <c r="AO581" s="3">
        <f>VLOOKUP(A581,Лист3!A:B,2,0)</f>
        <v>121.8</v>
      </c>
      <c r="AP581" s="3"/>
      <c r="AQ581" s="97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</row>
    <row r="582" spans="1:61" x14ac:dyDescent="0.3">
      <c r="A582" s="125" t="s">
        <v>1467</v>
      </c>
      <c r="B582" s="125" t="s">
        <v>651</v>
      </c>
      <c r="C582" s="106"/>
      <c r="D582" s="3"/>
      <c r="E582" s="95">
        <f>VLOOKUP(B582,Площадь!A:B,2,0)</f>
        <v>3.5</v>
      </c>
      <c r="F582" s="3">
        <f t="shared" si="695"/>
        <v>120</v>
      </c>
      <c r="G582" s="95">
        <v>31</v>
      </c>
      <c r="H582" s="95">
        <v>28</v>
      </c>
      <c r="I582" s="95">
        <v>31</v>
      </c>
      <c r="J582" s="95">
        <v>30</v>
      </c>
      <c r="K582" s="3"/>
      <c r="L582" s="3"/>
      <c r="M582" s="3"/>
      <c r="N582" s="22">
        <f t="shared" si="708"/>
        <v>3.5</v>
      </c>
      <c r="O582" s="22">
        <f t="shared" si="709"/>
        <v>3.5</v>
      </c>
      <c r="P582" s="22">
        <f t="shared" si="710"/>
        <v>3.5</v>
      </c>
      <c r="Q582" s="22">
        <f t="shared" si="711"/>
        <v>3.5</v>
      </c>
      <c r="R582" s="3"/>
      <c r="S582" s="40" t="e">
        <f>VLOOKUP(B582,Объем!A:F,6,0)</f>
        <v>#N/A</v>
      </c>
      <c r="T582" s="40" t="e">
        <f>VLOOKUP(B582,Объем!A:G,7,0)</f>
        <v>#N/A</v>
      </c>
      <c r="U582" s="40" t="e">
        <f t="shared" si="712"/>
        <v>#N/A</v>
      </c>
      <c r="V582" s="63"/>
      <c r="W582" s="63"/>
      <c r="X582" s="63"/>
      <c r="Y582" s="63"/>
      <c r="Z582" s="25">
        <f t="shared" si="696"/>
        <v>3.3116059074046411E-2</v>
      </c>
      <c r="AA582" s="25">
        <f t="shared" si="697"/>
        <v>2.981302217551822E-2</v>
      </c>
      <c r="AB582" s="25">
        <f t="shared" si="698"/>
        <v>1.7300239772750085E-2</v>
      </c>
      <c r="AC582" s="25">
        <f t="shared" si="699"/>
        <v>1.0402056767308902E-2</v>
      </c>
      <c r="AD582" s="25">
        <f t="shared" si="700"/>
        <v>3.3116059074046411E-2</v>
      </c>
      <c r="AE582" s="25">
        <f t="shared" si="701"/>
        <v>2.981302217551822E-2</v>
      </c>
      <c r="AF582" s="25">
        <f t="shared" si="702"/>
        <v>1.7300239772750085E-2</v>
      </c>
      <c r="AG582" s="25">
        <f t="shared" si="703"/>
        <v>1.0402056767308902E-2</v>
      </c>
      <c r="AH582" s="97">
        <f t="shared" si="704"/>
        <v>90.04</v>
      </c>
      <c r="AI582" s="97">
        <f t="shared" si="705"/>
        <v>81.06</v>
      </c>
      <c r="AJ582" s="97">
        <f t="shared" si="706"/>
        <v>47.04</v>
      </c>
      <c r="AK582" s="97">
        <f t="shared" si="707"/>
        <v>28.28</v>
      </c>
      <c r="AL582" s="3"/>
      <c r="AM582" s="97">
        <f t="shared" si="713"/>
        <v>246.42000000000002</v>
      </c>
      <c r="AN582" s="25">
        <f t="shared" si="714"/>
        <v>9.0631377789623616E-2</v>
      </c>
      <c r="AO582" s="3">
        <f>VLOOKUP(A582,Лист3!A:B,2,0)</f>
        <v>142.47999999999999</v>
      </c>
      <c r="AP582" s="3"/>
      <c r="AQ582" s="97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</row>
    <row r="583" spans="1:61" s="32" customFormat="1" x14ac:dyDescent="0.3">
      <c r="A583" s="125" t="s">
        <v>1468</v>
      </c>
      <c r="B583" s="125" t="s">
        <v>652</v>
      </c>
      <c r="C583" s="106"/>
      <c r="D583" s="3"/>
      <c r="E583" s="95">
        <f>VLOOKUP(B583,Площадь!A:B,2,0)</f>
        <v>3.9</v>
      </c>
      <c r="F583" s="3">
        <f t="shared" si="695"/>
        <v>120</v>
      </c>
      <c r="G583" s="95">
        <v>31</v>
      </c>
      <c r="H583" s="95">
        <v>28</v>
      </c>
      <c r="I583" s="95">
        <v>31</v>
      </c>
      <c r="J583" s="95">
        <v>30</v>
      </c>
      <c r="K583" s="3"/>
      <c r="L583" s="3"/>
      <c r="M583" s="3"/>
      <c r="N583" s="22">
        <f t="shared" si="708"/>
        <v>3.9</v>
      </c>
      <c r="O583" s="22">
        <f t="shared" si="709"/>
        <v>3.9</v>
      </c>
      <c r="P583" s="22">
        <f t="shared" si="710"/>
        <v>3.9</v>
      </c>
      <c r="Q583" s="22">
        <f t="shared" si="711"/>
        <v>3.9</v>
      </c>
      <c r="R583" s="3"/>
      <c r="S583" s="40" t="e">
        <f>VLOOKUP(B583,Объем!A:F,6,0)</f>
        <v>#N/A</v>
      </c>
      <c r="T583" s="40" t="e">
        <f>VLOOKUP(B583,Объем!A:G,7,0)</f>
        <v>#N/A</v>
      </c>
      <c r="U583" s="40" t="e">
        <f t="shared" si="712"/>
        <v>#N/A</v>
      </c>
      <c r="V583" s="63"/>
      <c r="W583" s="63"/>
      <c r="X583" s="63"/>
      <c r="Y583" s="63"/>
      <c r="Z583" s="25">
        <f t="shared" si="696"/>
        <v>3.6900751539651715E-2</v>
      </c>
      <c r="AA583" s="25">
        <f t="shared" si="697"/>
        <v>3.3220224709863154E-2</v>
      </c>
      <c r="AB583" s="25">
        <f t="shared" si="698"/>
        <v>1.9277410032492951E-2</v>
      </c>
      <c r="AC583" s="25">
        <f t="shared" si="699"/>
        <v>1.1590863255001346E-2</v>
      </c>
      <c r="AD583" s="25">
        <f t="shared" si="700"/>
        <v>3.6900751539651715E-2</v>
      </c>
      <c r="AE583" s="25">
        <f t="shared" si="701"/>
        <v>3.3220224709863154E-2</v>
      </c>
      <c r="AF583" s="25">
        <f t="shared" si="702"/>
        <v>1.9277410032492951E-2</v>
      </c>
      <c r="AG583" s="25">
        <f t="shared" si="703"/>
        <v>1.1590863255001346E-2</v>
      </c>
      <c r="AH583" s="97">
        <f t="shared" si="704"/>
        <v>100.33</v>
      </c>
      <c r="AI583" s="97">
        <f t="shared" si="705"/>
        <v>90.32</v>
      </c>
      <c r="AJ583" s="97">
        <f t="shared" si="706"/>
        <v>52.41</v>
      </c>
      <c r="AK583" s="97">
        <f t="shared" si="707"/>
        <v>31.51</v>
      </c>
      <c r="AL583" s="3"/>
      <c r="AM583" s="97">
        <f t="shared" si="713"/>
        <v>274.57</v>
      </c>
      <c r="AN583" s="25">
        <f t="shared" si="714"/>
        <v>0.10098924953700916</v>
      </c>
      <c r="AO583" s="3">
        <f>VLOOKUP(A583,Лист3!A:B,2,0)</f>
        <v>157.68</v>
      </c>
      <c r="AP583" s="3"/>
      <c r="AQ583" s="97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</row>
    <row r="584" spans="1:61" x14ac:dyDescent="0.3">
      <c r="A584" s="125" t="s">
        <v>1469</v>
      </c>
      <c r="B584" s="125" t="s">
        <v>144</v>
      </c>
      <c r="C584" s="106"/>
      <c r="D584" s="3"/>
      <c r="E584" s="95">
        <f>VLOOKUP(B584,Площадь!A:B,2,0)</f>
        <v>3.5</v>
      </c>
      <c r="F584" s="3">
        <f t="shared" si="695"/>
        <v>120</v>
      </c>
      <c r="G584" s="95">
        <v>31</v>
      </c>
      <c r="H584" s="95">
        <v>28</v>
      </c>
      <c r="I584" s="95">
        <v>31</v>
      </c>
      <c r="J584" s="95">
        <v>30</v>
      </c>
      <c r="K584" s="3"/>
      <c r="L584" s="3"/>
      <c r="M584" s="3"/>
      <c r="N584" s="22">
        <f t="shared" si="708"/>
        <v>3.5</v>
      </c>
      <c r="O584" s="22">
        <f t="shared" si="709"/>
        <v>3.5</v>
      </c>
      <c r="P584" s="22">
        <f t="shared" si="710"/>
        <v>3.5</v>
      </c>
      <c r="Q584" s="22">
        <f t="shared" si="711"/>
        <v>3.5</v>
      </c>
      <c r="R584" s="3"/>
      <c r="S584" s="40" t="e">
        <f>VLOOKUP(B584,Объем!A:F,6,0)</f>
        <v>#N/A</v>
      </c>
      <c r="T584" s="40" t="e">
        <f>VLOOKUP(B584,Объем!A:G,7,0)</f>
        <v>#N/A</v>
      </c>
      <c r="U584" s="40" t="e">
        <f t="shared" si="712"/>
        <v>#N/A</v>
      </c>
      <c r="V584" s="63"/>
      <c r="W584" s="63"/>
      <c r="X584" s="63"/>
      <c r="Y584" s="63"/>
      <c r="Z584" s="25">
        <f t="shared" si="696"/>
        <v>3.3116059074046411E-2</v>
      </c>
      <c r="AA584" s="25">
        <f t="shared" si="697"/>
        <v>2.981302217551822E-2</v>
      </c>
      <c r="AB584" s="25">
        <f t="shared" si="698"/>
        <v>1.7300239772750085E-2</v>
      </c>
      <c r="AC584" s="25">
        <f t="shared" si="699"/>
        <v>1.0402056767308902E-2</v>
      </c>
      <c r="AD584" s="25">
        <f t="shared" si="700"/>
        <v>3.3116059074046411E-2</v>
      </c>
      <c r="AE584" s="25">
        <f t="shared" si="701"/>
        <v>2.981302217551822E-2</v>
      </c>
      <c r="AF584" s="25">
        <f t="shared" si="702"/>
        <v>1.7300239772750085E-2</v>
      </c>
      <c r="AG584" s="25">
        <f t="shared" si="703"/>
        <v>1.0402056767308902E-2</v>
      </c>
      <c r="AH584" s="97">
        <f t="shared" si="704"/>
        <v>90.04</v>
      </c>
      <c r="AI584" s="97">
        <f t="shared" si="705"/>
        <v>81.06</v>
      </c>
      <c r="AJ584" s="97">
        <f t="shared" si="706"/>
        <v>47.04</v>
      </c>
      <c r="AK584" s="97">
        <f t="shared" si="707"/>
        <v>28.28</v>
      </c>
      <c r="AL584" s="3"/>
      <c r="AM584" s="97">
        <f t="shared" si="713"/>
        <v>246.42000000000002</v>
      </c>
      <c r="AN584" s="25">
        <f t="shared" si="714"/>
        <v>9.0631377789623616E-2</v>
      </c>
      <c r="AO584" s="3">
        <f>VLOOKUP(A584,Лист3!A:B,2,0)</f>
        <v>142.47999999999999</v>
      </c>
      <c r="AP584" s="3"/>
      <c r="AQ584" s="97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</row>
    <row r="585" spans="1:61" x14ac:dyDescent="0.3">
      <c r="A585" s="125" t="s">
        <v>1470</v>
      </c>
      <c r="B585" s="125" t="s">
        <v>653</v>
      </c>
      <c r="C585" s="106"/>
      <c r="D585" s="3"/>
      <c r="E585" s="95">
        <f>VLOOKUP(B585,Площадь!A:B,2,0)</f>
        <v>5.5</v>
      </c>
      <c r="F585" s="3">
        <f t="shared" si="695"/>
        <v>120</v>
      </c>
      <c r="G585" s="95">
        <v>31</v>
      </c>
      <c r="H585" s="95">
        <v>28</v>
      </c>
      <c r="I585" s="95">
        <v>31</v>
      </c>
      <c r="J585" s="95">
        <v>30</v>
      </c>
      <c r="K585" s="3"/>
      <c r="L585" s="3"/>
      <c r="M585" s="3"/>
      <c r="N585" s="22">
        <f t="shared" si="708"/>
        <v>5.5</v>
      </c>
      <c r="O585" s="22">
        <f t="shared" si="709"/>
        <v>5.5</v>
      </c>
      <c r="P585" s="22">
        <f t="shared" si="710"/>
        <v>5.5</v>
      </c>
      <c r="Q585" s="22">
        <f t="shared" si="711"/>
        <v>5.5</v>
      </c>
      <c r="R585" s="3"/>
      <c r="S585" s="40" t="e">
        <f>VLOOKUP(B585,Объем!A:F,6,0)</f>
        <v>#N/A</v>
      </c>
      <c r="T585" s="40" t="e">
        <f>VLOOKUP(B585,Объем!A:G,7,0)</f>
        <v>#N/A</v>
      </c>
      <c r="U585" s="40" t="e">
        <f t="shared" si="712"/>
        <v>#N/A</v>
      </c>
      <c r="V585" s="63"/>
      <c r="W585" s="63"/>
      <c r="X585" s="63"/>
      <c r="Y585" s="63"/>
      <c r="Z585" s="25">
        <f t="shared" si="696"/>
        <v>5.2039521402072936E-2</v>
      </c>
      <c r="AA585" s="25">
        <f t="shared" si="697"/>
        <v>4.6849034847242912E-2</v>
      </c>
      <c r="AB585" s="25">
        <f t="shared" si="698"/>
        <v>2.7186091071464417E-2</v>
      </c>
      <c r="AC585" s="25">
        <f t="shared" si="699"/>
        <v>1.634608920577113E-2</v>
      </c>
      <c r="AD585" s="25">
        <f t="shared" si="700"/>
        <v>5.2039521402072936E-2</v>
      </c>
      <c r="AE585" s="25">
        <f t="shared" si="701"/>
        <v>4.6849034847242912E-2</v>
      </c>
      <c r="AF585" s="25">
        <f t="shared" si="702"/>
        <v>2.7186091071464417E-2</v>
      </c>
      <c r="AG585" s="25">
        <f t="shared" si="703"/>
        <v>1.634608920577113E-2</v>
      </c>
      <c r="AH585" s="97">
        <f t="shared" si="704"/>
        <v>141.49</v>
      </c>
      <c r="AI585" s="97">
        <f t="shared" si="705"/>
        <v>127.37</v>
      </c>
      <c r="AJ585" s="97">
        <f t="shared" si="706"/>
        <v>73.91</v>
      </c>
      <c r="AK585" s="97">
        <f t="shared" si="707"/>
        <v>44.44</v>
      </c>
      <c r="AL585" s="3"/>
      <c r="AM585" s="97">
        <f t="shared" si="713"/>
        <v>387.21</v>
      </c>
      <c r="AN585" s="25">
        <f t="shared" si="714"/>
        <v>0.14242073652655141</v>
      </c>
      <c r="AO585" s="3">
        <f>VLOOKUP(A585,Лист3!A:B,2,0)</f>
        <v>222.96</v>
      </c>
      <c r="AP585" s="3"/>
      <c r="AQ585" s="97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</row>
    <row r="586" spans="1:61" x14ac:dyDescent="0.3">
      <c r="A586" s="125" t="s">
        <v>1266</v>
      </c>
      <c r="B586" s="125" t="s">
        <v>654</v>
      </c>
      <c r="C586" s="106"/>
      <c r="D586" s="3"/>
      <c r="E586" s="95">
        <f>VLOOKUP(B586,Площадь!A:B,2,0)</f>
        <v>3.9</v>
      </c>
      <c r="F586" s="3">
        <f t="shared" si="695"/>
        <v>120</v>
      </c>
      <c r="G586" s="95">
        <v>31</v>
      </c>
      <c r="H586" s="95">
        <v>28</v>
      </c>
      <c r="I586" s="95">
        <v>31</v>
      </c>
      <c r="J586" s="95">
        <v>30</v>
      </c>
      <c r="K586" s="3"/>
      <c r="L586" s="3"/>
      <c r="M586" s="3"/>
      <c r="N586" s="22">
        <f t="shared" si="708"/>
        <v>3.9</v>
      </c>
      <c r="O586" s="22">
        <f t="shared" si="709"/>
        <v>3.9</v>
      </c>
      <c r="P586" s="22">
        <f t="shared" si="710"/>
        <v>3.9</v>
      </c>
      <c r="Q586" s="22">
        <f t="shared" si="711"/>
        <v>3.9</v>
      </c>
      <c r="R586" s="3"/>
      <c r="S586" s="40" t="e">
        <f>VLOOKUP(B586,Объем!A:F,6,0)</f>
        <v>#N/A</v>
      </c>
      <c r="T586" s="40" t="e">
        <f>VLOOKUP(B586,Объем!A:G,7,0)</f>
        <v>#N/A</v>
      </c>
      <c r="U586" s="40" t="e">
        <f t="shared" si="712"/>
        <v>#N/A</v>
      </c>
      <c r="V586" s="63"/>
      <c r="W586" s="63"/>
      <c r="X586" s="63"/>
      <c r="Y586" s="63"/>
      <c r="Z586" s="25">
        <f t="shared" si="696"/>
        <v>3.6900751539651715E-2</v>
      </c>
      <c r="AA586" s="25">
        <f t="shared" si="697"/>
        <v>3.3220224709863154E-2</v>
      </c>
      <c r="AB586" s="25">
        <f t="shared" si="698"/>
        <v>1.9277410032492951E-2</v>
      </c>
      <c r="AC586" s="25">
        <f t="shared" si="699"/>
        <v>1.1590863255001346E-2</v>
      </c>
      <c r="AD586" s="25">
        <f t="shared" si="700"/>
        <v>3.6900751539651715E-2</v>
      </c>
      <c r="AE586" s="25">
        <f t="shared" si="701"/>
        <v>3.3220224709863154E-2</v>
      </c>
      <c r="AF586" s="25">
        <f t="shared" si="702"/>
        <v>1.9277410032492951E-2</v>
      </c>
      <c r="AG586" s="25">
        <f t="shared" si="703"/>
        <v>1.1590863255001346E-2</v>
      </c>
      <c r="AH586" s="97">
        <f t="shared" si="704"/>
        <v>100.33</v>
      </c>
      <c r="AI586" s="97">
        <f t="shared" si="705"/>
        <v>90.32</v>
      </c>
      <c r="AJ586" s="97">
        <f t="shared" si="706"/>
        <v>52.41</v>
      </c>
      <c r="AK586" s="97">
        <f t="shared" si="707"/>
        <v>31.51</v>
      </c>
      <c r="AL586" s="3"/>
      <c r="AM586" s="97">
        <f t="shared" si="713"/>
        <v>274.57</v>
      </c>
      <c r="AN586" s="25">
        <f t="shared" si="714"/>
        <v>0.10098924953700916</v>
      </c>
      <c r="AO586" s="3">
        <f>VLOOKUP(A586,Лист3!A:B,2,0)</f>
        <v>157.68</v>
      </c>
      <c r="AP586" s="3"/>
      <c r="AQ586" s="97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</row>
    <row r="587" spans="1:61" x14ac:dyDescent="0.3">
      <c r="A587" s="125" t="s">
        <v>1471</v>
      </c>
      <c r="B587" s="125" t="s">
        <v>655</v>
      </c>
      <c r="C587" s="106"/>
      <c r="D587" s="3"/>
      <c r="E587" s="95">
        <f>VLOOKUP(B587,Площадь!A:B,2,0)</f>
        <v>5</v>
      </c>
      <c r="F587" s="3">
        <f t="shared" si="695"/>
        <v>120</v>
      </c>
      <c r="G587" s="95">
        <v>31</v>
      </c>
      <c r="H587" s="95">
        <v>28</v>
      </c>
      <c r="I587" s="95">
        <v>31</v>
      </c>
      <c r="J587" s="95">
        <v>30</v>
      </c>
      <c r="K587" s="3"/>
      <c r="L587" s="3"/>
      <c r="M587" s="3"/>
      <c r="N587" s="22">
        <f t="shared" si="708"/>
        <v>5</v>
      </c>
      <c r="O587" s="22">
        <f t="shared" si="709"/>
        <v>5</v>
      </c>
      <c r="P587" s="22">
        <f t="shared" si="710"/>
        <v>5</v>
      </c>
      <c r="Q587" s="22">
        <f t="shared" si="711"/>
        <v>5</v>
      </c>
      <c r="R587" s="3"/>
      <c r="S587" s="40" t="e">
        <f>VLOOKUP(B587,Объем!A:F,6,0)</f>
        <v>#N/A</v>
      </c>
      <c r="T587" s="40" t="e">
        <f>VLOOKUP(B587,Объем!A:G,7,0)</f>
        <v>#N/A</v>
      </c>
      <c r="U587" s="40" t="e">
        <f t="shared" si="712"/>
        <v>#N/A</v>
      </c>
      <c r="V587" s="63"/>
      <c r="W587" s="63"/>
      <c r="X587" s="63"/>
      <c r="Y587" s="63"/>
      <c r="Z587" s="25">
        <f t="shared" si="696"/>
        <v>4.7308655820066305E-2</v>
      </c>
      <c r="AA587" s="25">
        <f t="shared" si="697"/>
        <v>4.2590031679311739E-2</v>
      </c>
      <c r="AB587" s="25">
        <f t="shared" si="698"/>
        <v>2.4714628246785834E-2</v>
      </c>
      <c r="AC587" s="25">
        <f t="shared" si="699"/>
        <v>1.4860081096155574E-2</v>
      </c>
      <c r="AD587" s="25">
        <f t="shared" si="700"/>
        <v>4.7308655820066305E-2</v>
      </c>
      <c r="AE587" s="25">
        <f t="shared" si="701"/>
        <v>4.2590031679311739E-2</v>
      </c>
      <c r="AF587" s="25">
        <f t="shared" si="702"/>
        <v>2.4714628246785834E-2</v>
      </c>
      <c r="AG587" s="25">
        <f t="shared" si="703"/>
        <v>1.4860081096155574E-2</v>
      </c>
      <c r="AH587" s="97">
        <f t="shared" si="704"/>
        <v>128.62</v>
      </c>
      <c r="AI587" s="97">
        <f t="shared" si="705"/>
        <v>115.79</v>
      </c>
      <c r="AJ587" s="97">
        <f t="shared" si="706"/>
        <v>67.19</v>
      </c>
      <c r="AK587" s="97">
        <f t="shared" si="707"/>
        <v>40.4</v>
      </c>
      <c r="AL587" s="3"/>
      <c r="AM587" s="97">
        <f t="shared" si="713"/>
        <v>352</v>
      </c>
      <c r="AN587" s="25">
        <f t="shared" si="714"/>
        <v>0.12947339684231945</v>
      </c>
      <c r="AO587" s="3">
        <f>VLOOKUP(A587,Лист3!A:B,2,0)</f>
        <v>203.36</v>
      </c>
      <c r="AP587" s="3"/>
      <c r="AQ587" s="97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</row>
    <row r="588" spans="1:61" x14ac:dyDescent="0.3">
      <c r="A588" s="125" t="s">
        <v>1890</v>
      </c>
      <c r="B588" s="125" t="s">
        <v>656</v>
      </c>
      <c r="C588" s="106">
        <v>44924</v>
      </c>
      <c r="D588" s="3"/>
      <c r="E588" s="95">
        <f>VLOOKUP(B588,Площадь!A:B,2,0)</f>
        <v>4.4000000000000004</v>
      </c>
      <c r="F588" s="3">
        <f t="shared" si="695"/>
        <v>120</v>
      </c>
      <c r="G588" s="95">
        <v>31</v>
      </c>
      <c r="H588" s="95">
        <v>28</v>
      </c>
      <c r="I588" s="95">
        <v>31</v>
      </c>
      <c r="J588" s="95">
        <v>30</v>
      </c>
      <c r="K588" s="3"/>
      <c r="L588" s="3"/>
      <c r="M588" s="3"/>
      <c r="N588" s="22">
        <f t="shared" si="708"/>
        <v>4.4000000000000004</v>
      </c>
      <c r="O588" s="22">
        <f t="shared" si="709"/>
        <v>4.4000000000000004</v>
      </c>
      <c r="P588" s="22">
        <f t="shared" si="710"/>
        <v>4.4000000000000004</v>
      </c>
      <c r="Q588" s="22">
        <f t="shared" si="711"/>
        <v>4.4000000000000004</v>
      </c>
      <c r="R588" s="3"/>
      <c r="S588" s="40" t="e">
        <f>VLOOKUP(B588,Объем!A:F,6,0)</f>
        <v>#N/A</v>
      </c>
      <c r="T588" s="40" t="e">
        <f>VLOOKUP(B588,Объем!A:G,7,0)</f>
        <v>#N/A</v>
      </c>
      <c r="U588" s="40" t="e">
        <f t="shared" si="712"/>
        <v>#N/A</v>
      </c>
      <c r="V588" s="63"/>
      <c r="W588" s="63"/>
      <c r="X588" s="63"/>
      <c r="Y588" s="63"/>
      <c r="Z588" s="25">
        <f t="shared" si="696"/>
        <v>4.1631617121658353E-2</v>
      </c>
      <c r="AA588" s="25">
        <f t="shared" si="697"/>
        <v>3.7479227877794334E-2</v>
      </c>
      <c r="AB588" s="25">
        <f t="shared" si="698"/>
        <v>2.1748872857171538E-2</v>
      </c>
      <c r="AC588" s="25">
        <f t="shared" si="699"/>
        <v>1.3076871364616906E-2</v>
      </c>
      <c r="AD588" s="25">
        <f t="shared" si="700"/>
        <v>4.1631617121658353E-2</v>
      </c>
      <c r="AE588" s="25">
        <f t="shared" si="701"/>
        <v>3.7479227877794334E-2</v>
      </c>
      <c r="AF588" s="25">
        <f t="shared" si="702"/>
        <v>2.1748872857171538E-2</v>
      </c>
      <c r="AG588" s="25">
        <f t="shared" si="703"/>
        <v>1.3076871364616906E-2</v>
      </c>
      <c r="AH588" s="97">
        <f t="shared" si="704"/>
        <v>113.19</v>
      </c>
      <c r="AI588" s="97">
        <f t="shared" si="705"/>
        <v>101.9</v>
      </c>
      <c r="AJ588" s="97">
        <f t="shared" si="706"/>
        <v>59.13</v>
      </c>
      <c r="AK588" s="97">
        <f t="shared" si="707"/>
        <v>35.549999999999997</v>
      </c>
      <c r="AL588" s="3"/>
      <c r="AM588" s="97">
        <f t="shared" si="713"/>
        <v>309.77000000000004</v>
      </c>
      <c r="AN588" s="25">
        <f t="shared" si="714"/>
        <v>0.11393658922124114</v>
      </c>
      <c r="AO588" s="3">
        <f>VLOOKUP(A588,Лист3!A:B,2,0)</f>
        <v>180.8</v>
      </c>
      <c r="AP588" s="3"/>
      <c r="AQ588" s="97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</row>
    <row r="589" spans="1:61" x14ac:dyDescent="0.3">
      <c r="A589" s="125" t="s">
        <v>1472</v>
      </c>
      <c r="B589" s="125" t="s">
        <v>656</v>
      </c>
      <c r="C589" s="106"/>
      <c r="D589" s="3"/>
      <c r="E589" s="95">
        <f>VLOOKUP(B589,Площадь!A:B,2,0)</f>
        <v>4.4000000000000004</v>
      </c>
      <c r="F589" s="3">
        <f t="shared" si="695"/>
        <v>0</v>
      </c>
      <c r="G589" s="95"/>
      <c r="H589" s="95"/>
      <c r="I589" s="95"/>
      <c r="J589" s="95"/>
      <c r="K589" s="3"/>
      <c r="L589" s="3"/>
      <c r="M589" s="3"/>
      <c r="N589" s="22">
        <f t="shared" si="708"/>
        <v>0</v>
      </c>
      <c r="O589" s="22">
        <f t="shared" si="709"/>
        <v>0</v>
      </c>
      <c r="P589" s="22">
        <f t="shared" si="710"/>
        <v>0</v>
      </c>
      <c r="Q589" s="22">
        <f t="shared" si="711"/>
        <v>0</v>
      </c>
      <c r="R589" s="3"/>
      <c r="S589" s="40" t="e">
        <f>VLOOKUP(B589,Объем!A:F,6,0)</f>
        <v>#N/A</v>
      </c>
      <c r="T589" s="40" t="e">
        <f>VLOOKUP(B589,Объем!A:G,7,0)</f>
        <v>#N/A</v>
      </c>
      <c r="U589" s="40" t="e">
        <f t="shared" si="712"/>
        <v>#N/A</v>
      </c>
      <c r="V589" s="63"/>
      <c r="W589" s="63"/>
      <c r="X589" s="63"/>
      <c r="Y589" s="63"/>
      <c r="Z589" s="25">
        <f t="shared" si="696"/>
        <v>0</v>
      </c>
      <c r="AA589" s="25">
        <f t="shared" si="697"/>
        <v>0</v>
      </c>
      <c r="AB589" s="25">
        <f t="shared" si="698"/>
        <v>0</v>
      </c>
      <c r="AC589" s="25">
        <f t="shared" si="699"/>
        <v>0</v>
      </c>
      <c r="AD589" s="25">
        <f t="shared" si="700"/>
        <v>0</v>
      </c>
      <c r="AE589" s="25">
        <f t="shared" si="701"/>
        <v>0</v>
      </c>
      <c r="AF589" s="25">
        <f t="shared" si="702"/>
        <v>0</v>
      </c>
      <c r="AG589" s="25">
        <f t="shared" si="703"/>
        <v>0</v>
      </c>
      <c r="AH589" s="97">
        <f t="shared" si="704"/>
        <v>0</v>
      </c>
      <c r="AI589" s="97">
        <f t="shared" si="705"/>
        <v>0</v>
      </c>
      <c r="AJ589" s="97">
        <f t="shared" si="706"/>
        <v>0</v>
      </c>
      <c r="AK589" s="97">
        <f t="shared" si="707"/>
        <v>0</v>
      </c>
      <c r="AL589" s="3"/>
      <c r="AM589" s="97">
        <f t="shared" si="713"/>
        <v>0</v>
      </c>
      <c r="AN589" s="25">
        <f t="shared" si="714"/>
        <v>0</v>
      </c>
      <c r="AO589" s="3">
        <f>VLOOKUP(A589,Лист3!A:B,2,0)</f>
        <v>0</v>
      </c>
      <c r="AP589" s="3"/>
      <c r="AQ589" s="97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</row>
    <row r="590" spans="1:61" x14ac:dyDescent="0.3">
      <c r="A590" s="125" t="s">
        <v>1473</v>
      </c>
      <c r="B590" s="125" t="s">
        <v>657</v>
      </c>
      <c r="C590" s="106"/>
      <c r="D590" s="3"/>
      <c r="E590" s="95">
        <f>VLOOKUP(B590,Площадь!A:B,2,0)</f>
        <v>5</v>
      </c>
      <c r="F590" s="3">
        <f t="shared" si="695"/>
        <v>120</v>
      </c>
      <c r="G590" s="95">
        <v>31</v>
      </c>
      <c r="H590" s="95">
        <v>28</v>
      </c>
      <c r="I590" s="95">
        <v>31</v>
      </c>
      <c r="J590" s="95">
        <v>30</v>
      </c>
      <c r="K590" s="3"/>
      <c r="L590" s="3"/>
      <c r="M590" s="3"/>
      <c r="N590" s="22">
        <f t="shared" si="708"/>
        <v>5</v>
      </c>
      <c r="O590" s="22">
        <f t="shared" si="709"/>
        <v>5</v>
      </c>
      <c r="P590" s="22">
        <f t="shared" si="710"/>
        <v>5</v>
      </c>
      <c r="Q590" s="22">
        <f t="shared" si="711"/>
        <v>5</v>
      </c>
      <c r="R590" s="3"/>
      <c r="S590" s="40" t="e">
        <f>VLOOKUP(B590,Объем!A:F,6,0)</f>
        <v>#N/A</v>
      </c>
      <c r="T590" s="40" t="e">
        <f>VLOOKUP(B590,Объем!A:G,7,0)</f>
        <v>#N/A</v>
      </c>
      <c r="U590" s="40" t="e">
        <f t="shared" si="712"/>
        <v>#N/A</v>
      </c>
      <c r="V590" s="63"/>
      <c r="W590" s="63"/>
      <c r="X590" s="63"/>
      <c r="Y590" s="63"/>
      <c r="Z590" s="25">
        <f t="shared" si="696"/>
        <v>4.7308655820066305E-2</v>
      </c>
      <c r="AA590" s="25">
        <f t="shared" si="697"/>
        <v>4.2590031679311739E-2</v>
      </c>
      <c r="AB590" s="25">
        <f t="shared" si="698"/>
        <v>2.4714628246785834E-2</v>
      </c>
      <c r="AC590" s="25">
        <f t="shared" si="699"/>
        <v>1.4860081096155574E-2</v>
      </c>
      <c r="AD590" s="25">
        <f t="shared" si="700"/>
        <v>4.7308655820066305E-2</v>
      </c>
      <c r="AE590" s="25">
        <f t="shared" si="701"/>
        <v>4.2590031679311739E-2</v>
      </c>
      <c r="AF590" s="25">
        <f t="shared" si="702"/>
        <v>2.4714628246785834E-2</v>
      </c>
      <c r="AG590" s="25">
        <f t="shared" si="703"/>
        <v>1.4860081096155574E-2</v>
      </c>
      <c r="AH590" s="97">
        <f t="shared" si="704"/>
        <v>128.62</v>
      </c>
      <c r="AI590" s="97">
        <f t="shared" si="705"/>
        <v>115.79</v>
      </c>
      <c r="AJ590" s="97">
        <f t="shared" si="706"/>
        <v>67.19</v>
      </c>
      <c r="AK590" s="97">
        <f t="shared" si="707"/>
        <v>40.4</v>
      </c>
      <c r="AL590" s="3"/>
      <c r="AM590" s="97">
        <f t="shared" si="713"/>
        <v>352</v>
      </c>
      <c r="AN590" s="25">
        <f t="shared" si="714"/>
        <v>0.12947339684231945</v>
      </c>
      <c r="AO590" s="3">
        <f>VLOOKUP(A590,Лист3!A:B,2,0)</f>
        <v>203.36</v>
      </c>
      <c r="AP590" s="3"/>
      <c r="AQ590" s="97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</row>
    <row r="591" spans="1:61" x14ac:dyDescent="0.3">
      <c r="A591" s="125" t="s">
        <v>1474</v>
      </c>
      <c r="B591" s="125" t="s">
        <v>658</v>
      </c>
      <c r="C591" s="106"/>
      <c r="D591" s="3"/>
      <c r="E591" s="95">
        <f>VLOOKUP(B591,Площадь!A:B,2,0)</f>
        <v>3.3</v>
      </c>
      <c r="F591" s="3">
        <f t="shared" si="695"/>
        <v>120</v>
      </c>
      <c r="G591" s="95">
        <v>31</v>
      </c>
      <c r="H591" s="95">
        <v>28</v>
      </c>
      <c r="I591" s="95">
        <v>31</v>
      </c>
      <c r="J591" s="95">
        <v>30</v>
      </c>
      <c r="K591" s="3"/>
      <c r="L591" s="3"/>
      <c r="M591" s="3"/>
      <c r="N591" s="22">
        <f t="shared" si="708"/>
        <v>3.3</v>
      </c>
      <c r="O591" s="22">
        <f t="shared" si="709"/>
        <v>3.3</v>
      </c>
      <c r="P591" s="22">
        <f t="shared" si="710"/>
        <v>3.3</v>
      </c>
      <c r="Q591" s="22">
        <f t="shared" si="711"/>
        <v>3.3</v>
      </c>
      <c r="R591" s="3"/>
      <c r="S591" s="40" t="e">
        <f>VLOOKUP(B591,Объем!A:F,6,0)</f>
        <v>#N/A</v>
      </c>
      <c r="T591" s="40" t="e">
        <f>VLOOKUP(B591,Объем!A:G,7,0)</f>
        <v>#N/A</v>
      </c>
      <c r="U591" s="40" t="e">
        <f t="shared" si="712"/>
        <v>#N/A</v>
      </c>
      <c r="V591" s="63"/>
      <c r="W591" s="63"/>
      <c r="X591" s="63"/>
      <c r="Y591" s="63"/>
      <c r="Z591" s="25">
        <f t="shared" si="696"/>
        <v>3.1223712841243759E-2</v>
      </c>
      <c r="AA591" s="25">
        <f t="shared" si="697"/>
        <v>2.8109420908345749E-2</v>
      </c>
      <c r="AB591" s="25">
        <f t="shared" si="698"/>
        <v>1.6311654642878651E-2</v>
      </c>
      <c r="AC591" s="25">
        <f t="shared" si="699"/>
        <v>9.8076535234626772E-3</v>
      </c>
      <c r="AD591" s="25">
        <f t="shared" si="700"/>
        <v>3.1223712841243759E-2</v>
      </c>
      <c r="AE591" s="25">
        <f t="shared" si="701"/>
        <v>2.8109420908345749E-2</v>
      </c>
      <c r="AF591" s="25">
        <f t="shared" si="702"/>
        <v>1.6311654642878651E-2</v>
      </c>
      <c r="AG591" s="25">
        <f t="shared" si="703"/>
        <v>9.8076535234626772E-3</v>
      </c>
      <c r="AH591" s="97">
        <f t="shared" si="704"/>
        <v>84.89</v>
      </c>
      <c r="AI591" s="97">
        <f t="shared" si="705"/>
        <v>76.42</v>
      </c>
      <c r="AJ591" s="97">
        <f t="shared" si="706"/>
        <v>44.35</v>
      </c>
      <c r="AK591" s="97">
        <f t="shared" si="707"/>
        <v>26.67</v>
      </c>
      <c r="AL591" s="3"/>
      <c r="AM591" s="97">
        <f t="shared" si="713"/>
        <v>232.32999999999998</v>
      </c>
      <c r="AN591" s="25">
        <f t="shared" si="714"/>
        <v>8.5452441915930835E-2</v>
      </c>
      <c r="AO591" s="3">
        <f>VLOOKUP(A591,Лист3!A:B,2,0)</f>
        <v>133.76</v>
      </c>
      <c r="AP591" s="3"/>
      <c r="AQ591" s="97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</row>
    <row r="592" spans="1:61" x14ac:dyDescent="0.3">
      <c r="A592" s="125" t="s">
        <v>1475</v>
      </c>
      <c r="B592" s="125" t="s">
        <v>659</v>
      </c>
      <c r="C592" s="106"/>
      <c r="D592" s="3"/>
      <c r="E592" s="95">
        <f>VLOOKUP(B592,Площадь!A:B,2,0)</f>
        <v>5.4</v>
      </c>
      <c r="F592" s="3">
        <f t="shared" si="695"/>
        <v>120</v>
      </c>
      <c r="G592" s="95">
        <v>31</v>
      </c>
      <c r="H592" s="95">
        <v>28</v>
      </c>
      <c r="I592" s="95">
        <v>31</v>
      </c>
      <c r="J592" s="95">
        <v>30</v>
      </c>
      <c r="K592" s="3"/>
      <c r="L592" s="3"/>
      <c r="M592" s="3"/>
      <c r="N592" s="22">
        <f t="shared" si="708"/>
        <v>5.4</v>
      </c>
      <c r="O592" s="22">
        <f t="shared" si="709"/>
        <v>5.4</v>
      </c>
      <c r="P592" s="22">
        <f t="shared" si="710"/>
        <v>5.4</v>
      </c>
      <c r="Q592" s="22">
        <f t="shared" si="711"/>
        <v>5.4</v>
      </c>
      <c r="R592" s="3"/>
      <c r="S592" s="40" t="e">
        <f>VLOOKUP(B592,Объем!A:F,6,0)</f>
        <v>#N/A</v>
      </c>
      <c r="T592" s="40" t="e">
        <f>VLOOKUP(B592,Объем!A:G,7,0)</f>
        <v>#N/A</v>
      </c>
      <c r="U592" s="40" t="e">
        <f t="shared" si="712"/>
        <v>#N/A</v>
      </c>
      <c r="V592" s="63"/>
      <c r="W592" s="63"/>
      <c r="X592" s="63"/>
      <c r="Y592" s="63"/>
      <c r="Z592" s="25">
        <f t="shared" si="696"/>
        <v>5.1093348285671608E-2</v>
      </c>
      <c r="AA592" s="25">
        <f t="shared" si="697"/>
        <v>4.5997234213656681E-2</v>
      </c>
      <c r="AB592" s="25">
        <f t="shared" si="698"/>
        <v>2.6691798506528704E-2</v>
      </c>
      <c r="AC592" s="25">
        <f t="shared" si="699"/>
        <v>1.604888758384802E-2</v>
      </c>
      <c r="AD592" s="25">
        <f t="shared" si="700"/>
        <v>5.1093348285671608E-2</v>
      </c>
      <c r="AE592" s="25">
        <f t="shared" si="701"/>
        <v>4.5997234213656681E-2</v>
      </c>
      <c r="AF592" s="25">
        <f t="shared" si="702"/>
        <v>2.6691798506528704E-2</v>
      </c>
      <c r="AG592" s="25">
        <f t="shared" si="703"/>
        <v>1.604888758384802E-2</v>
      </c>
      <c r="AH592" s="97">
        <f t="shared" si="704"/>
        <v>138.91</v>
      </c>
      <c r="AI592" s="97">
        <f t="shared" si="705"/>
        <v>125.06</v>
      </c>
      <c r="AJ592" s="97">
        <f t="shared" si="706"/>
        <v>72.569999999999993</v>
      </c>
      <c r="AK592" s="97">
        <f t="shared" si="707"/>
        <v>43.63</v>
      </c>
      <c r="AL592" s="3"/>
      <c r="AM592" s="97">
        <f t="shared" si="713"/>
        <v>380.17</v>
      </c>
      <c r="AN592" s="25">
        <f t="shared" si="714"/>
        <v>0.13983126858970499</v>
      </c>
      <c r="AO592" s="3">
        <f>VLOOKUP(A592,Лист3!A:B,2,0)</f>
        <v>218.6</v>
      </c>
      <c r="AP592" s="3"/>
      <c r="AQ592" s="97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</row>
    <row r="593" spans="1:61" x14ac:dyDescent="0.3">
      <c r="A593" s="125" t="s">
        <v>1476</v>
      </c>
      <c r="B593" s="125" t="s">
        <v>660</v>
      </c>
      <c r="C593" s="106"/>
      <c r="D593" s="3"/>
      <c r="E593" s="95">
        <f>VLOOKUP(B593,Площадь!A:B,2,0)</f>
        <v>2.9</v>
      </c>
      <c r="F593" s="3">
        <f t="shared" si="695"/>
        <v>120</v>
      </c>
      <c r="G593" s="95">
        <v>31</v>
      </c>
      <c r="H593" s="95">
        <v>28</v>
      </c>
      <c r="I593" s="95">
        <v>31</v>
      </c>
      <c r="J593" s="95">
        <v>30</v>
      </c>
      <c r="K593" s="3"/>
      <c r="L593" s="3"/>
      <c r="M593" s="3"/>
      <c r="N593" s="22">
        <f t="shared" si="708"/>
        <v>2.9</v>
      </c>
      <c r="O593" s="22">
        <f t="shared" si="709"/>
        <v>2.9</v>
      </c>
      <c r="P593" s="22">
        <f t="shared" si="710"/>
        <v>2.9</v>
      </c>
      <c r="Q593" s="22">
        <f t="shared" si="711"/>
        <v>2.9</v>
      </c>
      <c r="R593" s="3"/>
      <c r="S593" s="40" t="e">
        <f>VLOOKUP(B593,Объем!A:F,6,0)</f>
        <v>#N/A</v>
      </c>
      <c r="T593" s="40" t="e">
        <f>VLOOKUP(B593,Объем!A:G,7,0)</f>
        <v>#N/A</v>
      </c>
      <c r="U593" s="40" t="e">
        <f t="shared" si="712"/>
        <v>#N/A</v>
      </c>
      <c r="V593" s="63"/>
      <c r="W593" s="63"/>
      <c r="X593" s="63"/>
      <c r="Y593" s="63"/>
      <c r="Z593" s="25">
        <f t="shared" si="696"/>
        <v>2.7439020375638456E-2</v>
      </c>
      <c r="AA593" s="25">
        <f t="shared" si="697"/>
        <v>2.4702218374000807E-2</v>
      </c>
      <c r="AB593" s="25">
        <f t="shared" si="698"/>
        <v>1.4334484383135783E-2</v>
      </c>
      <c r="AC593" s="25">
        <f t="shared" si="699"/>
        <v>8.6188470357702329E-3</v>
      </c>
      <c r="AD593" s="25">
        <f t="shared" si="700"/>
        <v>2.7439020375638456E-2</v>
      </c>
      <c r="AE593" s="25">
        <f t="shared" si="701"/>
        <v>2.4702218374000807E-2</v>
      </c>
      <c r="AF593" s="25">
        <f t="shared" si="702"/>
        <v>1.4334484383135783E-2</v>
      </c>
      <c r="AG593" s="25">
        <f t="shared" si="703"/>
        <v>8.6188470357702329E-3</v>
      </c>
      <c r="AH593" s="97">
        <f t="shared" si="704"/>
        <v>74.599999999999994</v>
      </c>
      <c r="AI593" s="97">
        <f t="shared" si="705"/>
        <v>67.16</v>
      </c>
      <c r="AJ593" s="97">
        <f t="shared" si="706"/>
        <v>38.97</v>
      </c>
      <c r="AK593" s="97">
        <f t="shared" si="707"/>
        <v>23.43</v>
      </c>
      <c r="AL593" s="3"/>
      <c r="AM593" s="97">
        <f t="shared" si="713"/>
        <v>204.16</v>
      </c>
      <c r="AN593" s="25">
        <f t="shared" si="714"/>
        <v>7.5094570168545274E-2</v>
      </c>
      <c r="AO593" s="3">
        <f>VLOOKUP(A593,Лист3!A:B,2,0)</f>
        <v>117.44</v>
      </c>
      <c r="AP593" s="3"/>
      <c r="AQ593" s="97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</row>
    <row r="594" spans="1:61" x14ac:dyDescent="0.3">
      <c r="A594" s="125" t="s">
        <v>1477</v>
      </c>
      <c r="B594" s="125" t="s">
        <v>661</v>
      </c>
      <c r="C594" s="106"/>
      <c r="D594" s="3"/>
      <c r="E594" s="95">
        <f>VLOOKUP(B594,Площадь!A:B,2,0)</f>
        <v>3.6</v>
      </c>
      <c r="F594" s="3">
        <f t="shared" si="695"/>
        <v>120</v>
      </c>
      <c r="G594" s="95">
        <v>31</v>
      </c>
      <c r="H594" s="95">
        <v>28</v>
      </c>
      <c r="I594" s="95">
        <v>31</v>
      </c>
      <c r="J594" s="95">
        <v>30</v>
      </c>
      <c r="K594" s="3"/>
      <c r="L594" s="3"/>
      <c r="M594" s="3"/>
      <c r="N594" s="22">
        <f t="shared" si="708"/>
        <v>3.6</v>
      </c>
      <c r="O594" s="22">
        <f t="shared" si="709"/>
        <v>3.6</v>
      </c>
      <c r="P594" s="22">
        <f t="shared" si="710"/>
        <v>3.6</v>
      </c>
      <c r="Q594" s="22">
        <f t="shared" si="711"/>
        <v>3.6</v>
      </c>
      <c r="R594" s="3"/>
      <c r="S594" s="40" t="e">
        <f>VLOOKUP(B594,Объем!A:F,6,0)</f>
        <v>#N/A</v>
      </c>
      <c r="T594" s="40" t="e">
        <f>VLOOKUP(B594,Объем!A:G,7,0)</f>
        <v>#N/A</v>
      </c>
      <c r="U594" s="40" t="e">
        <f t="shared" si="712"/>
        <v>#N/A</v>
      </c>
      <c r="V594" s="63"/>
      <c r="W594" s="63"/>
      <c r="X594" s="63"/>
      <c r="Y594" s="63"/>
      <c r="Z594" s="25">
        <f t="shared" si="696"/>
        <v>3.4062232190447739E-2</v>
      </c>
      <c r="AA594" s="25">
        <f t="shared" si="697"/>
        <v>3.0664822809104455E-2</v>
      </c>
      <c r="AB594" s="25">
        <f t="shared" si="698"/>
        <v>1.7794532337685801E-2</v>
      </c>
      <c r="AC594" s="25">
        <f t="shared" si="699"/>
        <v>1.0699258389232013E-2</v>
      </c>
      <c r="AD594" s="25">
        <f t="shared" si="700"/>
        <v>3.4062232190447739E-2</v>
      </c>
      <c r="AE594" s="25">
        <f t="shared" si="701"/>
        <v>3.0664822809104455E-2</v>
      </c>
      <c r="AF594" s="25">
        <f t="shared" si="702"/>
        <v>1.7794532337685801E-2</v>
      </c>
      <c r="AG594" s="25">
        <f t="shared" si="703"/>
        <v>1.0699258389232013E-2</v>
      </c>
      <c r="AH594" s="97">
        <f t="shared" si="704"/>
        <v>92.61</v>
      </c>
      <c r="AI594" s="97">
        <f t="shared" si="705"/>
        <v>83.37</v>
      </c>
      <c r="AJ594" s="97">
        <f t="shared" si="706"/>
        <v>48.38</v>
      </c>
      <c r="AK594" s="97">
        <f t="shared" si="707"/>
        <v>29.09</v>
      </c>
      <c r="AL594" s="3"/>
      <c r="AM594" s="97">
        <f t="shared" si="713"/>
        <v>253.45000000000002</v>
      </c>
      <c r="AN594" s="25">
        <f t="shared" si="714"/>
        <v>9.3220845726470006E-2</v>
      </c>
      <c r="AO594" s="3">
        <f>VLOOKUP(A594,Лист3!A:B,2,0)</f>
        <v>145.72</v>
      </c>
      <c r="AP594" s="3"/>
      <c r="AQ594" s="97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</row>
    <row r="595" spans="1:61" x14ac:dyDescent="0.3">
      <c r="A595" s="125" t="s">
        <v>1478</v>
      </c>
      <c r="B595" s="125" t="s">
        <v>662</v>
      </c>
      <c r="C595" s="106"/>
      <c r="D595" s="3"/>
      <c r="E595" s="95">
        <f>VLOOKUP(B595,Площадь!A:B,2,0)</f>
        <v>5.3</v>
      </c>
      <c r="F595" s="3">
        <f t="shared" si="695"/>
        <v>120</v>
      </c>
      <c r="G595" s="95">
        <v>31</v>
      </c>
      <c r="H595" s="95">
        <v>28</v>
      </c>
      <c r="I595" s="95">
        <v>31</v>
      </c>
      <c r="J595" s="95">
        <v>30</v>
      </c>
      <c r="K595" s="3"/>
      <c r="L595" s="3"/>
      <c r="M595" s="3"/>
      <c r="N595" s="22">
        <f t="shared" si="708"/>
        <v>5.3</v>
      </c>
      <c r="O595" s="22">
        <f t="shared" si="709"/>
        <v>5.3</v>
      </c>
      <c r="P595" s="22">
        <f t="shared" si="710"/>
        <v>5.3</v>
      </c>
      <c r="Q595" s="22">
        <f t="shared" si="711"/>
        <v>5.3</v>
      </c>
      <c r="R595" s="3"/>
      <c r="S595" s="40" t="e">
        <f>VLOOKUP(B595,Объем!A:F,6,0)</f>
        <v>#N/A</v>
      </c>
      <c r="T595" s="40" t="e">
        <f>VLOOKUP(B595,Объем!A:G,7,0)</f>
        <v>#N/A</v>
      </c>
      <c r="U595" s="40" t="e">
        <f t="shared" si="712"/>
        <v>#N/A</v>
      </c>
      <c r="V595" s="63"/>
      <c r="W595" s="63"/>
      <c r="X595" s="63"/>
      <c r="Y595" s="63"/>
      <c r="Z595" s="25">
        <f t="shared" si="696"/>
        <v>5.0147175169270281E-2</v>
      </c>
      <c r="AA595" s="25">
        <f t="shared" si="697"/>
        <v>4.5145433580070442E-2</v>
      </c>
      <c r="AB595" s="25">
        <f t="shared" si="698"/>
        <v>2.6197505941592984E-2</v>
      </c>
      <c r="AC595" s="25">
        <f t="shared" si="699"/>
        <v>1.5751685961924906E-2</v>
      </c>
      <c r="AD595" s="25">
        <f t="shared" si="700"/>
        <v>5.0147175169270281E-2</v>
      </c>
      <c r="AE595" s="25">
        <f t="shared" si="701"/>
        <v>4.5145433580070442E-2</v>
      </c>
      <c r="AF595" s="25">
        <f t="shared" si="702"/>
        <v>2.6197505941592984E-2</v>
      </c>
      <c r="AG595" s="25">
        <f t="shared" si="703"/>
        <v>1.5751685961924906E-2</v>
      </c>
      <c r="AH595" s="97">
        <f t="shared" si="704"/>
        <v>136.34</v>
      </c>
      <c r="AI595" s="97">
        <f t="shared" si="705"/>
        <v>122.74</v>
      </c>
      <c r="AJ595" s="97">
        <f t="shared" si="706"/>
        <v>71.23</v>
      </c>
      <c r="AK595" s="97">
        <f t="shared" si="707"/>
        <v>42.83</v>
      </c>
      <c r="AL595" s="3"/>
      <c r="AM595" s="97">
        <f t="shared" si="713"/>
        <v>373.14</v>
      </c>
      <c r="AN595" s="25">
        <f t="shared" si="714"/>
        <v>0.13724180065285863</v>
      </c>
      <c r="AO595" s="3">
        <f>VLOOKUP(A595,Лист3!A:B,2,0)</f>
        <v>215.32</v>
      </c>
      <c r="AP595" s="3"/>
      <c r="AQ595" s="97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</row>
    <row r="596" spans="1:61" x14ac:dyDescent="0.3">
      <c r="A596" s="125" t="s">
        <v>1479</v>
      </c>
      <c r="B596" s="125" t="s">
        <v>145</v>
      </c>
      <c r="C596" s="106"/>
      <c r="D596" s="42"/>
      <c r="E596" s="95">
        <f>VLOOKUP(B596,Площадь!A:B,2,0)</f>
        <v>4.2</v>
      </c>
      <c r="F596" s="3">
        <f t="shared" si="695"/>
        <v>120</v>
      </c>
      <c r="G596" s="95">
        <v>31</v>
      </c>
      <c r="H596" s="95">
        <v>28</v>
      </c>
      <c r="I596" s="95">
        <v>31</v>
      </c>
      <c r="J596" s="95">
        <v>30</v>
      </c>
      <c r="K596" s="3"/>
      <c r="L596" s="3"/>
      <c r="M596" s="3"/>
      <c r="N596" s="22">
        <f t="shared" si="708"/>
        <v>4.2</v>
      </c>
      <c r="O596" s="22">
        <f t="shared" si="709"/>
        <v>4.2</v>
      </c>
      <c r="P596" s="22">
        <f t="shared" si="710"/>
        <v>4.2</v>
      </c>
      <c r="Q596" s="22">
        <f t="shared" si="711"/>
        <v>4.2</v>
      </c>
      <c r="R596" s="3"/>
      <c r="S596" s="40" t="e">
        <f>VLOOKUP(B596,Объем!A:F,6,0)</f>
        <v>#N/A</v>
      </c>
      <c r="T596" s="40" t="e">
        <f>VLOOKUP(B596,Объем!A:G,7,0)</f>
        <v>#N/A</v>
      </c>
      <c r="U596" s="40" t="e">
        <f t="shared" si="712"/>
        <v>#N/A</v>
      </c>
      <c r="V596" s="63"/>
      <c r="W596" s="63"/>
      <c r="X596" s="63"/>
      <c r="Y596" s="63"/>
      <c r="Z596" s="25">
        <f t="shared" si="696"/>
        <v>3.9739270888855698E-2</v>
      </c>
      <c r="AA596" s="25">
        <f t="shared" si="697"/>
        <v>3.5775626610621863E-2</v>
      </c>
      <c r="AB596" s="25">
        <f t="shared" si="698"/>
        <v>2.0760287727300101E-2</v>
      </c>
      <c r="AC596" s="25">
        <f t="shared" si="699"/>
        <v>1.2482468120770682E-2</v>
      </c>
      <c r="AD596" s="25">
        <f t="shared" si="700"/>
        <v>3.9739270888855698E-2</v>
      </c>
      <c r="AE596" s="25">
        <f t="shared" si="701"/>
        <v>3.5775626610621863E-2</v>
      </c>
      <c r="AF596" s="25">
        <f t="shared" si="702"/>
        <v>2.0760287727300101E-2</v>
      </c>
      <c r="AG596" s="25">
        <f t="shared" si="703"/>
        <v>1.2482468120770682E-2</v>
      </c>
      <c r="AH596" s="97">
        <f t="shared" si="704"/>
        <v>108.04</v>
      </c>
      <c r="AI596" s="97">
        <f t="shared" si="705"/>
        <v>97.27</v>
      </c>
      <c r="AJ596" s="97">
        <f t="shared" si="706"/>
        <v>56.44</v>
      </c>
      <c r="AK596" s="97">
        <f t="shared" si="707"/>
        <v>33.94</v>
      </c>
      <c r="AL596" s="3"/>
      <c r="AM596" s="97">
        <f t="shared" si="713"/>
        <v>295.69</v>
      </c>
      <c r="AN596" s="25">
        <f t="shared" si="714"/>
        <v>0.10875765334754835</v>
      </c>
      <c r="AO596" s="3">
        <f>VLOOKUP(A596,Лист3!A:B,2,0)</f>
        <v>170.76</v>
      </c>
      <c r="AP596" s="3"/>
      <c r="AQ596" s="97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</row>
    <row r="597" spans="1:61" x14ac:dyDescent="0.3">
      <c r="A597" s="125" t="s">
        <v>1891</v>
      </c>
      <c r="B597" s="125" t="s">
        <v>663</v>
      </c>
      <c r="C597" s="106">
        <v>45015</v>
      </c>
      <c r="D597" s="3"/>
      <c r="E597" s="95">
        <f>VLOOKUP(B597,Площадь!A:B,2,0)</f>
        <v>3.9</v>
      </c>
      <c r="F597" s="3">
        <f t="shared" si="695"/>
        <v>32</v>
      </c>
      <c r="G597" s="95"/>
      <c r="H597" s="95"/>
      <c r="I597" s="95">
        <v>2</v>
      </c>
      <c r="J597" s="95">
        <v>30</v>
      </c>
      <c r="K597" s="3"/>
      <c r="L597" s="3"/>
      <c r="M597" s="3"/>
      <c r="N597" s="22">
        <f t="shared" si="708"/>
        <v>0</v>
      </c>
      <c r="O597" s="22">
        <f t="shared" si="709"/>
        <v>0</v>
      </c>
      <c r="P597" s="22">
        <f t="shared" si="710"/>
        <v>0.25</v>
      </c>
      <c r="Q597" s="22">
        <f t="shared" si="711"/>
        <v>3.9</v>
      </c>
      <c r="R597" s="3"/>
      <c r="S597" s="40" t="e">
        <f>VLOOKUP(B597,Объем!A:F,6,0)</f>
        <v>#N/A</v>
      </c>
      <c r="T597" s="40" t="e">
        <f>VLOOKUP(B597,Объем!A:G,7,0)</f>
        <v>#N/A</v>
      </c>
      <c r="U597" s="40" t="e">
        <f t="shared" si="712"/>
        <v>#N/A</v>
      </c>
      <c r="V597" s="63"/>
      <c r="W597" s="63"/>
      <c r="X597" s="63"/>
      <c r="Y597" s="63"/>
      <c r="Z597" s="25">
        <f t="shared" si="696"/>
        <v>0</v>
      </c>
      <c r="AA597" s="25">
        <f t="shared" si="697"/>
        <v>0</v>
      </c>
      <c r="AB597" s="25">
        <f t="shared" si="698"/>
        <v>1.2357314123392917E-3</v>
      </c>
      <c r="AC597" s="25">
        <f t="shared" si="699"/>
        <v>1.1590863255001346E-2</v>
      </c>
      <c r="AD597" s="25">
        <f t="shared" si="700"/>
        <v>0</v>
      </c>
      <c r="AE597" s="25">
        <f t="shared" si="701"/>
        <v>0</v>
      </c>
      <c r="AF597" s="25">
        <f t="shared" si="702"/>
        <v>1.2357314123392917E-3</v>
      </c>
      <c r="AG597" s="25">
        <f t="shared" si="703"/>
        <v>1.1590863255001346E-2</v>
      </c>
      <c r="AH597" s="97">
        <f t="shared" si="704"/>
        <v>0</v>
      </c>
      <c r="AI597" s="97">
        <f t="shared" si="705"/>
        <v>0</v>
      </c>
      <c r="AJ597" s="97">
        <f t="shared" si="706"/>
        <v>3.36</v>
      </c>
      <c r="AK597" s="97">
        <f t="shared" si="707"/>
        <v>31.51</v>
      </c>
      <c r="AL597" s="3"/>
      <c r="AM597" s="97">
        <f t="shared" si="713"/>
        <v>34.870000000000005</v>
      </c>
      <c r="AN597" s="25">
        <f t="shared" si="714"/>
        <v>1.2826594667340638E-2</v>
      </c>
      <c r="AO597" s="3">
        <f>VLOOKUP(A597,Лист3!A:B,2,0)</f>
        <v>39.700000000000003</v>
      </c>
      <c r="AP597" s="3"/>
      <c r="AQ597" s="97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</row>
    <row r="598" spans="1:61" x14ac:dyDescent="0.3">
      <c r="A598" s="125" t="s">
        <v>1480</v>
      </c>
      <c r="B598" s="125" t="s">
        <v>663</v>
      </c>
      <c r="C598" s="106"/>
      <c r="D598" s="3"/>
      <c r="E598" s="95">
        <f>VLOOKUP(B598,Площадь!A:B,2,0)</f>
        <v>3.9</v>
      </c>
      <c r="F598" s="3">
        <f t="shared" si="695"/>
        <v>88</v>
      </c>
      <c r="G598" s="95">
        <v>31</v>
      </c>
      <c r="H598" s="95">
        <v>28</v>
      </c>
      <c r="I598" s="95">
        <v>29</v>
      </c>
      <c r="J598" s="95"/>
      <c r="K598" s="3"/>
      <c r="L598" s="3"/>
      <c r="M598" s="3"/>
      <c r="N598" s="22">
        <f t="shared" si="708"/>
        <v>3.9</v>
      </c>
      <c r="O598" s="22">
        <f t="shared" si="709"/>
        <v>3.9</v>
      </c>
      <c r="P598" s="22">
        <f t="shared" si="710"/>
        <v>3.65</v>
      </c>
      <c r="Q598" s="22">
        <f t="shared" si="711"/>
        <v>0</v>
      </c>
      <c r="R598" s="3"/>
      <c r="S598" s="40" t="e">
        <f>VLOOKUP(B598,Объем!A:F,6,0)</f>
        <v>#N/A</v>
      </c>
      <c r="T598" s="40" t="e">
        <f>VLOOKUP(B598,Объем!A:G,7,0)</f>
        <v>#N/A</v>
      </c>
      <c r="U598" s="40" t="e">
        <f t="shared" si="712"/>
        <v>#N/A</v>
      </c>
      <c r="V598" s="63"/>
      <c r="W598" s="63"/>
      <c r="X598" s="63"/>
      <c r="Y598" s="63"/>
      <c r="Z598" s="25">
        <f t="shared" si="696"/>
        <v>3.6900751539651715E-2</v>
      </c>
      <c r="AA598" s="25">
        <f t="shared" si="697"/>
        <v>3.3220224709863154E-2</v>
      </c>
      <c r="AB598" s="25">
        <f t="shared" si="698"/>
        <v>1.804167862015366E-2</v>
      </c>
      <c r="AC598" s="25">
        <f t="shared" si="699"/>
        <v>0</v>
      </c>
      <c r="AD598" s="25">
        <f t="shared" si="700"/>
        <v>3.6900751539651715E-2</v>
      </c>
      <c r="AE598" s="25">
        <f t="shared" si="701"/>
        <v>3.3220224709863154E-2</v>
      </c>
      <c r="AF598" s="25">
        <f t="shared" si="702"/>
        <v>1.804167862015366E-2</v>
      </c>
      <c r="AG598" s="25">
        <f t="shared" si="703"/>
        <v>0</v>
      </c>
      <c r="AH598" s="97">
        <f t="shared" si="704"/>
        <v>100.33</v>
      </c>
      <c r="AI598" s="97">
        <f t="shared" si="705"/>
        <v>90.32</v>
      </c>
      <c r="AJ598" s="97">
        <f t="shared" si="706"/>
        <v>49.05</v>
      </c>
      <c r="AK598" s="97">
        <f t="shared" si="707"/>
        <v>0</v>
      </c>
      <c r="AL598" s="3"/>
      <c r="AM598" s="97">
        <f t="shared" si="713"/>
        <v>239.7</v>
      </c>
      <c r="AN598" s="25">
        <f t="shared" si="714"/>
        <v>8.8162654869668525E-2</v>
      </c>
      <c r="AO598" s="3">
        <f>VLOOKUP(A598,Лист3!A:B,2,0)</f>
        <v>118.26</v>
      </c>
      <c r="AP598" s="3"/>
      <c r="AQ598" s="97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</row>
    <row r="599" spans="1:61" x14ac:dyDescent="0.3">
      <c r="A599" s="125" t="s">
        <v>1481</v>
      </c>
      <c r="B599" s="125" t="s">
        <v>664</v>
      </c>
      <c r="C599" s="106"/>
      <c r="D599" s="3"/>
      <c r="E599" s="95">
        <f>VLOOKUP(B599,Площадь!A:B,2,0)</f>
        <v>3.6</v>
      </c>
      <c r="F599" s="3">
        <f t="shared" si="695"/>
        <v>120</v>
      </c>
      <c r="G599" s="95">
        <v>31</v>
      </c>
      <c r="H599" s="95">
        <v>28</v>
      </c>
      <c r="I599" s="95">
        <v>31</v>
      </c>
      <c r="J599" s="95">
        <v>30</v>
      </c>
      <c r="K599" s="3"/>
      <c r="L599" s="3"/>
      <c r="M599" s="3"/>
      <c r="N599" s="22">
        <f t="shared" si="708"/>
        <v>3.6</v>
      </c>
      <c r="O599" s="22">
        <f t="shared" si="709"/>
        <v>3.6</v>
      </c>
      <c r="P599" s="22">
        <f t="shared" si="710"/>
        <v>3.6</v>
      </c>
      <c r="Q599" s="22">
        <f t="shared" si="711"/>
        <v>3.6</v>
      </c>
      <c r="R599" s="3"/>
      <c r="S599" s="40" t="e">
        <f>VLOOKUP(B599,Объем!A:F,6,0)</f>
        <v>#N/A</v>
      </c>
      <c r="T599" s="40" t="e">
        <f>VLOOKUP(B599,Объем!A:G,7,0)</f>
        <v>#N/A</v>
      </c>
      <c r="U599" s="40" t="e">
        <f t="shared" si="712"/>
        <v>#N/A</v>
      </c>
      <c r="V599" s="63"/>
      <c r="W599" s="63"/>
      <c r="X599" s="63"/>
      <c r="Y599" s="63"/>
      <c r="Z599" s="25">
        <f t="shared" si="696"/>
        <v>3.4062232190447739E-2</v>
      </c>
      <c r="AA599" s="25">
        <f t="shared" si="697"/>
        <v>3.0664822809104455E-2</v>
      </c>
      <c r="AB599" s="25">
        <f t="shared" si="698"/>
        <v>1.7794532337685801E-2</v>
      </c>
      <c r="AC599" s="25">
        <f t="shared" si="699"/>
        <v>1.0699258389232013E-2</v>
      </c>
      <c r="AD599" s="25">
        <f t="shared" si="700"/>
        <v>3.4062232190447739E-2</v>
      </c>
      <c r="AE599" s="25">
        <f t="shared" si="701"/>
        <v>3.0664822809104455E-2</v>
      </c>
      <c r="AF599" s="25">
        <f t="shared" si="702"/>
        <v>1.7794532337685801E-2</v>
      </c>
      <c r="AG599" s="25">
        <f t="shared" si="703"/>
        <v>1.0699258389232013E-2</v>
      </c>
      <c r="AH599" s="97">
        <f t="shared" si="704"/>
        <v>92.61</v>
      </c>
      <c r="AI599" s="97">
        <f t="shared" si="705"/>
        <v>83.37</v>
      </c>
      <c r="AJ599" s="97">
        <f t="shared" si="706"/>
        <v>48.38</v>
      </c>
      <c r="AK599" s="97">
        <f t="shared" si="707"/>
        <v>29.09</v>
      </c>
      <c r="AL599" s="3"/>
      <c r="AM599" s="97">
        <f t="shared" si="713"/>
        <v>253.45000000000002</v>
      </c>
      <c r="AN599" s="25">
        <f t="shared" si="714"/>
        <v>9.3220845726470006E-2</v>
      </c>
      <c r="AO599" s="3">
        <f>VLOOKUP(A599,Лист3!A:B,2,0)</f>
        <v>145.72</v>
      </c>
      <c r="AP599" s="3"/>
      <c r="AQ599" s="97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</row>
    <row r="600" spans="1:61" x14ac:dyDescent="0.3">
      <c r="A600" s="125" t="s">
        <v>1538</v>
      </c>
      <c r="B600" s="125" t="s">
        <v>665</v>
      </c>
      <c r="C600" s="106"/>
      <c r="D600" s="3"/>
      <c r="E600" s="95">
        <f>VLOOKUP(B600,Площадь!A:B,2,0)</f>
        <v>3.8</v>
      </c>
      <c r="F600" s="3">
        <f t="shared" si="695"/>
        <v>120</v>
      </c>
      <c r="G600" s="95">
        <v>31</v>
      </c>
      <c r="H600" s="95">
        <v>28</v>
      </c>
      <c r="I600" s="95">
        <v>31</v>
      </c>
      <c r="J600" s="95">
        <v>30</v>
      </c>
      <c r="K600" s="3"/>
      <c r="L600" s="3"/>
      <c r="M600" s="3"/>
      <c r="N600" s="22">
        <f t="shared" si="708"/>
        <v>3.8</v>
      </c>
      <c r="O600" s="22">
        <f t="shared" si="709"/>
        <v>3.8</v>
      </c>
      <c r="P600" s="22">
        <f t="shared" si="710"/>
        <v>3.8</v>
      </c>
      <c r="Q600" s="22">
        <f t="shared" si="711"/>
        <v>3.8</v>
      </c>
      <c r="R600" s="3"/>
      <c r="S600" s="40" t="e">
        <f>VLOOKUP(B600,Объем!A:F,6,0)</f>
        <v>#N/A</v>
      </c>
      <c r="T600" s="40" t="e">
        <f>VLOOKUP(B600,Объем!A:G,7,0)</f>
        <v>#N/A</v>
      </c>
      <c r="U600" s="40" t="e">
        <f t="shared" si="712"/>
        <v>#N/A</v>
      </c>
      <c r="V600" s="63"/>
      <c r="W600" s="63"/>
      <c r="X600" s="63"/>
      <c r="Y600" s="63"/>
      <c r="Z600" s="25">
        <f t="shared" si="696"/>
        <v>3.5954578423250387E-2</v>
      </c>
      <c r="AA600" s="25">
        <f t="shared" si="697"/>
        <v>3.2368424076276922E-2</v>
      </c>
      <c r="AB600" s="25">
        <f t="shared" si="698"/>
        <v>1.8783117467557234E-2</v>
      </c>
      <c r="AC600" s="25">
        <f t="shared" si="699"/>
        <v>1.1293661633078236E-2</v>
      </c>
      <c r="AD600" s="25">
        <f t="shared" si="700"/>
        <v>3.5954578423250387E-2</v>
      </c>
      <c r="AE600" s="25">
        <f t="shared" si="701"/>
        <v>3.2368424076276922E-2</v>
      </c>
      <c r="AF600" s="25">
        <f t="shared" si="702"/>
        <v>1.8783117467557234E-2</v>
      </c>
      <c r="AG600" s="25">
        <f t="shared" si="703"/>
        <v>1.1293661633078236E-2</v>
      </c>
      <c r="AH600" s="97">
        <f t="shared" si="704"/>
        <v>97.75</v>
      </c>
      <c r="AI600" s="97">
        <f t="shared" si="705"/>
        <v>88</v>
      </c>
      <c r="AJ600" s="97">
        <f t="shared" si="706"/>
        <v>51.07</v>
      </c>
      <c r="AK600" s="97">
        <f t="shared" si="707"/>
        <v>30.71</v>
      </c>
      <c r="AL600" s="3"/>
      <c r="AM600" s="97">
        <f t="shared" si="713"/>
        <v>267.52999999999997</v>
      </c>
      <c r="AN600" s="25">
        <f t="shared" si="714"/>
        <v>9.8399781600162772E-2</v>
      </c>
      <c r="AO600" s="3">
        <f>VLOOKUP(A600,Лист3!A:B,2,0)</f>
        <v>154.44</v>
      </c>
      <c r="AP600" s="3"/>
      <c r="AQ600" s="97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</row>
    <row r="601" spans="1:61" x14ac:dyDescent="0.3">
      <c r="A601" s="125" t="s">
        <v>1482</v>
      </c>
      <c r="B601" s="125" t="s">
        <v>666</v>
      </c>
      <c r="C601" s="106"/>
      <c r="D601" s="3"/>
      <c r="E601" s="95">
        <f>VLOOKUP(B601,Площадь!A:B,2,0)</f>
        <v>5.8</v>
      </c>
      <c r="F601" s="3">
        <f t="shared" si="695"/>
        <v>120</v>
      </c>
      <c r="G601" s="95">
        <v>31</v>
      </c>
      <c r="H601" s="95">
        <v>28</v>
      </c>
      <c r="I601" s="95">
        <v>31</v>
      </c>
      <c r="J601" s="95">
        <v>30</v>
      </c>
      <c r="K601" s="3"/>
      <c r="L601" s="3"/>
      <c r="M601" s="3"/>
      <c r="N601" s="22">
        <f t="shared" si="708"/>
        <v>5.8</v>
      </c>
      <c r="O601" s="22">
        <f t="shared" si="709"/>
        <v>5.8</v>
      </c>
      <c r="P601" s="22">
        <f t="shared" si="710"/>
        <v>5.8</v>
      </c>
      <c r="Q601" s="22">
        <f t="shared" si="711"/>
        <v>5.8</v>
      </c>
      <c r="R601" s="3"/>
      <c r="S601" s="40" t="e">
        <f>VLOOKUP(B601,Объем!A:F,6,0)</f>
        <v>#N/A</v>
      </c>
      <c r="T601" s="40" t="e">
        <f>VLOOKUP(B601,Объем!A:G,7,0)</f>
        <v>#N/A</v>
      </c>
      <c r="U601" s="40" t="e">
        <f t="shared" si="712"/>
        <v>#N/A</v>
      </c>
      <c r="V601" s="63"/>
      <c r="W601" s="63"/>
      <c r="X601" s="63"/>
      <c r="Y601" s="63"/>
      <c r="Z601" s="25">
        <f t="shared" si="696"/>
        <v>5.4878040751276912E-2</v>
      </c>
      <c r="AA601" s="25">
        <f t="shared" si="697"/>
        <v>4.9404436748001615E-2</v>
      </c>
      <c r="AB601" s="25">
        <f t="shared" si="698"/>
        <v>2.8668968766271567E-2</v>
      </c>
      <c r="AC601" s="25">
        <f t="shared" si="699"/>
        <v>1.7237694071540466E-2</v>
      </c>
      <c r="AD601" s="25">
        <f t="shared" si="700"/>
        <v>5.4878040751276912E-2</v>
      </c>
      <c r="AE601" s="25">
        <f t="shared" si="701"/>
        <v>4.9404436748001615E-2</v>
      </c>
      <c r="AF601" s="25">
        <f t="shared" si="702"/>
        <v>2.8668968766271567E-2</v>
      </c>
      <c r="AG601" s="25">
        <f t="shared" si="703"/>
        <v>1.7237694071540466E-2</v>
      </c>
      <c r="AH601" s="97">
        <f t="shared" si="704"/>
        <v>149.19999999999999</v>
      </c>
      <c r="AI601" s="97">
        <f t="shared" si="705"/>
        <v>134.32</v>
      </c>
      <c r="AJ601" s="97">
        <f t="shared" si="706"/>
        <v>77.95</v>
      </c>
      <c r="AK601" s="97">
        <f t="shared" si="707"/>
        <v>46.87</v>
      </c>
      <c r="AL601" s="3"/>
      <c r="AM601" s="97">
        <f t="shared" si="713"/>
        <v>408.34</v>
      </c>
      <c r="AN601" s="25">
        <f t="shared" si="714"/>
        <v>0.15018914033709055</v>
      </c>
      <c r="AO601" s="3">
        <f>VLOOKUP(A601,Лист3!A:B,2,0)</f>
        <v>234.92</v>
      </c>
      <c r="AP601" s="3"/>
      <c r="AQ601" s="97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</row>
    <row r="602" spans="1:61" x14ac:dyDescent="0.3">
      <c r="A602" s="125" t="s">
        <v>1267</v>
      </c>
      <c r="B602" s="125" t="s">
        <v>667</v>
      </c>
      <c r="C602" s="106"/>
      <c r="D602" s="3"/>
      <c r="E602" s="95">
        <f>VLOOKUP(B602,Площадь!A:B,2,0)</f>
        <v>2.5</v>
      </c>
      <c r="F602" s="3">
        <f t="shared" si="695"/>
        <v>120</v>
      </c>
      <c r="G602" s="95">
        <v>31</v>
      </c>
      <c r="H602" s="95">
        <v>28</v>
      </c>
      <c r="I602" s="95">
        <v>31</v>
      </c>
      <c r="J602" s="95">
        <v>30</v>
      </c>
      <c r="K602" s="3"/>
      <c r="L602" s="3"/>
      <c r="M602" s="3"/>
      <c r="N602" s="22">
        <f t="shared" si="708"/>
        <v>2.5</v>
      </c>
      <c r="O602" s="22">
        <f t="shared" si="709"/>
        <v>2.5</v>
      </c>
      <c r="P602" s="22">
        <f t="shared" si="710"/>
        <v>2.5</v>
      </c>
      <c r="Q602" s="22">
        <f t="shared" si="711"/>
        <v>2.5</v>
      </c>
      <c r="R602" s="3"/>
      <c r="S602" s="40" t="e">
        <f>VLOOKUP(B602,Объем!A:F,6,0)</f>
        <v>#N/A</v>
      </c>
      <c r="T602" s="40" t="e">
        <f>VLOOKUP(B602,Объем!A:G,7,0)</f>
        <v>#N/A</v>
      </c>
      <c r="U602" s="40" t="e">
        <f t="shared" si="712"/>
        <v>#N/A</v>
      </c>
      <c r="V602" s="63"/>
      <c r="W602" s="63"/>
      <c r="X602" s="63"/>
      <c r="Y602" s="63"/>
      <c r="Z602" s="25">
        <f t="shared" si="696"/>
        <v>2.3654327910033152E-2</v>
      </c>
      <c r="AA602" s="25">
        <f t="shared" si="697"/>
        <v>2.129501583965587E-2</v>
      </c>
      <c r="AB602" s="25">
        <f t="shared" si="698"/>
        <v>1.2357314123392917E-2</v>
      </c>
      <c r="AC602" s="25">
        <f t="shared" si="699"/>
        <v>7.4300405480777869E-3</v>
      </c>
      <c r="AD602" s="25">
        <f t="shared" si="700"/>
        <v>2.3654327910033152E-2</v>
      </c>
      <c r="AE602" s="25">
        <f t="shared" si="701"/>
        <v>2.129501583965587E-2</v>
      </c>
      <c r="AF602" s="25">
        <f t="shared" si="702"/>
        <v>1.2357314123392917E-2</v>
      </c>
      <c r="AG602" s="25">
        <f t="shared" si="703"/>
        <v>7.4300405480777869E-3</v>
      </c>
      <c r="AH602" s="97">
        <f t="shared" si="704"/>
        <v>64.31</v>
      </c>
      <c r="AI602" s="97">
        <f t="shared" si="705"/>
        <v>57.9</v>
      </c>
      <c r="AJ602" s="97">
        <f t="shared" si="706"/>
        <v>33.6</v>
      </c>
      <c r="AK602" s="97">
        <f t="shared" si="707"/>
        <v>20.2</v>
      </c>
      <c r="AL602" s="3"/>
      <c r="AM602" s="97">
        <f t="shared" si="713"/>
        <v>176.01</v>
      </c>
      <c r="AN602" s="25">
        <f t="shared" si="714"/>
        <v>6.4736698421159727E-2</v>
      </c>
      <c r="AO602" s="3">
        <f>VLOOKUP(A602,Лист3!A:B,2,0)</f>
        <v>101.16</v>
      </c>
      <c r="AP602" s="3"/>
      <c r="AQ602" s="97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</row>
    <row r="603" spans="1:61" x14ac:dyDescent="0.3">
      <c r="A603" s="125" t="s">
        <v>1268</v>
      </c>
      <c r="B603" s="125" t="s">
        <v>668</v>
      </c>
      <c r="C603" s="106"/>
      <c r="D603" s="3"/>
      <c r="E603" s="95">
        <f>VLOOKUP(B603,Площадь!A:B,2,0)</f>
        <v>3.3</v>
      </c>
      <c r="F603" s="3">
        <f t="shared" si="695"/>
        <v>120</v>
      </c>
      <c r="G603" s="95">
        <v>31</v>
      </c>
      <c r="H603" s="95">
        <v>28</v>
      </c>
      <c r="I603" s="95">
        <v>31</v>
      </c>
      <c r="J603" s="95">
        <v>30</v>
      </c>
      <c r="K603" s="3"/>
      <c r="L603" s="3"/>
      <c r="M603" s="3"/>
      <c r="N603" s="22">
        <f t="shared" si="708"/>
        <v>3.3</v>
      </c>
      <c r="O603" s="22">
        <f t="shared" si="709"/>
        <v>3.3</v>
      </c>
      <c r="P603" s="22">
        <f t="shared" si="710"/>
        <v>3.3</v>
      </c>
      <c r="Q603" s="22">
        <f t="shared" si="711"/>
        <v>3.3</v>
      </c>
      <c r="R603" s="3"/>
      <c r="S603" s="40" t="e">
        <f>VLOOKUP(B603,Объем!A:F,6,0)</f>
        <v>#N/A</v>
      </c>
      <c r="T603" s="40" t="e">
        <f>VLOOKUP(B603,Объем!A:G,7,0)</f>
        <v>#N/A</v>
      </c>
      <c r="U603" s="40" t="e">
        <f t="shared" si="712"/>
        <v>#N/A</v>
      </c>
      <c r="V603" s="63"/>
      <c r="W603" s="63"/>
      <c r="X603" s="63"/>
      <c r="Y603" s="63"/>
      <c r="Z603" s="25">
        <f t="shared" si="696"/>
        <v>3.1223712841243759E-2</v>
      </c>
      <c r="AA603" s="25">
        <f t="shared" si="697"/>
        <v>2.8109420908345749E-2</v>
      </c>
      <c r="AB603" s="25">
        <f t="shared" si="698"/>
        <v>1.6311654642878651E-2</v>
      </c>
      <c r="AC603" s="25">
        <f t="shared" si="699"/>
        <v>9.8076535234626772E-3</v>
      </c>
      <c r="AD603" s="25">
        <f t="shared" si="700"/>
        <v>3.1223712841243759E-2</v>
      </c>
      <c r="AE603" s="25">
        <f t="shared" si="701"/>
        <v>2.8109420908345749E-2</v>
      </c>
      <c r="AF603" s="25">
        <f t="shared" si="702"/>
        <v>1.6311654642878651E-2</v>
      </c>
      <c r="AG603" s="25">
        <f t="shared" si="703"/>
        <v>9.8076535234626772E-3</v>
      </c>
      <c r="AH603" s="97">
        <f t="shared" si="704"/>
        <v>84.89</v>
      </c>
      <c r="AI603" s="97">
        <f t="shared" si="705"/>
        <v>76.42</v>
      </c>
      <c r="AJ603" s="97">
        <f t="shared" si="706"/>
        <v>44.35</v>
      </c>
      <c r="AK603" s="97">
        <f t="shared" si="707"/>
        <v>26.67</v>
      </c>
      <c r="AL603" s="3"/>
      <c r="AM603" s="97">
        <f t="shared" si="713"/>
        <v>232.32999999999998</v>
      </c>
      <c r="AN603" s="25">
        <f t="shared" si="714"/>
        <v>8.5452441915930835E-2</v>
      </c>
      <c r="AO603" s="3">
        <f>VLOOKUP(A603,Лист3!A:B,2,0)</f>
        <v>133.76</v>
      </c>
      <c r="AP603" s="3"/>
      <c r="AQ603" s="97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</row>
    <row r="604" spans="1:61" x14ac:dyDescent="0.3">
      <c r="A604" s="125" t="s">
        <v>1269</v>
      </c>
      <c r="B604" s="125" t="s">
        <v>669</v>
      </c>
      <c r="C604" s="106"/>
      <c r="D604" s="3"/>
      <c r="E604" s="95">
        <f>VLOOKUP(B604,Площадь!A:B,2,0)</f>
        <v>3.3</v>
      </c>
      <c r="F604" s="3">
        <f t="shared" si="695"/>
        <v>120</v>
      </c>
      <c r="G604" s="95">
        <v>31</v>
      </c>
      <c r="H604" s="95">
        <v>28</v>
      </c>
      <c r="I604" s="95">
        <v>31</v>
      </c>
      <c r="J604" s="95">
        <v>30</v>
      </c>
      <c r="K604" s="3"/>
      <c r="L604" s="3"/>
      <c r="M604" s="3"/>
      <c r="N604" s="22">
        <f t="shared" si="708"/>
        <v>3.3</v>
      </c>
      <c r="O604" s="22">
        <f t="shared" si="709"/>
        <v>3.3</v>
      </c>
      <c r="P604" s="22">
        <f t="shared" si="710"/>
        <v>3.3</v>
      </c>
      <c r="Q604" s="22">
        <f t="shared" si="711"/>
        <v>3.3</v>
      </c>
      <c r="R604" s="3"/>
      <c r="S604" s="40" t="e">
        <f>VLOOKUP(B604,Объем!A:F,6,0)</f>
        <v>#N/A</v>
      </c>
      <c r="T604" s="40" t="e">
        <f>VLOOKUP(B604,Объем!A:G,7,0)</f>
        <v>#N/A</v>
      </c>
      <c r="U604" s="40" t="e">
        <f t="shared" si="712"/>
        <v>#N/A</v>
      </c>
      <c r="V604" s="63"/>
      <c r="W604" s="63"/>
      <c r="X604" s="63"/>
      <c r="Y604" s="63"/>
      <c r="Z604" s="25">
        <f t="shared" si="696"/>
        <v>3.1223712841243759E-2</v>
      </c>
      <c r="AA604" s="25">
        <f t="shared" si="697"/>
        <v>2.8109420908345749E-2</v>
      </c>
      <c r="AB604" s="25">
        <f t="shared" si="698"/>
        <v>1.6311654642878651E-2</v>
      </c>
      <c r="AC604" s="25">
        <f t="shared" si="699"/>
        <v>9.8076535234626772E-3</v>
      </c>
      <c r="AD604" s="25">
        <f t="shared" si="700"/>
        <v>3.1223712841243759E-2</v>
      </c>
      <c r="AE604" s="25">
        <f t="shared" si="701"/>
        <v>2.8109420908345749E-2</v>
      </c>
      <c r="AF604" s="25">
        <f t="shared" si="702"/>
        <v>1.6311654642878651E-2</v>
      </c>
      <c r="AG604" s="25">
        <f t="shared" si="703"/>
        <v>9.8076535234626772E-3</v>
      </c>
      <c r="AH604" s="97">
        <f t="shared" si="704"/>
        <v>84.89</v>
      </c>
      <c r="AI604" s="97">
        <f t="shared" si="705"/>
        <v>76.42</v>
      </c>
      <c r="AJ604" s="97">
        <f t="shared" si="706"/>
        <v>44.35</v>
      </c>
      <c r="AK604" s="97">
        <f t="shared" si="707"/>
        <v>26.67</v>
      </c>
      <c r="AL604" s="3"/>
      <c r="AM604" s="97">
        <f t="shared" si="713"/>
        <v>232.32999999999998</v>
      </c>
      <c r="AN604" s="25">
        <f t="shared" si="714"/>
        <v>8.5452441915930835E-2</v>
      </c>
      <c r="AO604" s="3">
        <f>VLOOKUP(A604,Лист3!A:B,2,0)</f>
        <v>133.76</v>
      </c>
      <c r="AP604" s="3"/>
      <c r="AQ604" s="97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</row>
    <row r="605" spans="1:61" x14ac:dyDescent="0.3">
      <c r="A605" s="125" t="s">
        <v>1436</v>
      </c>
      <c r="B605" s="125" t="s">
        <v>670</v>
      </c>
      <c r="C605" s="106"/>
      <c r="D605" s="3"/>
      <c r="E605" s="95">
        <f>VLOOKUP(B605,Площадь!A:B,2,0)</f>
        <v>4.3</v>
      </c>
      <c r="F605" s="3">
        <f t="shared" si="695"/>
        <v>120</v>
      </c>
      <c r="G605" s="95">
        <v>31</v>
      </c>
      <c r="H605" s="95">
        <v>28</v>
      </c>
      <c r="I605" s="95">
        <v>31</v>
      </c>
      <c r="J605" s="95">
        <v>30</v>
      </c>
      <c r="K605" s="3"/>
      <c r="L605" s="3"/>
      <c r="M605" s="3"/>
      <c r="N605" s="22">
        <f t="shared" si="708"/>
        <v>4.3</v>
      </c>
      <c r="O605" s="22">
        <f t="shared" si="709"/>
        <v>4.3</v>
      </c>
      <c r="P605" s="22">
        <f t="shared" si="710"/>
        <v>4.3</v>
      </c>
      <c r="Q605" s="22">
        <f t="shared" si="711"/>
        <v>4.3</v>
      </c>
      <c r="R605" s="3"/>
      <c r="S605" s="40" t="e">
        <f>VLOOKUP(B605,Объем!A:F,6,0)</f>
        <v>#N/A</v>
      </c>
      <c r="T605" s="40" t="e">
        <f>VLOOKUP(B605,Объем!A:G,7,0)</f>
        <v>#N/A</v>
      </c>
      <c r="U605" s="40" t="e">
        <f t="shared" si="712"/>
        <v>#N/A</v>
      </c>
      <c r="V605" s="63"/>
      <c r="W605" s="63"/>
      <c r="X605" s="63"/>
      <c r="Y605" s="63"/>
      <c r="Z605" s="25">
        <f t="shared" si="696"/>
        <v>4.0685444005257018E-2</v>
      </c>
      <c r="AA605" s="25">
        <f t="shared" si="697"/>
        <v>3.6627427244208095E-2</v>
      </c>
      <c r="AB605" s="25">
        <f t="shared" si="698"/>
        <v>2.1254580292235817E-2</v>
      </c>
      <c r="AC605" s="25">
        <f t="shared" si="699"/>
        <v>1.2779669742693792E-2</v>
      </c>
      <c r="AD605" s="25">
        <f t="shared" si="700"/>
        <v>4.0685444005257018E-2</v>
      </c>
      <c r="AE605" s="25">
        <f t="shared" si="701"/>
        <v>3.6627427244208095E-2</v>
      </c>
      <c r="AF605" s="25">
        <f t="shared" si="702"/>
        <v>2.1254580292235817E-2</v>
      </c>
      <c r="AG605" s="25">
        <f t="shared" si="703"/>
        <v>1.2779669742693792E-2</v>
      </c>
      <c r="AH605" s="97">
        <f t="shared" si="704"/>
        <v>110.62</v>
      </c>
      <c r="AI605" s="97">
        <f t="shared" si="705"/>
        <v>99.58</v>
      </c>
      <c r="AJ605" s="97">
        <f t="shared" si="706"/>
        <v>57.79</v>
      </c>
      <c r="AK605" s="97">
        <f t="shared" si="707"/>
        <v>34.75</v>
      </c>
      <c r="AL605" s="3"/>
      <c r="AM605" s="97">
        <f t="shared" si="713"/>
        <v>302.74</v>
      </c>
      <c r="AN605" s="25">
        <f t="shared" si="714"/>
        <v>0.11134712128439472</v>
      </c>
      <c r="AO605" s="3">
        <f>VLOOKUP(A605,Лист3!A:B,2,0)</f>
        <v>174</v>
      </c>
      <c r="AP605" s="3"/>
      <c r="AQ605" s="97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</row>
    <row r="606" spans="1:61" x14ac:dyDescent="0.3">
      <c r="A606" s="125" t="s">
        <v>1483</v>
      </c>
      <c r="B606" s="125" t="s">
        <v>671</v>
      </c>
      <c r="C606" s="106"/>
      <c r="D606" s="3"/>
      <c r="E606" s="95">
        <f>VLOOKUP(B606,Площадь!A:B,2,0)</f>
        <v>3</v>
      </c>
      <c r="F606" s="3">
        <f t="shared" si="695"/>
        <v>120</v>
      </c>
      <c r="G606" s="95">
        <v>31</v>
      </c>
      <c r="H606" s="95">
        <v>28</v>
      </c>
      <c r="I606" s="95">
        <v>31</v>
      </c>
      <c r="J606" s="95">
        <v>30</v>
      </c>
      <c r="K606" s="3"/>
      <c r="L606" s="3"/>
      <c r="M606" s="3"/>
      <c r="N606" s="22">
        <f t="shared" si="708"/>
        <v>3</v>
      </c>
      <c r="O606" s="22">
        <f t="shared" si="709"/>
        <v>3</v>
      </c>
      <c r="P606" s="22">
        <f t="shared" si="710"/>
        <v>3</v>
      </c>
      <c r="Q606" s="22">
        <f t="shared" si="711"/>
        <v>3</v>
      </c>
      <c r="R606" s="3"/>
      <c r="S606" s="40" t="e">
        <f>VLOOKUP(B606,Объем!A:F,6,0)</f>
        <v>#N/A</v>
      </c>
      <c r="T606" s="40" t="e">
        <f>VLOOKUP(B606,Объем!A:G,7,0)</f>
        <v>#N/A</v>
      </c>
      <c r="U606" s="40" t="e">
        <f t="shared" si="712"/>
        <v>#N/A</v>
      </c>
      <c r="V606" s="63"/>
      <c r="W606" s="63"/>
      <c r="X606" s="63"/>
      <c r="Y606" s="63"/>
      <c r="Z606" s="25">
        <f t="shared" si="696"/>
        <v>2.838519349203978E-2</v>
      </c>
      <c r="AA606" s="25">
        <f t="shared" si="697"/>
        <v>2.5554019007587046E-2</v>
      </c>
      <c r="AB606" s="25">
        <f t="shared" si="698"/>
        <v>1.4828776948071502E-2</v>
      </c>
      <c r="AC606" s="25">
        <f t="shared" si="699"/>
        <v>8.9160486576933436E-3</v>
      </c>
      <c r="AD606" s="25">
        <f t="shared" si="700"/>
        <v>2.838519349203978E-2</v>
      </c>
      <c r="AE606" s="25">
        <f t="shared" si="701"/>
        <v>2.5554019007587046E-2</v>
      </c>
      <c r="AF606" s="25">
        <f t="shared" si="702"/>
        <v>1.4828776948071502E-2</v>
      </c>
      <c r="AG606" s="25">
        <f t="shared" si="703"/>
        <v>8.9160486576933436E-3</v>
      </c>
      <c r="AH606" s="97">
        <f t="shared" si="704"/>
        <v>77.17</v>
      </c>
      <c r="AI606" s="97">
        <f t="shared" si="705"/>
        <v>69.48</v>
      </c>
      <c r="AJ606" s="97">
        <f t="shared" si="706"/>
        <v>40.32</v>
      </c>
      <c r="AK606" s="97">
        <f t="shared" si="707"/>
        <v>24.24</v>
      </c>
      <c r="AL606" s="3"/>
      <c r="AM606" s="97">
        <f t="shared" si="713"/>
        <v>211.21</v>
      </c>
      <c r="AN606" s="25">
        <f t="shared" si="714"/>
        <v>7.7684038105391665E-2</v>
      </c>
      <c r="AO606" s="3">
        <f>VLOOKUP(A606,Лист3!A:B,2,0)</f>
        <v>121.8</v>
      </c>
      <c r="AP606" s="3"/>
      <c r="AQ606" s="97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</row>
    <row r="607" spans="1:61" x14ac:dyDescent="0.3">
      <c r="A607" s="125" t="s">
        <v>1484</v>
      </c>
      <c r="B607" s="125" t="s">
        <v>672</v>
      </c>
      <c r="C607" s="106"/>
      <c r="D607" s="3"/>
      <c r="E607" s="95">
        <f>VLOOKUP(B607,Площадь!A:B,2,0)</f>
        <v>4.9000000000000004</v>
      </c>
      <c r="F607" s="3">
        <f t="shared" si="695"/>
        <v>120</v>
      </c>
      <c r="G607" s="95">
        <v>31</v>
      </c>
      <c r="H607" s="95">
        <v>28</v>
      </c>
      <c r="I607" s="95">
        <v>31</v>
      </c>
      <c r="J607" s="95">
        <v>30</v>
      </c>
      <c r="K607" s="3"/>
      <c r="L607" s="3"/>
      <c r="M607" s="3"/>
      <c r="N607" s="22">
        <f t="shared" si="708"/>
        <v>4.9000000000000004</v>
      </c>
      <c r="O607" s="22">
        <f t="shared" si="709"/>
        <v>4.9000000000000004</v>
      </c>
      <c r="P607" s="22">
        <f t="shared" si="710"/>
        <v>4.9000000000000004</v>
      </c>
      <c r="Q607" s="22">
        <f t="shared" si="711"/>
        <v>4.9000000000000004</v>
      </c>
      <c r="R607" s="3"/>
      <c r="S607" s="40" t="e">
        <f>VLOOKUP(B607,Объем!A:F,6,0)</f>
        <v>#N/A</v>
      </c>
      <c r="T607" s="40" t="e">
        <f>VLOOKUP(B607,Объем!A:G,7,0)</f>
        <v>#N/A</v>
      </c>
      <c r="U607" s="40" t="e">
        <f t="shared" si="712"/>
        <v>#N/A</v>
      </c>
      <c r="V607" s="63"/>
      <c r="W607" s="63"/>
      <c r="X607" s="63"/>
      <c r="Y607" s="63"/>
      <c r="Z607" s="25">
        <f t="shared" si="696"/>
        <v>4.6362482703664977E-2</v>
      </c>
      <c r="AA607" s="25">
        <f t="shared" si="697"/>
        <v>4.1738231045725507E-2</v>
      </c>
      <c r="AB607" s="25">
        <f t="shared" si="698"/>
        <v>2.4220335681850121E-2</v>
      </c>
      <c r="AC607" s="25">
        <f t="shared" si="699"/>
        <v>1.4562879474232463E-2</v>
      </c>
      <c r="AD607" s="25">
        <f t="shared" si="700"/>
        <v>4.6362482703664977E-2</v>
      </c>
      <c r="AE607" s="25">
        <f t="shared" si="701"/>
        <v>4.1738231045725507E-2</v>
      </c>
      <c r="AF607" s="25">
        <f t="shared" si="702"/>
        <v>2.4220335681850121E-2</v>
      </c>
      <c r="AG607" s="25">
        <f t="shared" si="703"/>
        <v>1.4562879474232463E-2</v>
      </c>
      <c r="AH607" s="97">
        <f t="shared" si="704"/>
        <v>126.05</v>
      </c>
      <c r="AI607" s="97">
        <f t="shared" si="705"/>
        <v>113.48</v>
      </c>
      <c r="AJ607" s="97">
        <f t="shared" si="706"/>
        <v>65.849999999999994</v>
      </c>
      <c r="AK607" s="97">
        <f t="shared" si="707"/>
        <v>39.590000000000003</v>
      </c>
      <c r="AL607" s="3"/>
      <c r="AM607" s="97">
        <f t="shared" si="713"/>
        <v>344.97</v>
      </c>
      <c r="AN607" s="25">
        <f t="shared" si="714"/>
        <v>0.12688392890547306</v>
      </c>
      <c r="AO607" s="3">
        <f>VLOOKUP(A607,Лист3!A:B,2,0)</f>
        <v>199</v>
      </c>
      <c r="AP607" s="3"/>
      <c r="AQ607" s="97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</row>
    <row r="608" spans="1:61" x14ac:dyDescent="0.3">
      <c r="A608" s="125" t="s">
        <v>1270</v>
      </c>
      <c r="B608" s="125" t="s">
        <v>146</v>
      </c>
      <c r="C608" s="106"/>
      <c r="D608" s="3"/>
      <c r="E608" s="95">
        <f>VLOOKUP(B608,Площадь!A:B,2,0)</f>
        <v>3.4</v>
      </c>
      <c r="F608" s="3">
        <f t="shared" si="695"/>
        <v>120</v>
      </c>
      <c r="G608" s="95">
        <v>31</v>
      </c>
      <c r="H608" s="95">
        <v>28</v>
      </c>
      <c r="I608" s="95">
        <v>31</v>
      </c>
      <c r="J608" s="95">
        <v>30</v>
      </c>
      <c r="K608" s="3"/>
      <c r="L608" s="3"/>
      <c r="M608" s="3"/>
      <c r="N608" s="22">
        <f t="shared" si="708"/>
        <v>3.4</v>
      </c>
      <c r="O608" s="22">
        <f t="shared" si="709"/>
        <v>3.4</v>
      </c>
      <c r="P608" s="22">
        <f t="shared" si="710"/>
        <v>3.4</v>
      </c>
      <c r="Q608" s="22">
        <f t="shared" si="711"/>
        <v>3.4</v>
      </c>
      <c r="R608" s="3"/>
      <c r="S608" s="40" t="e">
        <f>VLOOKUP(B608,Объем!A:F,6,0)</f>
        <v>#N/A</v>
      </c>
      <c r="T608" s="40" t="e">
        <f>VLOOKUP(B608,Объем!A:G,7,0)</f>
        <v>#N/A</v>
      </c>
      <c r="U608" s="40" t="e">
        <f t="shared" si="712"/>
        <v>#N/A</v>
      </c>
      <c r="V608" s="63"/>
      <c r="W608" s="63"/>
      <c r="X608" s="63"/>
      <c r="Y608" s="63"/>
      <c r="Z608" s="25">
        <f t="shared" si="696"/>
        <v>3.2169885957645084E-2</v>
      </c>
      <c r="AA608" s="25">
        <f t="shared" si="697"/>
        <v>2.8961221541931984E-2</v>
      </c>
      <c r="AB608" s="25">
        <f t="shared" si="698"/>
        <v>1.6805947207814368E-2</v>
      </c>
      <c r="AC608" s="25">
        <f t="shared" si="699"/>
        <v>1.010485514538579E-2</v>
      </c>
      <c r="AD608" s="25">
        <f t="shared" si="700"/>
        <v>3.2169885957645084E-2</v>
      </c>
      <c r="AE608" s="25">
        <f t="shared" si="701"/>
        <v>2.8961221541931984E-2</v>
      </c>
      <c r="AF608" s="25">
        <f t="shared" si="702"/>
        <v>1.6805947207814368E-2</v>
      </c>
      <c r="AG608" s="25">
        <f t="shared" si="703"/>
        <v>1.010485514538579E-2</v>
      </c>
      <c r="AH608" s="97">
        <f t="shared" si="704"/>
        <v>87.46</v>
      </c>
      <c r="AI608" s="97">
        <f t="shared" si="705"/>
        <v>78.739999999999995</v>
      </c>
      <c r="AJ608" s="97">
        <f t="shared" si="706"/>
        <v>45.69</v>
      </c>
      <c r="AK608" s="97">
        <f t="shared" si="707"/>
        <v>27.47</v>
      </c>
      <c r="AL608" s="3"/>
      <c r="AM608" s="97">
        <f t="shared" si="713"/>
        <v>239.35999999999999</v>
      </c>
      <c r="AN608" s="25">
        <f t="shared" si="714"/>
        <v>8.8041909852777211E-2</v>
      </c>
      <c r="AO608" s="3">
        <f>VLOOKUP(A608,Лист3!A:B,2,0)</f>
        <v>138.12</v>
      </c>
      <c r="AP608" s="3"/>
      <c r="AQ608" s="97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</row>
    <row r="609" spans="1:61" x14ac:dyDescent="0.3">
      <c r="A609" s="125" t="s">
        <v>1271</v>
      </c>
      <c r="B609" s="125" t="s">
        <v>673</v>
      </c>
      <c r="C609" s="106"/>
      <c r="D609" s="3"/>
      <c r="E609" s="95">
        <f>VLOOKUP(B609,Площадь!A:B,2,0)</f>
        <v>2.9</v>
      </c>
      <c r="F609" s="3">
        <f t="shared" si="695"/>
        <v>120</v>
      </c>
      <c r="G609" s="95">
        <v>31</v>
      </c>
      <c r="H609" s="95">
        <v>28</v>
      </c>
      <c r="I609" s="95">
        <v>31</v>
      </c>
      <c r="J609" s="95">
        <v>30</v>
      </c>
      <c r="K609" s="3"/>
      <c r="L609" s="3"/>
      <c r="M609" s="3"/>
      <c r="N609" s="22">
        <f t="shared" si="708"/>
        <v>2.9</v>
      </c>
      <c r="O609" s="22">
        <f t="shared" si="709"/>
        <v>2.9</v>
      </c>
      <c r="P609" s="22">
        <f t="shared" si="710"/>
        <v>2.9</v>
      </c>
      <c r="Q609" s="22">
        <f t="shared" si="711"/>
        <v>2.9</v>
      </c>
      <c r="R609" s="3"/>
      <c r="S609" s="40" t="e">
        <f>VLOOKUP(B609,Объем!A:F,6,0)</f>
        <v>#N/A</v>
      </c>
      <c r="T609" s="40" t="e">
        <f>VLOOKUP(B609,Объем!A:G,7,0)</f>
        <v>#N/A</v>
      </c>
      <c r="U609" s="40" t="e">
        <f t="shared" si="712"/>
        <v>#N/A</v>
      </c>
      <c r="V609" s="63"/>
      <c r="W609" s="63"/>
      <c r="X609" s="63"/>
      <c r="Y609" s="63"/>
      <c r="Z609" s="25">
        <f t="shared" si="696"/>
        <v>2.7439020375638456E-2</v>
      </c>
      <c r="AA609" s="25">
        <f t="shared" si="697"/>
        <v>2.4702218374000807E-2</v>
      </c>
      <c r="AB609" s="25">
        <f t="shared" si="698"/>
        <v>1.4334484383135783E-2</v>
      </c>
      <c r="AC609" s="25">
        <f t="shared" si="699"/>
        <v>8.6188470357702329E-3</v>
      </c>
      <c r="AD609" s="25">
        <f t="shared" si="700"/>
        <v>2.7439020375638456E-2</v>
      </c>
      <c r="AE609" s="25">
        <f t="shared" si="701"/>
        <v>2.4702218374000807E-2</v>
      </c>
      <c r="AF609" s="25">
        <f t="shared" si="702"/>
        <v>1.4334484383135783E-2</v>
      </c>
      <c r="AG609" s="25">
        <f t="shared" si="703"/>
        <v>8.6188470357702329E-3</v>
      </c>
      <c r="AH609" s="97">
        <f t="shared" si="704"/>
        <v>74.599999999999994</v>
      </c>
      <c r="AI609" s="97">
        <f t="shared" si="705"/>
        <v>67.16</v>
      </c>
      <c r="AJ609" s="97">
        <f t="shared" si="706"/>
        <v>38.97</v>
      </c>
      <c r="AK609" s="97">
        <f t="shared" si="707"/>
        <v>23.43</v>
      </c>
      <c r="AL609" s="3"/>
      <c r="AM609" s="97">
        <f t="shared" si="713"/>
        <v>204.16</v>
      </c>
      <c r="AN609" s="25">
        <f t="shared" si="714"/>
        <v>7.5094570168545274E-2</v>
      </c>
      <c r="AO609" s="3">
        <f>VLOOKUP(A609,Лист3!A:B,2,0)</f>
        <v>117.44</v>
      </c>
      <c r="AP609" s="3"/>
      <c r="AQ609" s="97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</row>
    <row r="610" spans="1:61" x14ac:dyDescent="0.3">
      <c r="A610" s="125" t="s">
        <v>1272</v>
      </c>
      <c r="B610" s="125" t="s">
        <v>674</v>
      </c>
      <c r="C610" s="106"/>
      <c r="D610" s="42"/>
      <c r="E610" s="95">
        <f>VLOOKUP(B610,Площадь!A:B,2,0)</f>
        <v>3.2</v>
      </c>
      <c r="F610" s="3">
        <f t="shared" si="695"/>
        <v>120</v>
      </c>
      <c r="G610" s="95">
        <v>31</v>
      </c>
      <c r="H610" s="95">
        <v>28</v>
      </c>
      <c r="I610" s="95">
        <v>31</v>
      </c>
      <c r="J610" s="95">
        <v>30</v>
      </c>
      <c r="K610" s="3"/>
      <c r="L610" s="3"/>
      <c r="M610" s="3"/>
      <c r="N610" s="22">
        <f t="shared" si="708"/>
        <v>3.2</v>
      </c>
      <c r="O610" s="22">
        <f t="shared" si="709"/>
        <v>3.2</v>
      </c>
      <c r="P610" s="22">
        <f t="shared" si="710"/>
        <v>3.2</v>
      </c>
      <c r="Q610" s="22">
        <f t="shared" si="711"/>
        <v>3.2</v>
      </c>
      <c r="R610" s="3"/>
      <c r="S610" s="40" t="e">
        <f>VLOOKUP(B610,Объем!A:F,6,0)</f>
        <v>#N/A</v>
      </c>
      <c r="T610" s="40" t="e">
        <f>VLOOKUP(B610,Объем!A:G,7,0)</f>
        <v>#N/A</v>
      </c>
      <c r="U610" s="40" t="e">
        <f t="shared" si="712"/>
        <v>#N/A</v>
      </c>
      <c r="V610" s="63"/>
      <c r="W610" s="63"/>
      <c r="X610" s="63"/>
      <c r="Y610" s="63"/>
      <c r="Z610" s="25">
        <f t="shared" si="696"/>
        <v>3.0277539724842435E-2</v>
      </c>
      <c r="AA610" s="25">
        <f t="shared" si="697"/>
        <v>2.7257620274759517E-2</v>
      </c>
      <c r="AB610" s="25">
        <f t="shared" si="698"/>
        <v>1.5817362077942935E-2</v>
      </c>
      <c r="AC610" s="25">
        <f t="shared" si="699"/>
        <v>9.5104519015395683E-3</v>
      </c>
      <c r="AD610" s="25">
        <f t="shared" si="700"/>
        <v>3.0277539724842435E-2</v>
      </c>
      <c r="AE610" s="25">
        <f t="shared" si="701"/>
        <v>2.7257620274759517E-2</v>
      </c>
      <c r="AF610" s="25">
        <f t="shared" si="702"/>
        <v>1.5817362077942935E-2</v>
      </c>
      <c r="AG610" s="25">
        <f t="shared" si="703"/>
        <v>9.5104519015395683E-3</v>
      </c>
      <c r="AH610" s="97">
        <f t="shared" si="704"/>
        <v>82.32</v>
      </c>
      <c r="AI610" s="97">
        <f t="shared" si="705"/>
        <v>74.11</v>
      </c>
      <c r="AJ610" s="97">
        <f t="shared" si="706"/>
        <v>43</v>
      </c>
      <c r="AK610" s="97">
        <f t="shared" si="707"/>
        <v>25.86</v>
      </c>
      <c r="AL610" s="3"/>
      <c r="AM610" s="97">
        <f t="shared" si="713"/>
        <v>225.29000000000002</v>
      </c>
      <c r="AN610" s="25">
        <f t="shared" si="714"/>
        <v>8.2862973979084459E-2</v>
      </c>
      <c r="AO610" s="3">
        <f>VLOOKUP(A610,Лист3!A:B,2,0)</f>
        <v>129.4</v>
      </c>
      <c r="AP610" s="3"/>
      <c r="AQ610" s="97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</row>
    <row r="611" spans="1:61" x14ac:dyDescent="0.3">
      <c r="A611" s="125" t="s">
        <v>1437</v>
      </c>
      <c r="B611" s="125" t="s">
        <v>675</v>
      </c>
      <c r="C611" s="106"/>
      <c r="D611" s="3"/>
      <c r="E611" s="95">
        <f>VLOOKUP(B611,Площадь!A:B,2,0)</f>
        <v>3.7</v>
      </c>
      <c r="F611" s="3">
        <f t="shared" si="695"/>
        <v>120</v>
      </c>
      <c r="G611" s="95">
        <v>31</v>
      </c>
      <c r="H611" s="95">
        <v>28</v>
      </c>
      <c r="I611" s="95">
        <v>31</v>
      </c>
      <c r="J611" s="95">
        <v>30</v>
      </c>
      <c r="K611" s="3"/>
      <c r="L611" s="99"/>
      <c r="M611" s="3"/>
      <c r="N611" s="22">
        <f t="shared" si="708"/>
        <v>3.7</v>
      </c>
      <c r="O611" s="22">
        <f t="shared" si="709"/>
        <v>3.7</v>
      </c>
      <c r="P611" s="22">
        <f t="shared" si="710"/>
        <v>3.7</v>
      </c>
      <c r="Q611" s="22">
        <f t="shared" si="711"/>
        <v>3.7</v>
      </c>
      <c r="R611" s="3"/>
      <c r="S611" s="40" t="e">
        <f>VLOOKUP(B611,Объем!A:F,6,0)</f>
        <v>#N/A</v>
      </c>
      <c r="T611" s="40" t="e">
        <f>VLOOKUP(B611,Объем!A:G,7,0)</f>
        <v>#N/A</v>
      </c>
      <c r="U611" s="40" t="e">
        <f t="shared" si="712"/>
        <v>#N/A</v>
      </c>
      <c r="V611" s="63"/>
      <c r="W611" s="63"/>
      <c r="X611" s="63"/>
      <c r="Y611" s="63"/>
      <c r="Z611" s="25">
        <f t="shared" si="696"/>
        <v>3.5008405306849066E-2</v>
      </c>
      <c r="AA611" s="25">
        <f t="shared" si="697"/>
        <v>3.151662344269069E-2</v>
      </c>
      <c r="AB611" s="25">
        <f t="shared" si="698"/>
        <v>1.8288824902621518E-2</v>
      </c>
      <c r="AC611" s="25">
        <f t="shared" si="699"/>
        <v>1.0996460011155125E-2</v>
      </c>
      <c r="AD611" s="25">
        <f t="shared" si="700"/>
        <v>3.5008405306849066E-2</v>
      </c>
      <c r="AE611" s="25">
        <f t="shared" si="701"/>
        <v>3.151662344269069E-2</v>
      </c>
      <c r="AF611" s="25">
        <f t="shared" si="702"/>
        <v>1.8288824902621518E-2</v>
      </c>
      <c r="AG611" s="25">
        <f t="shared" si="703"/>
        <v>1.0996460011155125E-2</v>
      </c>
      <c r="AH611" s="97">
        <f t="shared" si="704"/>
        <v>95.18</v>
      </c>
      <c r="AI611" s="97">
        <f t="shared" si="705"/>
        <v>85.69</v>
      </c>
      <c r="AJ611" s="97">
        <f t="shared" si="706"/>
        <v>49.72</v>
      </c>
      <c r="AK611" s="97">
        <f t="shared" si="707"/>
        <v>29.9</v>
      </c>
      <c r="AL611" s="3"/>
      <c r="AM611" s="97">
        <f t="shared" si="713"/>
        <v>260.49</v>
      </c>
      <c r="AN611" s="25">
        <f t="shared" si="714"/>
        <v>9.5810313663316382E-2</v>
      </c>
      <c r="AO611" s="3">
        <f>VLOOKUP(A611,Лист3!A:B,2,0)</f>
        <v>150.08000000000001</v>
      </c>
      <c r="AP611" s="3"/>
      <c r="AQ611" s="97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</row>
    <row r="612" spans="1:61" x14ac:dyDescent="0.3">
      <c r="A612" s="125" t="s">
        <v>1485</v>
      </c>
      <c r="B612" s="125" t="s">
        <v>676</v>
      </c>
      <c r="C612" s="106"/>
      <c r="D612" s="3"/>
      <c r="E612" s="95">
        <f>VLOOKUP(B612,Площадь!A:B,2,0)</f>
        <v>5.6</v>
      </c>
      <c r="F612" s="3">
        <f t="shared" si="695"/>
        <v>120</v>
      </c>
      <c r="G612" s="95">
        <v>31</v>
      </c>
      <c r="H612" s="95">
        <v>28</v>
      </c>
      <c r="I612" s="95">
        <v>31</v>
      </c>
      <c r="J612" s="95">
        <v>30</v>
      </c>
      <c r="K612" s="3"/>
      <c r="L612" s="3"/>
      <c r="M612" s="3"/>
      <c r="N612" s="22">
        <f t="shared" si="708"/>
        <v>5.6</v>
      </c>
      <c r="O612" s="22">
        <f t="shared" si="709"/>
        <v>5.6</v>
      </c>
      <c r="P612" s="22">
        <f t="shared" si="710"/>
        <v>5.6</v>
      </c>
      <c r="Q612" s="22">
        <f t="shared" si="711"/>
        <v>5.6</v>
      </c>
      <c r="R612" s="3"/>
      <c r="S612" s="40" t="e">
        <f>VLOOKUP(B612,Объем!A:F,6,0)</f>
        <v>#N/A</v>
      </c>
      <c r="T612" s="40" t="e">
        <f>VLOOKUP(B612,Объем!A:G,7,0)</f>
        <v>#N/A</v>
      </c>
      <c r="U612" s="40" t="e">
        <f t="shared" si="712"/>
        <v>#N/A</v>
      </c>
      <c r="V612" s="63"/>
      <c r="W612" s="63"/>
      <c r="X612" s="63"/>
      <c r="Y612" s="63"/>
      <c r="Z612" s="25">
        <f t="shared" si="696"/>
        <v>5.2985694518474256E-2</v>
      </c>
      <c r="AA612" s="25">
        <f t="shared" si="697"/>
        <v>4.7700835480829144E-2</v>
      </c>
      <c r="AB612" s="25">
        <f t="shared" si="698"/>
        <v>2.7680383636400133E-2</v>
      </c>
      <c r="AC612" s="25">
        <f t="shared" si="699"/>
        <v>1.6643290827694241E-2</v>
      </c>
      <c r="AD612" s="25">
        <f t="shared" si="700"/>
        <v>5.2985694518474256E-2</v>
      </c>
      <c r="AE612" s="25">
        <f t="shared" si="701"/>
        <v>4.7700835480829144E-2</v>
      </c>
      <c r="AF612" s="25">
        <f t="shared" si="702"/>
        <v>2.7680383636400133E-2</v>
      </c>
      <c r="AG612" s="25">
        <f t="shared" si="703"/>
        <v>1.6643290827694241E-2</v>
      </c>
      <c r="AH612" s="97">
        <f t="shared" si="704"/>
        <v>144.06</v>
      </c>
      <c r="AI612" s="97">
        <f t="shared" si="705"/>
        <v>129.69</v>
      </c>
      <c r="AJ612" s="97">
        <f t="shared" si="706"/>
        <v>75.260000000000005</v>
      </c>
      <c r="AK612" s="97">
        <f t="shared" si="707"/>
        <v>45.25</v>
      </c>
      <c r="AL612" s="3"/>
      <c r="AM612" s="97">
        <f t="shared" si="713"/>
        <v>394.26</v>
      </c>
      <c r="AN612" s="25">
        <f t="shared" si="714"/>
        <v>0.1450102044633978</v>
      </c>
      <c r="AO612" s="3">
        <f>VLOOKUP(A612,Лист3!A:B,2,0)</f>
        <v>227.28</v>
      </c>
      <c r="AP612" s="3"/>
      <c r="AQ612" s="97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</row>
    <row r="613" spans="1:61" ht="21.75" customHeight="1" x14ac:dyDescent="0.3">
      <c r="A613" s="125" t="s">
        <v>1273</v>
      </c>
      <c r="B613" s="125" t="s">
        <v>677</v>
      </c>
      <c r="C613" s="106"/>
      <c r="D613" s="42"/>
      <c r="E613" s="95">
        <f>VLOOKUP(B613,Площадь!A:B,2,0)</f>
        <v>3.4</v>
      </c>
      <c r="F613" s="3">
        <f t="shared" si="695"/>
        <v>120</v>
      </c>
      <c r="G613" s="95">
        <v>31</v>
      </c>
      <c r="H613" s="95">
        <v>28</v>
      </c>
      <c r="I613" s="95">
        <v>31</v>
      </c>
      <c r="J613" s="95">
        <v>30</v>
      </c>
      <c r="K613" s="3"/>
      <c r="L613" s="3"/>
      <c r="M613" s="3"/>
      <c r="N613" s="22">
        <f t="shared" si="708"/>
        <v>3.4</v>
      </c>
      <c r="O613" s="22">
        <f t="shared" si="709"/>
        <v>3.4</v>
      </c>
      <c r="P613" s="22">
        <f t="shared" si="710"/>
        <v>3.4</v>
      </c>
      <c r="Q613" s="22">
        <f t="shared" si="711"/>
        <v>3.4</v>
      </c>
      <c r="R613" s="3"/>
      <c r="S613" s="40" t="e">
        <f>VLOOKUP(B613,Объем!A:F,6,0)</f>
        <v>#N/A</v>
      </c>
      <c r="T613" s="40" t="e">
        <f>VLOOKUP(B613,Объем!A:G,7,0)</f>
        <v>#N/A</v>
      </c>
      <c r="U613" s="40" t="e">
        <f t="shared" si="712"/>
        <v>#N/A</v>
      </c>
      <c r="V613" s="63"/>
      <c r="W613" s="63"/>
      <c r="X613" s="63"/>
      <c r="Y613" s="63"/>
      <c r="Z613" s="25">
        <f t="shared" si="696"/>
        <v>3.2169885957645084E-2</v>
      </c>
      <c r="AA613" s="25">
        <f t="shared" si="697"/>
        <v>2.8961221541931984E-2</v>
      </c>
      <c r="AB613" s="25">
        <f t="shared" si="698"/>
        <v>1.6805947207814368E-2</v>
      </c>
      <c r="AC613" s="25">
        <f t="shared" si="699"/>
        <v>1.010485514538579E-2</v>
      </c>
      <c r="AD613" s="25">
        <f t="shared" si="700"/>
        <v>3.2169885957645084E-2</v>
      </c>
      <c r="AE613" s="25">
        <f t="shared" si="701"/>
        <v>2.8961221541931984E-2</v>
      </c>
      <c r="AF613" s="25">
        <f t="shared" si="702"/>
        <v>1.6805947207814368E-2</v>
      </c>
      <c r="AG613" s="25">
        <f t="shared" si="703"/>
        <v>1.010485514538579E-2</v>
      </c>
      <c r="AH613" s="97">
        <f t="shared" si="704"/>
        <v>87.46</v>
      </c>
      <c r="AI613" s="97">
        <f t="shared" si="705"/>
        <v>78.739999999999995</v>
      </c>
      <c r="AJ613" s="97">
        <f t="shared" si="706"/>
        <v>45.69</v>
      </c>
      <c r="AK613" s="97">
        <f t="shared" si="707"/>
        <v>27.47</v>
      </c>
      <c r="AL613" s="3"/>
      <c r="AM613" s="97">
        <f t="shared" si="713"/>
        <v>239.35999999999999</v>
      </c>
      <c r="AN613" s="25">
        <f t="shared" si="714"/>
        <v>8.8041909852777211E-2</v>
      </c>
      <c r="AO613" s="3">
        <f>VLOOKUP(A613,Лист3!A:B,2,0)</f>
        <v>138.12</v>
      </c>
      <c r="AP613" s="3"/>
      <c r="AQ613" s="97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</row>
    <row r="614" spans="1:61" x14ac:dyDescent="0.3">
      <c r="A614" s="125" t="s">
        <v>1274</v>
      </c>
      <c r="B614" s="125" t="s">
        <v>678</v>
      </c>
      <c r="C614" s="106"/>
      <c r="D614" s="3"/>
      <c r="E614" s="95">
        <f>VLOOKUP(B614,Площадь!A:B,2,0)</f>
        <v>3.4</v>
      </c>
      <c r="F614" s="3">
        <f t="shared" si="695"/>
        <v>120</v>
      </c>
      <c r="G614" s="95">
        <v>31</v>
      </c>
      <c r="H614" s="95">
        <v>28</v>
      </c>
      <c r="I614" s="95">
        <v>31</v>
      </c>
      <c r="J614" s="95">
        <v>30</v>
      </c>
      <c r="K614" s="3"/>
      <c r="L614" s="3"/>
      <c r="M614" s="3"/>
      <c r="N614" s="22">
        <f t="shared" si="708"/>
        <v>3.4</v>
      </c>
      <c r="O614" s="22">
        <f t="shared" si="709"/>
        <v>3.4</v>
      </c>
      <c r="P614" s="22">
        <f t="shared" si="710"/>
        <v>3.4</v>
      </c>
      <c r="Q614" s="22">
        <f t="shared" si="711"/>
        <v>3.4</v>
      </c>
      <c r="R614" s="3"/>
      <c r="S614" s="40" t="e">
        <f>VLOOKUP(B614,Объем!A:F,6,0)</f>
        <v>#N/A</v>
      </c>
      <c r="T614" s="40" t="e">
        <f>VLOOKUP(B614,Объем!A:G,7,0)</f>
        <v>#N/A</v>
      </c>
      <c r="U614" s="40" t="e">
        <f t="shared" si="712"/>
        <v>#N/A</v>
      </c>
      <c r="V614" s="63"/>
      <c r="W614" s="63"/>
      <c r="X614" s="63"/>
      <c r="Y614" s="63"/>
      <c r="Z614" s="25">
        <f t="shared" si="696"/>
        <v>3.2169885957645084E-2</v>
      </c>
      <c r="AA614" s="25">
        <f t="shared" si="697"/>
        <v>2.8961221541931984E-2</v>
      </c>
      <c r="AB614" s="25">
        <f t="shared" si="698"/>
        <v>1.6805947207814368E-2</v>
      </c>
      <c r="AC614" s="25">
        <f t="shared" si="699"/>
        <v>1.010485514538579E-2</v>
      </c>
      <c r="AD614" s="25">
        <f t="shared" si="700"/>
        <v>3.2169885957645084E-2</v>
      </c>
      <c r="AE614" s="25">
        <f t="shared" si="701"/>
        <v>2.8961221541931984E-2</v>
      </c>
      <c r="AF614" s="25">
        <f t="shared" si="702"/>
        <v>1.6805947207814368E-2</v>
      </c>
      <c r="AG614" s="25">
        <f t="shared" si="703"/>
        <v>1.010485514538579E-2</v>
      </c>
      <c r="AH614" s="97">
        <f t="shared" si="704"/>
        <v>87.46</v>
      </c>
      <c r="AI614" s="97">
        <f t="shared" si="705"/>
        <v>78.739999999999995</v>
      </c>
      <c r="AJ614" s="97">
        <f t="shared" si="706"/>
        <v>45.69</v>
      </c>
      <c r="AK614" s="97">
        <f t="shared" si="707"/>
        <v>27.47</v>
      </c>
      <c r="AL614" s="3"/>
      <c r="AM614" s="97">
        <f t="shared" si="713"/>
        <v>239.35999999999999</v>
      </c>
      <c r="AN614" s="25">
        <f t="shared" si="714"/>
        <v>8.8041909852777211E-2</v>
      </c>
      <c r="AO614" s="3">
        <f>VLOOKUP(A614,Лист3!A:B,2,0)</f>
        <v>138.12</v>
      </c>
      <c r="AP614" s="3"/>
      <c r="AQ614" s="97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</row>
    <row r="615" spans="1:61" x14ac:dyDescent="0.3">
      <c r="A615" s="125" t="s">
        <v>1486</v>
      </c>
      <c r="B615" s="125" t="s">
        <v>679</v>
      </c>
      <c r="C615" s="106"/>
      <c r="D615" s="3"/>
      <c r="E615" s="95">
        <f>VLOOKUP(B615,Площадь!A:B,2,0)</f>
        <v>4.5999999999999996</v>
      </c>
      <c r="F615" s="3">
        <f t="shared" si="695"/>
        <v>120</v>
      </c>
      <c r="G615" s="95">
        <v>31</v>
      </c>
      <c r="H615" s="95">
        <v>28</v>
      </c>
      <c r="I615" s="95">
        <v>31</v>
      </c>
      <c r="J615" s="95">
        <v>30</v>
      </c>
      <c r="K615" s="3"/>
      <c r="L615" s="3"/>
      <c r="M615" s="3"/>
      <c r="N615" s="22">
        <f t="shared" si="708"/>
        <v>4.5999999999999996</v>
      </c>
      <c r="O615" s="22">
        <f t="shared" si="709"/>
        <v>4.5999999999999996</v>
      </c>
      <c r="P615" s="22">
        <f t="shared" si="710"/>
        <v>4.5999999999999996</v>
      </c>
      <c r="Q615" s="22">
        <f t="shared" si="711"/>
        <v>4.5999999999999996</v>
      </c>
      <c r="R615" s="3"/>
      <c r="S615" s="40" t="e">
        <f>VLOOKUP(B615,Объем!A:F,6,0)</f>
        <v>#N/A</v>
      </c>
      <c r="T615" s="40" t="e">
        <f>VLOOKUP(B615,Объем!A:G,7,0)</f>
        <v>#N/A</v>
      </c>
      <c r="U615" s="40" t="e">
        <f t="shared" si="712"/>
        <v>#N/A</v>
      </c>
      <c r="V615" s="63"/>
      <c r="W615" s="63"/>
      <c r="X615" s="63"/>
      <c r="Y615" s="63"/>
      <c r="Z615" s="25">
        <f t="shared" si="696"/>
        <v>4.3523963354460994E-2</v>
      </c>
      <c r="AA615" s="25">
        <f t="shared" si="697"/>
        <v>3.9182829144966798E-2</v>
      </c>
      <c r="AB615" s="25">
        <f t="shared" si="698"/>
        <v>2.2737457987042967E-2</v>
      </c>
      <c r="AC615" s="25">
        <f t="shared" si="699"/>
        <v>1.3671274608463126E-2</v>
      </c>
      <c r="AD615" s="25">
        <f t="shared" si="700"/>
        <v>4.3523963354460994E-2</v>
      </c>
      <c r="AE615" s="25">
        <f t="shared" si="701"/>
        <v>3.9182829144966798E-2</v>
      </c>
      <c r="AF615" s="25">
        <f t="shared" si="702"/>
        <v>2.2737457987042967E-2</v>
      </c>
      <c r="AG615" s="25">
        <f t="shared" si="703"/>
        <v>1.3671274608463126E-2</v>
      </c>
      <c r="AH615" s="97">
        <f t="shared" si="704"/>
        <v>118.33</v>
      </c>
      <c r="AI615" s="97">
        <f t="shared" si="705"/>
        <v>106.53</v>
      </c>
      <c r="AJ615" s="97">
        <f t="shared" si="706"/>
        <v>61.82</v>
      </c>
      <c r="AK615" s="97">
        <f t="shared" si="707"/>
        <v>37.17</v>
      </c>
      <c r="AL615" s="3"/>
      <c r="AM615" s="97">
        <f t="shared" si="713"/>
        <v>323.85000000000002</v>
      </c>
      <c r="AN615" s="25">
        <f t="shared" si="714"/>
        <v>0.11911552509493388</v>
      </c>
      <c r="AO615" s="3">
        <f>VLOOKUP(A615,Лист3!A:B,2,0)</f>
        <v>187.04</v>
      </c>
      <c r="AP615" s="3"/>
      <c r="AQ615" s="97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</row>
    <row r="616" spans="1:61" x14ac:dyDescent="0.3">
      <c r="A616" s="125" t="s">
        <v>1487</v>
      </c>
      <c r="B616" s="125" t="s">
        <v>680</v>
      </c>
      <c r="C616" s="106"/>
      <c r="D616" s="3"/>
      <c r="E616" s="95">
        <f>VLOOKUP(B616,Площадь!A:B,2,0)</f>
        <v>3.5</v>
      </c>
      <c r="F616" s="3">
        <f t="shared" si="695"/>
        <v>120</v>
      </c>
      <c r="G616" s="95">
        <v>31</v>
      </c>
      <c r="H616" s="95">
        <v>28</v>
      </c>
      <c r="I616" s="95">
        <v>31</v>
      </c>
      <c r="J616" s="95">
        <v>30</v>
      </c>
      <c r="K616" s="3"/>
      <c r="L616" s="3"/>
      <c r="M616" s="3"/>
      <c r="N616" s="22">
        <f t="shared" si="708"/>
        <v>3.5</v>
      </c>
      <c r="O616" s="22">
        <f t="shared" si="709"/>
        <v>3.5</v>
      </c>
      <c r="P616" s="22">
        <f t="shared" si="710"/>
        <v>3.5</v>
      </c>
      <c r="Q616" s="22">
        <f t="shared" si="711"/>
        <v>3.5</v>
      </c>
      <c r="R616" s="3"/>
      <c r="S616" s="40" t="e">
        <f>VLOOKUP(B616,Объем!A:F,6,0)</f>
        <v>#N/A</v>
      </c>
      <c r="T616" s="40" t="e">
        <f>VLOOKUP(B616,Объем!A:G,7,0)</f>
        <v>#N/A</v>
      </c>
      <c r="U616" s="40" t="e">
        <f t="shared" si="712"/>
        <v>#N/A</v>
      </c>
      <c r="V616" s="63"/>
      <c r="W616" s="63"/>
      <c r="X616" s="63"/>
      <c r="Y616" s="63"/>
      <c r="Z616" s="25">
        <f t="shared" si="696"/>
        <v>3.3116059074046411E-2</v>
      </c>
      <c r="AA616" s="25">
        <f t="shared" si="697"/>
        <v>2.981302217551822E-2</v>
      </c>
      <c r="AB616" s="25">
        <f t="shared" si="698"/>
        <v>1.7300239772750085E-2</v>
      </c>
      <c r="AC616" s="25">
        <f t="shared" si="699"/>
        <v>1.0402056767308902E-2</v>
      </c>
      <c r="AD616" s="25">
        <f t="shared" si="700"/>
        <v>3.3116059074046411E-2</v>
      </c>
      <c r="AE616" s="25">
        <f t="shared" si="701"/>
        <v>2.981302217551822E-2</v>
      </c>
      <c r="AF616" s="25">
        <f t="shared" si="702"/>
        <v>1.7300239772750085E-2</v>
      </c>
      <c r="AG616" s="25">
        <f t="shared" si="703"/>
        <v>1.0402056767308902E-2</v>
      </c>
      <c r="AH616" s="97">
        <f t="shared" si="704"/>
        <v>90.04</v>
      </c>
      <c r="AI616" s="97">
        <f t="shared" si="705"/>
        <v>81.06</v>
      </c>
      <c r="AJ616" s="97">
        <f t="shared" si="706"/>
        <v>47.04</v>
      </c>
      <c r="AK616" s="97">
        <f t="shared" si="707"/>
        <v>28.28</v>
      </c>
      <c r="AL616" s="3"/>
      <c r="AM616" s="97">
        <f t="shared" si="713"/>
        <v>246.42000000000002</v>
      </c>
      <c r="AN616" s="25">
        <f t="shared" si="714"/>
        <v>9.0631377789623616E-2</v>
      </c>
      <c r="AO616" s="3">
        <f>VLOOKUP(A616,Лист3!A:B,2,0)</f>
        <v>142.47999999999999</v>
      </c>
      <c r="AP616" s="3"/>
      <c r="AQ616" s="97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</row>
    <row r="617" spans="1:61" x14ac:dyDescent="0.3">
      <c r="A617" s="125" t="s">
        <v>1488</v>
      </c>
      <c r="B617" s="125" t="s">
        <v>681</v>
      </c>
      <c r="C617" s="106"/>
      <c r="D617" s="3"/>
      <c r="E617" s="95">
        <f>VLOOKUP(B617,Площадь!A:B,2,0)</f>
        <v>3.2</v>
      </c>
      <c r="F617" s="3">
        <f t="shared" si="695"/>
        <v>120</v>
      </c>
      <c r="G617" s="95">
        <v>31</v>
      </c>
      <c r="H617" s="95">
        <v>28</v>
      </c>
      <c r="I617" s="95">
        <v>31</v>
      </c>
      <c r="J617" s="95">
        <v>30</v>
      </c>
      <c r="K617" s="3"/>
      <c r="L617" s="3"/>
      <c r="M617" s="3"/>
      <c r="N617" s="22">
        <f t="shared" si="708"/>
        <v>3.2</v>
      </c>
      <c r="O617" s="22">
        <f t="shared" si="709"/>
        <v>3.2</v>
      </c>
      <c r="P617" s="22">
        <f t="shared" si="710"/>
        <v>3.2</v>
      </c>
      <c r="Q617" s="22">
        <f t="shared" si="711"/>
        <v>3.2</v>
      </c>
      <c r="R617" s="3"/>
      <c r="S617" s="40" t="e">
        <f>VLOOKUP(B617,Объем!A:F,6,0)</f>
        <v>#N/A</v>
      </c>
      <c r="T617" s="40" t="e">
        <f>VLOOKUP(B617,Объем!A:G,7,0)</f>
        <v>#N/A</v>
      </c>
      <c r="U617" s="40" t="e">
        <f t="shared" si="712"/>
        <v>#N/A</v>
      </c>
      <c r="V617" s="63"/>
      <c r="W617" s="63"/>
      <c r="X617" s="63"/>
      <c r="Y617" s="63"/>
      <c r="Z617" s="25">
        <f t="shared" si="696"/>
        <v>3.0277539724842435E-2</v>
      </c>
      <c r="AA617" s="25">
        <f t="shared" si="697"/>
        <v>2.7257620274759517E-2</v>
      </c>
      <c r="AB617" s="25">
        <f t="shared" si="698"/>
        <v>1.5817362077942935E-2</v>
      </c>
      <c r="AC617" s="25">
        <f t="shared" si="699"/>
        <v>9.5104519015395683E-3</v>
      </c>
      <c r="AD617" s="25">
        <f t="shared" si="700"/>
        <v>3.0277539724842435E-2</v>
      </c>
      <c r="AE617" s="25">
        <f t="shared" si="701"/>
        <v>2.7257620274759517E-2</v>
      </c>
      <c r="AF617" s="25">
        <f t="shared" si="702"/>
        <v>1.5817362077942935E-2</v>
      </c>
      <c r="AG617" s="25">
        <f t="shared" si="703"/>
        <v>9.5104519015395683E-3</v>
      </c>
      <c r="AH617" s="97">
        <f t="shared" si="704"/>
        <v>82.32</v>
      </c>
      <c r="AI617" s="97">
        <f t="shared" si="705"/>
        <v>74.11</v>
      </c>
      <c r="AJ617" s="97">
        <f t="shared" si="706"/>
        <v>43</v>
      </c>
      <c r="AK617" s="97">
        <f t="shared" si="707"/>
        <v>25.86</v>
      </c>
      <c r="AL617" s="3"/>
      <c r="AM617" s="97">
        <f t="shared" si="713"/>
        <v>225.29000000000002</v>
      </c>
      <c r="AN617" s="25">
        <f t="shared" si="714"/>
        <v>8.2862973979084459E-2</v>
      </c>
      <c r="AO617" s="3">
        <f>VLOOKUP(A617,Лист3!A:B,2,0)</f>
        <v>129.4</v>
      </c>
      <c r="AP617" s="3"/>
      <c r="AQ617" s="97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</row>
    <row r="618" spans="1:61" x14ac:dyDescent="0.3">
      <c r="A618" s="125" t="s">
        <v>1438</v>
      </c>
      <c r="B618" s="125" t="s">
        <v>682</v>
      </c>
      <c r="C618" s="106"/>
      <c r="D618" s="3"/>
      <c r="E618" s="95">
        <f>VLOOKUP(B618,Площадь!A:B,2,0)</f>
        <v>4.0999999999999996</v>
      </c>
      <c r="F618" s="3">
        <f t="shared" si="695"/>
        <v>120</v>
      </c>
      <c r="G618" s="95">
        <v>31</v>
      </c>
      <c r="H618" s="95">
        <v>28</v>
      </c>
      <c r="I618" s="95">
        <v>31</v>
      </c>
      <c r="J618" s="95">
        <v>30</v>
      </c>
      <c r="K618" s="3"/>
      <c r="L618" s="3"/>
      <c r="M618" s="3"/>
      <c r="N618" s="22">
        <f t="shared" si="708"/>
        <v>4.0999999999999996</v>
      </c>
      <c r="O618" s="22">
        <f t="shared" si="709"/>
        <v>4.0999999999999996</v>
      </c>
      <c r="P618" s="22">
        <f t="shared" si="710"/>
        <v>4.0999999999999996</v>
      </c>
      <c r="Q618" s="22">
        <f t="shared" si="711"/>
        <v>4.0999999999999996</v>
      </c>
      <c r="R618" s="3"/>
      <c r="S618" s="40" t="e">
        <f>VLOOKUP(B618,Объем!A:F,6,0)</f>
        <v>#N/A</v>
      </c>
      <c r="T618" s="40" t="e">
        <f>VLOOKUP(B618,Объем!A:G,7,0)</f>
        <v>#N/A</v>
      </c>
      <c r="U618" s="40" t="e">
        <f t="shared" si="712"/>
        <v>#N/A</v>
      </c>
      <c r="V618" s="63"/>
      <c r="W618" s="63"/>
      <c r="X618" s="63"/>
      <c r="Y618" s="63"/>
      <c r="Z618" s="25">
        <f t="shared" si="696"/>
        <v>3.8793097772454363E-2</v>
      </c>
      <c r="AA618" s="25">
        <f t="shared" si="697"/>
        <v>3.4923825977035625E-2</v>
      </c>
      <c r="AB618" s="25">
        <f t="shared" si="698"/>
        <v>2.0265995162364384E-2</v>
      </c>
      <c r="AC618" s="25">
        <f t="shared" si="699"/>
        <v>1.2185266498847569E-2</v>
      </c>
      <c r="AD618" s="25">
        <f t="shared" si="700"/>
        <v>3.8793097772454363E-2</v>
      </c>
      <c r="AE618" s="25">
        <f t="shared" si="701"/>
        <v>3.4923825977035625E-2</v>
      </c>
      <c r="AF618" s="25">
        <f t="shared" si="702"/>
        <v>2.0265995162364384E-2</v>
      </c>
      <c r="AG618" s="25">
        <f t="shared" si="703"/>
        <v>1.2185266498847569E-2</v>
      </c>
      <c r="AH618" s="97">
        <f t="shared" si="704"/>
        <v>105.47</v>
      </c>
      <c r="AI618" s="97">
        <f t="shared" si="705"/>
        <v>94.95</v>
      </c>
      <c r="AJ618" s="97">
        <f t="shared" si="706"/>
        <v>55.1</v>
      </c>
      <c r="AK618" s="97">
        <f t="shared" si="707"/>
        <v>33.130000000000003</v>
      </c>
      <c r="AL618" s="3"/>
      <c r="AM618" s="97">
        <f t="shared" si="713"/>
        <v>288.65000000000003</v>
      </c>
      <c r="AN618" s="25">
        <f t="shared" si="714"/>
        <v>0.10616818541070194</v>
      </c>
      <c r="AO618" s="3">
        <f>VLOOKUP(A618,Лист3!A:B,2,0)</f>
        <v>166.4</v>
      </c>
      <c r="AP618" s="3"/>
      <c r="AQ618" s="97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</row>
    <row r="619" spans="1:61" x14ac:dyDescent="0.3">
      <c r="A619" s="125" t="s">
        <v>1275</v>
      </c>
      <c r="B619" s="125" t="s">
        <v>147</v>
      </c>
      <c r="C619" s="106"/>
      <c r="D619" s="3"/>
      <c r="E619" s="95">
        <f>VLOOKUP(B619,Площадь!A:B,2,0)</f>
        <v>3.8</v>
      </c>
      <c r="F619" s="3">
        <f t="shared" si="695"/>
        <v>120</v>
      </c>
      <c r="G619" s="95">
        <v>31</v>
      </c>
      <c r="H619" s="95">
        <v>28</v>
      </c>
      <c r="I619" s="95">
        <v>31</v>
      </c>
      <c r="J619" s="95">
        <v>30</v>
      </c>
      <c r="K619" s="3"/>
      <c r="L619" s="3"/>
      <c r="M619" s="3"/>
      <c r="N619" s="22">
        <f t="shared" si="708"/>
        <v>3.8</v>
      </c>
      <c r="O619" s="22">
        <f t="shared" si="709"/>
        <v>3.8</v>
      </c>
      <c r="P619" s="22">
        <f t="shared" si="710"/>
        <v>3.8</v>
      </c>
      <c r="Q619" s="22">
        <f t="shared" si="711"/>
        <v>3.8</v>
      </c>
      <c r="R619" s="3"/>
      <c r="S619" s="40" t="e">
        <f>VLOOKUP(B619,Объем!A:F,6,0)</f>
        <v>#N/A</v>
      </c>
      <c r="T619" s="40" t="e">
        <f>VLOOKUP(B619,Объем!A:G,7,0)</f>
        <v>#N/A</v>
      </c>
      <c r="U619" s="40" t="e">
        <f t="shared" si="712"/>
        <v>#N/A</v>
      </c>
      <c r="V619" s="63"/>
      <c r="W619" s="63"/>
      <c r="X619" s="63"/>
      <c r="Y619" s="63"/>
      <c r="Z619" s="25">
        <f t="shared" si="696"/>
        <v>3.5954578423250387E-2</v>
      </c>
      <c r="AA619" s="25">
        <f t="shared" si="697"/>
        <v>3.2368424076276922E-2</v>
      </c>
      <c r="AB619" s="25">
        <f t="shared" si="698"/>
        <v>1.8783117467557234E-2</v>
      </c>
      <c r="AC619" s="25">
        <f t="shared" si="699"/>
        <v>1.1293661633078236E-2</v>
      </c>
      <c r="AD619" s="25">
        <f t="shared" si="700"/>
        <v>3.5954578423250387E-2</v>
      </c>
      <c r="AE619" s="25">
        <f t="shared" si="701"/>
        <v>3.2368424076276922E-2</v>
      </c>
      <c r="AF619" s="25">
        <f t="shared" si="702"/>
        <v>1.8783117467557234E-2</v>
      </c>
      <c r="AG619" s="25">
        <f t="shared" si="703"/>
        <v>1.1293661633078236E-2</v>
      </c>
      <c r="AH619" s="97">
        <f t="shared" si="704"/>
        <v>97.75</v>
      </c>
      <c r="AI619" s="97">
        <f t="shared" si="705"/>
        <v>88</v>
      </c>
      <c r="AJ619" s="97">
        <f t="shared" si="706"/>
        <v>51.07</v>
      </c>
      <c r="AK619" s="97">
        <f t="shared" si="707"/>
        <v>30.71</v>
      </c>
      <c r="AL619" s="3"/>
      <c r="AM619" s="97">
        <f t="shared" si="713"/>
        <v>267.52999999999997</v>
      </c>
      <c r="AN619" s="25">
        <f t="shared" si="714"/>
        <v>9.8399781600162772E-2</v>
      </c>
      <c r="AO619" s="3">
        <f>VLOOKUP(A619,Лист3!A:B,2,0)</f>
        <v>154.44</v>
      </c>
      <c r="AP619" s="3"/>
      <c r="AQ619" s="97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</row>
    <row r="620" spans="1:61" x14ac:dyDescent="0.3">
      <c r="A620" s="125" t="s">
        <v>1489</v>
      </c>
      <c r="B620" s="125" t="s">
        <v>683</v>
      </c>
      <c r="C620" s="106"/>
      <c r="D620" s="3"/>
      <c r="E620" s="95">
        <f>VLOOKUP(B620,Площадь!A:B,2,0)</f>
        <v>3.4</v>
      </c>
      <c r="F620" s="3">
        <f t="shared" si="695"/>
        <v>120</v>
      </c>
      <c r="G620" s="95">
        <v>31</v>
      </c>
      <c r="H620" s="95">
        <v>28</v>
      </c>
      <c r="I620" s="95">
        <v>31</v>
      </c>
      <c r="J620" s="95">
        <v>30</v>
      </c>
      <c r="K620" s="3"/>
      <c r="L620" s="3"/>
      <c r="M620" s="3"/>
      <c r="N620" s="22">
        <f t="shared" si="708"/>
        <v>3.4</v>
      </c>
      <c r="O620" s="22">
        <f t="shared" si="709"/>
        <v>3.4</v>
      </c>
      <c r="P620" s="22">
        <f t="shared" si="710"/>
        <v>3.4</v>
      </c>
      <c r="Q620" s="22">
        <f t="shared" si="711"/>
        <v>3.4</v>
      </c>
      <c r="R620" s="3"/>
      <c r="S620" s="40" t="e">
        <f>VLOOKUP(B620,Объем!A:F,6,0)</f>
        <v>#N/A</v>
      </c>
      <c r="T620" s="40" t="e">
        <f>VLOOKUP(B620,Объем!A:G,7,0)</f>
        <v>#N/A</v>
      </c>
      <c r="U620" s="40" t="e">
        <f t="shared" si="712"/>
        <v>#N/A</v>
      </c>
      <c r="V620" s="63"/>
      <c r="W620" s="63"/>
      <c r="X620" s="63"/>
      <c r="Y620" s="63"/>
      <c r="Z620" s="25">
        <f t="shared" si="696"/>
        <v>3.2169885957645084E-2</v>
      </c>
      <c r="AA620" s="25">
        <f t="shared" si="697"/>
        <v>2.8961221541931984E-2</v>
      </c>
      <c r="AB620" s="25">
        <f t="shared" si="698"/>
        <v>1.6805947207814368E-2</v>
      </c>
      <c r="AC620" s="25">
        <f t="shared" si="699"/>
        <v>1.010485514538579E-2</v>
      </c>
      <c r="AD620" s="25">
        <f t="shared" si="700"/>
        <v>3.2169885957645084E-2</v>
      </c>
      <c r="AE620" s="25">
        <f t="shared" si="701"/>
        <v>2.8961221541931984E-2</v>
      </c>
      <c r="AF620" s="25">
        <f t="shared" si="702"/>
        <v>1.6805947207814368E-2</v>
      </c>
      <c r="AG620" s="25">
        <f t="shared" si="703"/>
        <v>1.010485514538579E-2</v>
      </c>
      <c r="AH620" s="97">
        <f t="shared" si="704"/>
        <v>87.46</v>
      </c>
      <c r="AI620" s="97">
        <f t="shared" si="705"/>
        <v>78.739999999999995</v>
      </c>
      <c r="AJ620" s="97">
        <f t="shared" si="706"/>
        <v>45.69</v>
      </c>
      <c r="AK620" s="97">
        <f t="shared" si="707"/>
        <v>27.47</v>
      </c>
      <c r="AL620" s="3"/>
      <c r="AM620" s="97">
        <f t="shared" si="713"/>
        <v>239.35999999999999</v>
      </c>
      <c r="AN620" s="25">
        <f t="shared" si="714"/>
        <v>8.8041909852777211E-2</v>
      </c>
      <c r="AO620" s="3">
        <f>VLOOKUP(A620,Лист3!A:B,2,0)</f>
        <v>138.12</v>
      </c>
      <c r="AP620" s="3"/>
      <c r="AQ620" s="97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</row>
    <row r="621" spans="1:61" x14ac:dyDescent="0.3">
      <c r="A621" s="125" t="s">
        <v>1276</v>
      </c>
      <c r="B621" s="125" t="s">
        <v>684</v>
      </c>
      <c r="C621" s="106"/>
      <c r="D621" s="3"/>
      <c r="E621" s="95">
        <f>VLOOKUP(B621,Площадь!A:B,2,0)</f>
        <v>4.8</v>
      </c>
      <c r="F621" s="3">
        <f t="shared" si="695"/>
        <v>120</v>
      </c>
      <c r="G621" s="95">
        <v>31</v>
      </c>
      <c r="H621" s="95">
        <v>28</v>
      </c>
      <c r="I621" s="95">
        <v>31</v>
      </c>
      <c r="J621" s="95">
        <v>30</v>
      </c>
      <c r="K621" s="3"/>
      <c r="L621" s="3"/>
      <c r="M621" s="3"/>
      <c r="N621" s="22">
        <f t="shared" si="708"/>
        <v>4.8</v>
      </c>
      <c r="O621" s="22">
        <f t="shared" si="709"/>
        <v>4.8</v>
      </c>
      <c r="P621" s="22">
        <f t="shared" si="710"/>
        <v>4.8</v>
      </c>
      <c r="Q621" s="22">
        <f t="shared" si="711"/>
        <v>4.8</v>
      </c>
      <c r="R621" s="3"/>
      <c r="S621" s="40" t="e">
        <f>VLOOKUP(B621,Объем!A:F,6,0)</f>
        <v>#N/A</v>
      </c>
      <c r="T621" s="40" t="e">
        <f>VLOOKUP(B621,Объем!A:G,7,0)</f>
        <v>#N/A</v>
      </c>
      <c r="U621" s="40" t="e">
        <f t="shared" si="712"/>
        <v>#N/A</v>
      </c>
      <c r="V621" s="63"/>
      <c r="W621" s="63"/>
      <c r="X621" s="63"/>
      <c r="Y621" s="63"/>
      <c r="Z621" s="25">
        <f t="shared" si="696"/>
        <v>4.5416309587263649E-2</v>
      </c>
      <c r="AA621" s="25">
        <f t="shared" si="697"/>
        <v>4.0886430412139269E-2</v>
      </c>
      <c r="AB621" s="25">
        <f t="shared" si="698"/>
        <v>2.3726043116914401E-2</v>
      </c>
      <c r="AC621" s="25">
        <f t="shared" si="699"/>
        <v>1.4265677852309349E-2</v>
      </c>
      <c r="AD621" s="25">
        <f t="shared" si="700"/>
        <v>4.5416309587263649E-2</v>
      </c>
      <c r="AE621" s="25">
        <f t="shared" si="701"/>
        <v>4.0886430412139269E-2</v>
      </c>
      <c r="AF621" s="25">
        <f t="shared" si="702"/>
        <v>2.3726043116914401E-2</v>
      </c>
      <c r="AG621" s="25">
        <f t="shared" si="703"/>
        <v>1.4265677852309349E-2</v>
      </c>
      <c r="AH621" s="97">
        <f t="shared" si="704"/>
        <v>123.48</v>
      </c>
      <c r="AI621" s="97">
        <f t="shared" si="705"/>
        <v>111.16</v>
      </c>
      <c r="AJ621" s="97">
        <f t="shared" si="706"/>
        <v>64.510000000000005</v>
      </c>
      <c r="AK621" s="97">
        <f t="shared" si="707"/>
        <v>38.79</v>
      </c>
      <c r="AL621" s="3"/>
      <c r="AM621" s="97">
        <f t="shared" si="713"/>
        <v>337.94</v>
      </c>
      <c r="AN621" s="25">
        <f t="shared" si="714"/>
        <v>0.12429446096862666</v>
      </c>
      <c r="AO621" s="3">
        <f>VLOOKUP(A621,Лист3!A:B,2,0)</f>
        <v>194.68</v>
      </c>
      <c r="AP621" s="3"/>
      <c r="AQ621" s="97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</row>
    <row r="622" spans="1:61" x14ac:dyDescent="0.3">
      <c r="A622" s="125" t="s">
        <v>1277</v>
      </c>
      <c r="B622" s="125" t="s">
        <v>685</v>
      </c>
      <c r="C622" s="106"/>
      <c r="D622" s="3"/>
      <c r="E622" s="95">
        <f>VLOOKUP(B622,Площадь!A:B,2,0)</f>
        <v>4</v>
      </c>
      <c r="F622" s="3">
        <f t="shared" si="695"/>
        <v>120</v>
      </c>
      <c r="G622" s="95">
        <v>31</v>
      </c>
      <c r="H622" s="95">
        <v>28</v>
      </c>
      <c r="I622" s="95">
        <v>31</v>
      </c>
      <c r="J622" s="95">
        <v>30</v>
      </c>
      <c r="K622" s="3"/>
      <c r="L622" s="3"/>
      <c r="M622" s="3"/>
      <c r="N622" s="22">
        <f t="shared" si="708"/>
        <v>4</v>
      </c>
      <c r="O622" s="22">
        <f t="shared" si="709"/>
        <v>4</v>
      </c>
      <c r="P622" s="22">
        <f t="shared" si="710"/>
        <v>4</v>
      </c>
      <c r="Q622" s="22">
        <f t="shared" si="711"/>
        <v>4</v>
      </c>
      <c r="R622" s="3"/>
      <c r="S622" s="40" t="e">
        <f>VLOOKUP(B622,Объем!A:F,6,0)</f>
        <v>#N/A</v>
      </c>
      <c r="T622" s="40" t="e">
        <f>VLOOKUP(B622,Объем!A:G,7,0)</f>
        <v>#N/A</v>
      </c>
      <c r="U622" s="40" t="e">
        <f t="shared" si="712"/>
        <v>#N/A</v>
      </c>
      <c r="V622" s="63"/>
      <c r="W622" s="63"/>
      <c r="X622" s="63"/>
      <c r="Y622" s="63"/>
      <c r="Z622" s="25">
        <f t="shared" si="696"/>
        <v>3.7846924656053042E-2</v>
      </c>
      <c r="AA622" s="25">
        <f t="shared" si="697"/>
        <v>3.4072025343449393E-2</v>
      </c>
      <c r="AB622" s="25">
        <f t="shared" si="698"/>
        <v>1.9771702597428668E-2</v>
      </c>
      <c r="AC622" s="25">
        <f t="shared" si="699"/>
        <v>1.1888064876924459E-2</v>
      </c>
      <c r="AD622" s="25">
        <f t="shared" si="700"/>
        <v>3.7846924656053042E-2</v>
      </c>
      <c r="AE622" s="25">
        <f t="shared" si="701"/>
        <v>3.4072025343449393E-2</v>
      </c>
      <c r="AF622" s="25">
        <f t="shared" si="702"/>
        <v>1.9771702597428668E-2</v>
      </c>
      <c r="AG622" s="25">
        <f t="shared" si="703"/>
        <v>1.1888064876924459E-2</v>
      </c>
      <c r="AH622" s="97">
        <f t="shared" si="704"/>
        <v>102.9</v>
      </c>
      <c r="AI622" s="97">
        <f t="shared" si="705"/>
        <v>92.64</v>
      </c>
      <c r="AJ622" s="97">
        <f t="shared" si="706"/>
        <v>53.76</v>
      </c>
      <c r="AK622" s="97">
        <f t="shared" si="707"/>
        <v>32.32</v>
      </c>
      <c r="AL622" s="3"/>
      <c r="AM622" s="97">
        <f t="shared" si="713"/>
        <v>281.62</v>
      </c>
      <c r="AN622" s="25">
        <f t="shared" si="714"/>
        <v>0.10357871747385555</v>
      </c>
      <c r="AO622" s="3">
        <f>VLOOKUP(A622,Лист3!A:B,2,0)</f>
        <v>162.04</v>
      </c>
      <c r="AP622" s="3"/>
      <c r="AQ622" s="97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</row>
    <row r="623" spans="1:61" x14ac:dyDescent="0.3">
      <c r="A623" s="125" t="s">
        <v>1278</v>
      </c>
      <c r="B623" s="125" t="s">
        <v>148</v>
      </c>
      <c r="C623" s="106"/>
      <c r="D623" s="3"/>
      <c r="E623" s="95">
        <f>VLOOKUP(B623,Площадь!A:B,2,0)</f>
        <v>3.3</v>
      </c>
      <c r="F623" s="3">
        <f t="shared" si="695"/>
        <v>120</v>
      </c>
      <c r="G623" s="95">
        <v>31</v>
      </c>
      <c r="H623" s="95">
        <v>28</v>
      </c>
      <c r="I623" s="95">
        <v>31</v>
      </c>
      <c r="J623" s="95">
        <v>30</v>
      </c>
      <c r="K623" s="3"/>
      <c r="L623" s="3"/>
      <c r="M623" s="3"/>
      <c r="N623" s="22">
        <f t="shared" si="708"/>
        <v>3.3</v>
      </c>
      <c r="O623" s="22">
        <f t="shared" si="709"/>
        <v>3.3</v>
      </c>
      <c r="P623" s="22">
        <f t="shared" si="710"/>
        <v>3.3</v>
      </c>
      <c r="Q623" s="22">
        <f t="shared" si="711"/>
        <v>3.3</v>
      </c>
      <c r="R623" s="3"/>
      <c r="S623" s="40" t="e">
        <f>VLOOKUP(B623,Объем!A:F,6,0)</f>
        <v>#N/A</v>
      </c>
      <c r="T623" s="40" t="e">
        <f>VLOOKUP(B623,Объем!A:G,7,0)</f>
        <v>#N/A</v>
      </c>
      <c r="U623" s="40" t="e">
        <f t="shared" si="712"/>
        <v>#N/A</v>
      </c>
      <c r="V623" s="63"/>
      <c r="W623" s="63"/>
      <c r="X623" s="63"/>
      <c r="Y623" s="63"/>
      <c r="Z623" s="25">
        <f t="shared" si="696"/>
        <v>3.1223712841243759E-2</v>
      </c>
      <c r="AA623" s="25">
        <f t="shared" si="697"/>
        <v>2.8109420908345749E-2</v>
      </c>
      <c r="AB623" s="25">
        <f t="shared" si="698"/>
        <v>1.6311654642878651E-2</v>
      </c>
      <c r="AC623" s="25">
        <f t="shared" si="699"/>
        <v>9.8076535234626772E-3</v>
      </c>
      <c r="AD623" s="25">
        <f t="shared" si="700"/>
        <v>3.1223712841243759E-2</v>
      </c>
      <c r="AE623" s="25">
        <f t="shared" si="701"/>
        <v>2.8109420908345749E-2</v>
      </c>
      <c r="AF623" s="25">
        <f t="shared" si="702"/>
        <v>1.6311654642878651E-2</v>
      </c>
      <c r="AG623" s="25">
        <f t="shared" si="703"/>
        <v>9.8076535234626772E-3</v>
      </c>
      <c r="AH623" s="97">
        <f t="shared" si="704"/>
        <v>84.89</v>
      </c>
      <c r="AI623" s="97">
        <f t="shared" si="705"/>
        <v>76.42</v>
      </c>
      <c r="AJ623" s="97">
        <f t="shared" si="706"/>
        <v>44.35</v>
      </c>
      <c r="AK623" s="97">
        <f t="shared" si="707"/>
        <v>26.67</v>
      </c>
      <c r="AL623" s="3"/>
      <c r="AM623" s="97">
        <f t="shared" si="713"/>
        <v>232.32999999999998</v>
      </c>
      <c r="AN623" s="25">
        <f t="shared" si="714"/>
        <v>8.5452441915930835E-2</v>
      </c>
      <c r="AO623" s="3">
        <f>VLOOKUP(A623,Лист3!A:B,2,0)</f>
        <v>133.76</v>
      </c>
      <c r="AP623" s="3"/>
      <c r="AQ623" s="97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</row>
    <row r="624" spans="1:61" x14ac:dyDescent="0.3">
      <c r="A624" s="125" t="s">
        <v>1439</v>
      </c>
      <c r="B624" s="125" t="s">
        <v>149</v>
      </c>
      <c r="C624" s="106"/>
      <c r="D624" s="42"/>
      <c r="E624" s="95">
        <f>VLOOKUP(B624,Площадь!A:B,2,0)</f>
        <v>4.7</v>
      </c>
      <c r="F624" s="3">
        <f t="shared" si="695"/>
        <v>120</v>
      </c>
      <c r="G624" s="95">
        <v>31</v>
      </c>
      <c r="H624" s="95">
        <v>28</v>
      </c>
      <c r="I624" s="95">
        <v>31</v>
      </c>
      <c r="J624" s="95">
        <v>30</v>
      </c>
      <c r="K624" s="3"/>
      <c r="L624" s="3"/>
      <c r="M624" s="3"/>
      <c r="N624" s="22">
        <f t="shared" si="708"/>
        <v>4.7</v>
      </c>
      <c r="O624" s="22">
        <f t="shared" si="709"/>
        <v>4.7</v>
      </c>
      <c r="P624" s="22">
        <f t="shared" si="710"/>
        <v>4.7</v>
      </c>
      <c r="Q624" s="22">
        <f t="shared" si="711"/>
        <v>4.7</v>
      </c>
      <c r="R624" s="3"/>
      <c r="S624" s="40" t="e">
        <f>VLOOKUP(B624,Объем!A:F,6,0)</f>
        <v>#N/A</v>
      </c>
      <c r="T624" s="40" t="e">
        <f>VLOOKUP(B624,Объем!A:G,7,0)</f>
        <v>#N/A</v>
      </c>
      <c r="U624" s="40" t="e">
        <f t="shared" si="712"/>
        <v>#N/A</v>
      </c>
      <c r="V624" s="63"/>
      <c r="W624" s="63"/>
      <c r="X624" s="63"/>
      <c r="Y624" s="63"/>
      <c r="Z624" s="25">
        <f t="shared" si="696"/>
        <v>4.4470136470862329E-2</v>
      </c>
      <c r="AA624" s="25">
        <f t="shared" si="697"/>
        <v>4.0034629778553037E-2</v>
      </c>
      <c r="AB624" s="25">
        <f t="shared" si="698"/>
        <v>2.3231750551978684E-2</v>
      </c>
      <c r="AC624" s="25">
        <f t="shared" si="699"/>
        <v>1.396847623038624E-2</v>
      </c>
      <c r="AD624" s="25">
        <f t="shared" si="700"/>
        <v>4.4470136470862329E-2</v>
      </c>
      <c r="AE624" s="25">
        <f t="shared" si="701"/>
        <v>4.0034629778553037E-2</v>
      </c>
      <c r="AF624" s="25">
        <f t="shared" si="702"/>
        <v>2.3231750551978684E-2</v>
      </c>
      <c r="AG624" s="25">
        <f t="shared" si="703"/>
        <v>1.396847623038624E-2</v>
      </c>
      <c r="AH624" s="97">
        <f t="shared" si="704"/>
        <v>120.91</v>
      </c>
      <c r="AI624" s="97">
        <f t="shared" si="705"/>
        <v>108.85</v>
      </c>
      <c r="AJ624" s="97">
        <f t="shared" si="706"/>
        <v>63.16</v>
      </c>
      <c r="AK624" s="97">
        <f t="shared" si="707"/>
        <v>37.979999999999997</v>
      </c>
      <c r="AL624" s="3"/>
      <c r="AM624" s="97">
        <f t="shared" si="713"/>
        <v>330.9</v>
      </c>
      <c r="AN624" s="25">
        <f t="shared" si="714"/>
        <v>0.12170499303178028</v>
      </c>
      <c r="AO624" s="3">
        <f>VLOOKUP(A624,Лист3!A:B,2,0)</f>
        <v>190.32</v>
      </c>
      <c r="AP624" s="3"/>
      <c r="AQ624" s="97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</row>
    <row r="625" spans="1:61" x14ac:dyDescent="0.3">
      <c r="A625" s="125" t="s">
        <v>1279</v>
      </c>
      <c r="B625" s="125" t="s">
        <v>150</v>
      </c>
      <c r="C625" s="106"/>
      <c r="D625" s="3"/>
      <c r="E625" s="95">
        <f>VLOOKUP(B625,Площадь!A:B,2,0)</f>
        <v>4</v>
      </c>
      <c r="F625" s="3">
        <f t="shared" si="695"/>
        <v>120</v>
      </c>
      <c r="G625" s="95">
        <v>31</v>
      </c>
      <c r="H625" s="95">
        <v>28</v>
      </c>
      <c r="I625" s="95">
        <v>31</v>
      </c>
      <c r="J625" s="95">
        <v>30</v>
      </c>
      <c r="K625" s="3"/>
      <c r="L625" s="3"/>
      <c r="M625" s="3"/>
      <c r="N625" s="22">
        <f t="shared" si="708"/>
        <v>4</v>
      </c>
      <c r="O625" s="22">
        <f t="shared" si="709"/>
        <v>4</v>
      </c>
      <c r="P625" s="22">
        <f t="shared" si="710"/>
        <v>4</v>
      </c>
      <c r="Q625" s="22">
        <f t="shared" si="711"/>
        <v>4</v>
      </c>
      <c r="R625" s="3"/>
      <c r="S625" s="40" t="e">
        <f>VLOOKUP(B625,Объем!A:F,6,0)</f>
        <v>#N/A</v>
      </c>
      <c r="T625" s="40" t="e">
        <f>VLOOKUP(B625,Объем!A:G,7,0)</f>
        <v>#N/A</v>
      </c>
      <c r="U625" s="40" t="e">
        <f t="shared" si="712"/>
        <v>#N/A</v>
      </c>
      <c r="V625" s="63"/>
      <c r="W625" s="63"/>
      <c r="X625" s="63"/>
      <c r="Y625" s="63"/>
      <c r="Z625" s="25">
        <f t="shared" si="696"/>
        <v>3.7846924656053042E-2</v>
      </c>
      <c r="AA625" s="25">
        <f t="shared" si="697"/>
        <v>3.4072025343449393E-2</v>
      </c>
      <c r="AB625" s="25">
        <f t="shared" si="698"/>
        <v>1.9771702597428668E-2</v>
      </c>
      <c r="AC625" s="25">
        <f t="shared" si="699"/>
        <v>1.1888064876924459E-2</v>
      </c>
      <c r="AD625" s="25">
        <f t="shared" si="700"/>
        <v>3.7846924656053042E-2</v>
      </c>
      <c r="AE625" s="25">
        <f t="shared" si="701"/>
        <v>3.4072025343449393E-2</v>
      </c>
      <c r="AF625" s="25">
        <f t="shared" si="702"/>
        <v>1.9771702597428668E-2</v>
      </c>
      <c r="AG625" s="25">
        <f t="shared" si="703"/>
        <v>1.1888064876924459E-2</v>
      </c>
      <c r="AH625" s="97">
        <f t="shared" si="704"/>
        <v>102.9</v>
      </c>
      <c r="AI625" s="97">
        <f t="shared" si="705"/>
        <v>92.64</v>
      </c>
      <c r="AJ625" s="97">
        <f t="shared" si="706"/>
        <v>53.76</v>
      </c>
      <c r="AK625" s="97">
        <f t="shared" si="707"/>
        <v>32.32</v>
      </c>
      <c r="AL625" s="3"/>
      <c r="AM625" s="97">
        <f t="shared" si="713"/>
        <v>281.62</v>
      </c>
      <c r="AN625" s="25">
        <f t="shared" si="714"/>
        <v>0.10357871747385555</v>
      </c>
      <c r="AO625" s="3">
        <f>VLOOKUP(A625,Лист3!A:B,2,0)</f>
        <v>162.04</v>
      </c>
      <c r="AP625" s="3"/>
      <c r="AQ625" s="97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</row>
    <row r="626" spans="1:61" x14ac:dyDescent="0.3">
      <c r="A626" s="125" t="s">
        <v>1280</v>
      </c>
      <c r="B626" s="125" t="s">
        <v>151</v>
      </c>
      <c r="C626" s="106"/>
      <c r="D626" s="42"/>
      <c r="E626" s="95">
        <f>VLOOKUP(B626,Площадь!A:B,2,0)</f>
        <v>3.8</v>
      </c>
      <c r="F626" s="3">
        <f t="shared" si="695"/>
        <v>120</v>
      </c>
      <c r="G626" s="95">
        <v>31</v>
      </c>
      <c r="H626" s="95">
        <v>28</v>
      </c>
      <c r="I626" s="95">
        <v>31</v>
      </c>
      <c r="J626" s="95">
        <v>30</v>
      </c>
      <c r="K626" s="3"/>
      <c r="L626" s="3"/>
      <c r="M626" s="3"/>
      <c r="N626" s="22">
        <f t="shared" si="708"/>
        <v>3.8</v>
      </c>
      <c r="O626" s="22">
        <f t="shared" si="709"/>
        <v>3.8</v>
      </c>
      <c r="P626" s="22">
        <f t="shared" si="710"/>
        <v>3.8</v>
      </c>
      <c r="Q626" s="22">
        <f t="shared" si="711"/>
        <v>3.8</v>
      </c>
      <c r="R626" s="3"/>
      <c r="S626" s="40" t="e">
        <f>VLOOKUP(B626,Объем!A:F,6,0)</f>
        <v>#N/A</v>
      </c>
      <c r="T626" s="40" t="e">
        <f>VLOOKUP(B626,Объем!A:G,7,0)</f>
        <v>#N/A</v>
      </c>
      <c r="U626" s="40" t="e">
        <f t="shared" si="712"/>
        <v>#N/A</v>
      </c>
      <c r="V626" s="63"/>
      <c r="W626" s="63"/>
      <c r="X626" s="63"/>
      <c r="Y626" s="63"/>
      <c r="Z626" s="25">
        <f t="shared" si="696"/>
        <v>3.5954578423250387E-2</v>
      </c>
      <c r="AA626" s="25">
        <f t="shared" si="697"/>
        <v>3.2368424076276922E-2</v>
      </c>
      <c r="AB626" s="25">
        <f t="shared" si="698"/>
        <v>1.8783117467557234E-2</v>
      </c>
      <c r="AC626" s="25">
        <f t="shared" si="699"/>
        <v>1.1293661633078236E-2</v>
      </c>
      <c r="AD626" s="25">
        <f t="shared" si="700"/>
        <v>3.5954578423250387E-2</v>
      </c>
      <c r="AE626" s="25">
        <f t="shared" si="701"/>
        <v>3.2368424076276922E-2</v>
      </c>
      <c r="AF626" s="25">
        <f t="shared" si="702"/>
        <v>1.8783117467557234E-2</v>
      </c>
      <c r="AG626" s="25">
        <f t="shared" si="703"/>
        <v>1.1293661633078236E-2</v>
      </c>
      <c r="AH626" s="97">
        <f t="shared" si="704"/>
        <v>97.75</v>
      </c>
      <c r="AI626" s="97">
        <f t="shared" si="705"/>
        <v>88</v>
      </c>
      <c r="AJ626" s="97">
        <f t="shared" si="706"/>
        <v>51.07</v>
      </c>
      <c r="AK626" s="97">
        <f t="shared" si="707"/>
        <v>30.71</v>
      </c>
      <c r="AL626" s="3"/>
      <c r="AM626" s="97">
        <f t="shared" si="713"/>
        <v>267.52999999999997</v>
      </c>
      <c r="AN626" s="25">
        <f t="shared" si="714"/>
        <v>9.8399781600162772E-2</v>
      </c>
      <c r="AO626" s="3">
        <f>VLOOKUP(A626,Лист3!A:B,2,0)</f>
        <v>154.44</v>
      </c>
      <c r="AP626" s="3"/>
      <c r="AQ626" s="97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</row>
    <row r="627" spans="1:61" x14ac:dyDescent="0.3">
      <c r="A627" s="125" t="s">
        <v>1490</v>
      </c>
      <c r="B627" s="125" t="s">
        <v>152</v>
      </c>
      <c r="C627" s="106"/>
      <c r="D627" s="3"/>
      <c r="E627" s="95">
        <f>VLOOKUP(B627,Площадь!A:B,2,0)</f>
        <v>6.2</v>
      </c>
      <c r="F627" s="3">
        <f t="shared" si="695"/>
        <v>120</v>
      </c>
      <c r="G627" s="95">
        <v>31</v>
      </c>
      <c r="H627" s="95">
        <v>28</v>
      </c>
      <c r="I627" s="95">
        <v>31</v>
      </c>
      <c r="J627" s="95">
        <v>30</v>
      </c>
      <c r="K627" s="3"/>
      <c r="L627" s="3"/>
      <c r="M627" s="3"/>
      <c r="N627" s="22">
        <f t="shared" si="708"/>
        <v>6.2</v>
      </c>
      <c r="O627" s="22">
        <f t="shared" si="709"/>
        <v>6.2</v>
      </c>
      <c r="P627" s="22">
        <f t="shared" si="710"/>
        <v>6.2</v>
      </c>
      <c r="Q627" s="22">
        <f t="shared" si="711"/>
        <v>6.2</v>
      </c>
      <c r="R627" s="3"/>
      <c r="S627" s="40" t="e">
        <f>VLOOKUP(B627,Объем!A:F,6,0)</f>
        <v>#N/A</v>
      </c>
      <c r="T627" s="40" t="e">
        <f>VLOOKUP(B627,Объем!A:G,7,0)</f>
        <v>#N/A</v>
      </c>
      <c r="U627" s="40" t="e">
        <f t="shared" si="712"/>
        <v>#N/A</v>
      </c>
      <c r="V627" s="63"/>
      <c r="W627" s="63"/>
      <c r="X627" s="63"/>
      <c r="Y627" s="63"/>
      <c r="Z627" s="25">
        <f t="shared" si="696"/>
        <v>5.8662733216882215E-2</v>
      </c>
      <c r="AA627" s="25">
        <f t="shared" si="697"/>
        <v>5.2811639282346563E-2</v>
      </c>
      <c r="AB627" s="25">
        <f t="shared" si="698"/>
        <v>3.0646139026014436E-2</v>
      </c>
      <c r="AC627" s="25">
        <f t="shared" si="699"/>
        <v>1.8426500559232912E-2</v>
      </c>
      <c r="AD627" s="25">
        <f t="shared" si="700"/>
        <v>5.8662733216882215E-2</v>
      </c>
      <c r="AE627" s="25">
        <f t="shared" si="701"/>
        <v>5.2811639282346563E-2</v>
      </c>
      <c r="AF627" s="25">
        <f t="shared" si="702"/>
        <v>3.0646139026014436E-2</v>
      </c>
      <c r="AG627" s="25">
        <f t="shared" si="703"/>
        <v>1.8426500559232912E-2</v>
      </c>
      <c r="AH627" s="97">
        <f t="shared" si="704"/>
        <v>159.49</v>
      </c>
      <c r="AI627" s="97">
        <f t="shared" si="705"/>
        <v>143.59</v>
      </c>
      <c r="AJ627" s="97">
        <f t="shared" si="706"/>
        <v>83.32</v>
      </c>
      <c r="AK627" s="97">
        <f t="shared" si="707"/>
        <v>50.1</v>
      </c>
      <c r="AL627" s="3"/>
      <c r="AM627" s="97">
        <f t="shared" si="713"/>
        <v>436.50000000000006</v>
      </c>
      <c r="AN627" s="25">
        <f t="shared" si="714"/>
        <v>0.16054701208447614</v>
      </c>
      <c r="AO627" s="3">
        <f>VLOOKUP(A627,Лист3!A:B,2,0)</f>
        <v>251.2</v>
      </c>
      <c r="AP627" s="3"/>
      <c r="AQ627" s="97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</row>
    <row r="628" spans="1:61" x14ac:dyDescent="0.3">
      <c r="A628" s="125" t="s">
        <v>1281</v>
      </c>
      <c r="B628" s="125" t="s">
        <v>153</v>
      </c>
      <c r="C628" s="106"/>
      <c r="D628" s="3"/>
      <c r="E628" s="95">
        <f>VLOOKUP(B628,Площадь!A:B,2,0)</f>
        <v>3.2</v>
      </c>
      <c r="F628" s="3">
        <f t="shared" si="695"/>
        <v>120</v>
      </c>
      <c r="G628" s="95">
        <v>31</v>
      </c>
      <c r="H628" s="95">
        <v>28</v>
      </c>
      <c r="I628" s="95">
        <v>31</v>
      </c>
      <c r="J628" s="95">
        <v>30</v>
      </c>
      <c r="K628" s="3"/>
      <c r="L628" s="3"/>
      <c r="M628" s="3"/>
      <c r="N628" s="22">
        <f t="shared" si="708"/>
        <v>3.2</v>
      </c>
      <c r="O628" s="22">
        <f t="shared" si="709"/>
        <v>3.2</v>
      </c>
      <c r="P628" s="22">
        <f t="shared" si="710"/>
        <v>3.2</v>
      </c>
      <c r="Q628" s="22">
        <f t="shared" si="711"/>
        <v>3.2</v>
      </c>
      <c r="R628" s="3"/>
      <c r="S628" s="40" t="e">
        <f>VLOOKUP(B628,Объем!A:F,6,0)</f>
        <v>#N/A</v>
      </c>
      <c r="T628" s="40" t="e">
        <f>VLOOKUP(B628,Объем!A:G,7,0)</f>
        <v>#N/A</v>
      </c>
      <c r="U628" s="40" t="e">
        <f t="shared" si="712"/>
        <v>#N/A</v>
      </c>
      <c r="V628" s="63"/>
      <c r="W628" s="63"/>
      <c r="X628" s="63"/>
      <c r="Y628" s="63"/>
      <c r="Z628" s="25">
        <f t="shared" si="696"/>
        <v>3.0277539724842435E-2</v>
      </c>
      <c r="AA628" s="25">
        <f t="shared" si="697"/>
        <v>2.7257620274759517E-2</v>
      </c>
      <c r="AB628" s="25">
        <f t="shared" si="698"/>
        <v>1.5817362077942935E-2</v>
      </c>
      <c r="AC628" s="25">
        <f t="shared" si="699"/>
        <v>9.5104519015395683E-3</v>
      </c>
      <c r="AD628" s="25">
        <f t="shared" si="700"/>
        <v>3.0277539724842435E-2</v>
      </c>
      <c r="AE628" s="25">
        <f t="shared" si="701"/>
        <v>2.7257620274759517E-2</v>
      </c>
      <c r="AF628" s="25">
        <f t="shared" si="702"/>
        <v>1.5817362077942935E-2</v>
      </c>
      <c r="AG628" s="25">
        <f t="shared" si="703"/>
        <v>9.5104519015395683E-3</v>
      </c>
      <c r="AH628" s="97">
        <f t="shared" si="704"/>
        <v>82.32</v>
      </c>
      <c r="AI628" s="97">
        <f t="shared" si="705"/>
        <v>74.11</v>
      </c>
      <c r="AJ628" s="97">
        <f t="shared" si="706"/>
        <v>43</v>
      </c>
      <c r="AK628" s="97">
        <f t="shared" si="707"/>
        <v>25.86</v>
      </c>
      <c r="AL628" s="3"/>
      <c r="AM628" s="97">
        <f t="shared" si="713"/>
        <v>225.29000000000002</v>
      </c>
      <c r="AN628" s="25">
        <f t="shared" si="714"/>
        <v>8.2862973979084459E-2</v>
      </c>
      <c r="AO628" s="3">
        <f>VLOOKUP(A628,Лист3!A:B,2,0)</f>
        <v>129.4</v>
      </c>
      <c r="AP628" s="3"/>
      <c r="AQ628" s="97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</row>
    <row r="629" spans="1:61" x14ac:dyDescent="0.3">
      <c r="A629" s="125" t="s">
        <v>1491</v>
      </c>
      <c r="B629" s="125" t="s">
        <v>154</v>
      </c>
      <c r="C629" s="106"/>
      <c r="D629" s="3"/>
      <c r="E629" s="95">
        <f>VLOOKUP(B629,Площадь!A:B,2,0)</f>
        <v>5</v>
      </c>
      <c r="F629" s="3">
        <f t="shared" si="695"/>
        <v>120</v>
      </c>
      <c r="G629" s="95">
        <v>31</v>
      </c>
      <c r="H629" s="95">
        <v>28</v>
      </c>
      <c r="I629" s="95">
        <v>31</v>
      </c>
      <c r="J629" s="95">
        <v>30</v>
      </c>
      <c r="K629" s="3"/>
      <c r="L629" s="3"/>
      <c r="M629" s="3"/>
      <c r="N629" s="22">
        <f t="shared" si="708"/>
        <v>5</v>
      </c>
      <c r="O629" s="22">
        <f t="shared" si="709"/>
        <v>5</v>
      </c>
      <c r="P629" s="22">
        <f t="shared" si="710"/>
        <v>5</v>
      </c>
      <c r="Q629" s="22">
        <f t="shared" si="711"/>
        <v>5</v>
      </c>
      <c r="R629" s="3"/>
      <c r="S629" s="40" t="e">
        <f>VLOOKUP(B629,Объем!A:F,6,0)</f>
        <v>#N/A</v>
      </c>
      <c r="T629" s="40" t="e">
        <f>VLOOKUP(B629,Объем!A:G,7,0)</f>
        <v>#N/A</v>
      </c>
      <c r="U629" s="40" t="e">
        <f t="shared" si="712"/>
        <v>#N/A</v>
      </c>
      <c r="V629" s="63"/>
      <c r="W629" s="63"/>
      <c r="X629" s="63"/>
      <c r="Y629" s="63"/>
      <c r="Z629" s="25">
        <f t="shared" si="696"/>
        <v>4.7308655820066305E-2</v>
      </c>
      <c r="AA629" s="25">
        <f t="shared" si="697"/>
        <v>4.2590031679311739E-2</v>
      </c>
      <c r="AB629" s="25">
        <f t="shared" si="698"/>
        <v>2.4714628246785834E-2</v>
      </c>
      <c r="AC629" s="25">
        <f t="shared" si="699"/>
        <v>1.4860081096155574E-2</v>
      </c>
      <c r="AD629" s="25">
        <f t="shared" si="700"/>
        <v>4.7308655820066305E-2</v>
      </c>
      <c r="AE629" s="25">
        <f t="shared" si="701"/>
        <v>4.2590031679311739E-2</v>
      </c>
      <c r="AF629" s="25">
        <f t="shared" si="702"/>
        <v>2.4714628246785834E-2</v>
      </c>
      <c r="AG629" s="25">
        <f t="shared" si="703"/>
        <v>1.4860081096155574E-2</v>
      </c>
      <c r="AH629" s="97">
        <f t="shared" si="704"/>
        <v>128.62</v>
      </c>
      <c r="AI629" s="97">
        <f t="shared" si="705"/>
        <v>115.79</v>
      </c>
      <c r="AJ629" s="97">
        <f t="shared" si="706"/>
        <v>67.19</v>
      </c>
      <c r="AK629" s="97">
        <f t="shared" si="707"/>
        <v>40.4</v>
      </c>
      <c r="AL629" s="3"/>
      <c r="AM629" s="97">
        <f t="shared" si="713"/>
        <v>352</v>
      </c>
      <c r="AN629" s="25">
        <f t="shared" si="714"/>
        <v>0.12947339684231945</v>
      </c>
      <c r="AO629" s="3">
        <f>VLOOKUP(A629,Лист3!A:B,2,0)</f>
        <v>203.36</v>
      </c>
      <c r="AP629" s="3"/>
      <c r="AQ629" s="97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</row>
    <row r="630" spans="1:61" x14ac:dyDescent="0.3">
      <c r="A630" s="125" t="s">
        <v>1492</v>
      </c>
      <c r="B630" s="125" t="s">
        <v>155</v>
      </c>
      <c r="C630" s="106"/>
      <c r="D630" s="42"/>
      <c r="E630" s="95">
        <f>VLOOKUP(B630,Площадь!A:B,2,0)</f>
        <v>4.9000000000000004</v>
      </c>
      <c r="F630" s="3">
        <f t="shared" si="695"/>
        <v>120</v>
      </c>
      <c r="G630" s="95">
        <v>31</v>
      </c>
      <c r="H630" s="95">
        <v>28</v>
      </c>
      <c r="I630" s="95">
        <v>31</v>
      </c>
      <c r="J630" s="95">
        <v>30</v>
      </c>
      <c r="K630" s="3"/>
      <c r="L630" s="3"/>
      <c r="M630" s="3"/>
      <c r="N630" s="22">
        <f t="shared" si="708"/>
        <v>4.9000000000000004</v>
      </c>
      <c r="O630" s="22">
        <f t="shared" si="709"/>
        <v>4.9000000000000004</v>
      </c>
      <c r="P630" s="22">
        <f t="shared" si="710"/>
        <v>4.9000000000000004</v>
      </c>
      <c r="Q630" s="22">
        <f t="shared" si="711"/>
        <v>4.9000000000000004</v>
      </c>
      <c r="R630" s="3"/>
      <c r="S630" s="40" t="e">
        <f>VLOOKUP(B630,Объем!A:F,6,0)</f>
        <v>#N/A</v>
      </c>
      <c r="T630" s="40" t="e">
        <f>VLOOKUP(B630,Объем!A:G,7,0)</f>
        <v>#N/A</v>
      </c>
      <c r="U630" s="40" t="e">
        <f t="shared" si="712"/>
        <v>#N/A</v>
      </c>
      <c r="V630" s="63"/>
      <c r="W630" s="63"/>
      <c r="X630" s="63"/>
      <c r="Y630" s="63"/>
      <c r="Z630" s="25">
        <f t="shared" si="696"/>
        <v>4.6362482703664977E-2</v>
      </c>
      <c r="AA630" s="25">
        <f t="shared" si="697"/>
        <v>4.1738231045725507E-2</v>
      </c>
      <c r="AB630" s="25">
        <f t="shared" si="698"/>
        <v>2.4220335681850121E-2</v>
      </c>
      <c r="AC630" s="25">
        <f t="shared" si="699"/>
        <v>1.4562879474232463E-2</v>
      </c>
      <c r="AD630" s="25">
        <f t="shared" si="700"/>
        <v>4.6362482703664977E-2</v>
      </c>
      <c r="AE630" s="25">
        <f t="shared" si="701"/>
        <v>4.1738231045725507E-2</v>
      </c>
      <c r="AF630" s="25">
        <f t="shared" si="702"/>
        <v>2.4220335681850121E-2</v>
      </c>
      <c r="AG630" s="25">
        <f t="shared" si="703"/>
        <v>1.4562879474232463E-2</v>
      </c>
      <c r="AH630" s="97">
        <f t="shared" si="704"/>
        <v>126.05</v>
      </c>
      <c r="AI630" s="97">
        <f t="shared" si="705"/>
        <v>113.48</v>
      </c>
      <c r="AJ630" s="97">
        <f t="shared" si="706"/>
        <v>65.849999999999994</v>
      </c>
      <c r="AK630" s="97">
        <f t="shared" si="707"/>
        <v>39.590000000000003</v>
      </c>
      <c r="AL630" s="3"/>
      <c r="AM630" s="97">
        <f t="shared" si="713"/>
        <v>344.97</v>
      </c>
      <c r="AN630" s="25">
        <f t="shared" si="714"/>
        <v>0.12688392890547306</v>
      </c>
      <c r="AO630" s="3">
        <f>VLOOKUP(A630,Лист3!A:B,2,0)</f>
        <v>199</v>
      </c>
      <c r="AP630" s="3"/>
      <c r="AQ630" s="97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</row>
    <row r="631" spans="1:61" x14ac:dyDescent="0.3">
      <c r="A631" s="125" t="s">
        <v>1282</v>
      </c>
      <c r="B631" s="125" t="s">
        <v>686</v>
      </c>
      <c r="C631" s="106"/>
      <c r="D631" s="3"/>
      <c r="E631" s="95">
        <f>VLOOKUP(B631,Площадь!A:B,2,0)</f>
        <v>3</v>
      </c>
      <c r="F631" s="3">
        <f t="shared" si="695"/>
        <v>120</v>
      </c>
      <c r="G631" s="95">
        <v>31</v>
      </c>
      <c r="H631" s="95">
        <v>28</v>
      </c>
      <c r="I631" s="95">
        <v>31</v>
      </c>
      <c r="J631" s="95">
        <v>30</v>
      </c>
      <c r="K631" s="3"/>
      <c r="L631" s="3"/>
      <c r="M631" s="3"/>
      <c r="N631" s="22">
        <f t="shared" si="708"/>
        <v>3</v>
      </c>
      <c r="O631" s="22">
        <f t="shared" si="709"/>
        <v>3</v>
      </c>
      <c r="P631" s="22">
        <f t="shared" si="710"/>
        <v>3</v>
      </c>
      <c r="Q631" s="22">
        <f t="shared" si="711"/>
        <v>3</v>
      </c>
      <c r="R631" s="3"/>
      <c r="S631" s="40" t="e">
        <f>VLOOKUP(B631,Объем!A:F,6,0)</f>
        <v>#N/A</v>
      </c>
      <c r="T631" s="40" t="e">
        <f>VLOOKUP(B631,Объем!A:G,7,0)</f>
        <v>#N/A</v>
      </c>
      <c r="U631" s="40" t="e">
        <f t="shared" si="712"/>
        <v>#N/A</v>
      </c>
      <c r="V631" s="63"/>
      <c r="W631" s="63"/>
      <c r="X631" s="63"/>
      <c r="Y631" s="63"/>
      <c r="Z631" s="25">
        <f t="shared" si="696"/>
        <v>2.838519349203978E-2</v>
      </c>
      <c r="AA631" s="25">
        <f t="shared" si="697"/>
        <v>2.5554019007587046E-2</v>
      </c>
      <c r="AB631" s="25">
        <f t="shared" si="698"/>
        <v>1.4828776948071502E-2</v>
      </c>
      <c r="AC631" s="25">
        <f t="shared" si="699"/>
        <v>8.9160486576933436E-3</v>
      </c>
      <c r="AD631" s="25">
        <f t="shared" si="700"/>
        <v>2.838519349203978E-2</v>
      </c>
      <c r="AE631" s="25">
        <f t="shared" si="701"/>
        <v>2.5554019007587046E-2</v>
      </c>
      <c r="AF631" s="25">
        <f t="shared" si="702"/>
        <v>1.4828776948071502E-2</v>
      </c>
      <c r="AG631" s="25">
        <f t="shared" si="703"/>
        <v>8.9160486576933436E-3</v>
      </c>
      <c r="AH631" s="97">
        <f t="shared" si="704"/>
        <v>77.17</v>
      </c>
      <c r="AI631" s="97">
        <f t="shared" si="705"/>
        <v>69.48</v>
      </c>
      <c r="AJ631" s="97">
        <f t="shared" si="706"/>
        <v>40.32</v>
      </c>
      <c r="AK631" s="97">
        <f t="shared" si="707"/>
        <v>24.24</v>
      </c>
      <c r="AL631" s="3"/>
      <c r="AM631" s="97">
        <f t="shared" si="713"/>
        <v>211.21</v>
      </c>
      <c r="AN631" s="25">
        <f t="shared" si="714"/>
        <v>7.7684038105391665E-2</v>
      </c>
      <c r="AO631" s="3">
        <f>VLOOKUP(A631,Лист3!A:B,2,0)</f>
        <v>121.8</v>
      </c>
      <c r="AP631" s="3"/>
      <c r="AQ631" s="97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</row>
    <row r="632" spans="1:61" x14ac:dyDescent="0.3">
      <c r="A632" s="125" t="s">
        <v>1283</v>
      </c>
      <c r="B632" s="125" t="s">
        <v>687</v>
      </c>
      <c r="C632" s="106"/>
      <c r="D632" s="42"/>
      <c r="E632" s="95">
        <f>VLOOKUP(B632,Площадь!A:B,2,0)</f>
        <v>2.9</v>
      </c>
      <c r="F632" s="3">
        <f t="shared" si="695"/>
        <v>120</v>
      </c>
      <c r="G632" s="95">
        <v>31</v>
      </c>
      <c r="H632" s="95">
        <v>28</v>
      </c>
      <c r="I632" s="95">
        <v>31</v>
      </c>
      <c r="J632" s="95">
        <v>30</v>
      </c>
      <c r="K632" s="3"/>
      <c r="L632" s="3"/>
      <c r="M632" s="3"/>
      <c r="N632" s="22">
        <f t="shared" si="708"/>
        <v>2.9</v>
      </c>
      <c r="O632" s="22">
        <f t="shared" si="709"/>
        <v>2.9</v>
      </c>
      <c r="P632" s="22">
        <f t="shared" si="710"/>
        <v>2.9</v>
      </c>
      <c r="Q632" s="22">
        <f t="shared" si="711"/>
        <v>2.9</v>
      </c>
      <c r="R632" s="3"/>
      <c r="S632" s="40" t="e">
        <f>VLOOKUP(B632,Объем!A:F,6,0)</f>
        <v>#N/A</v>
      </c>
      <c r="T632" s="40" t="e">
        <f>VLOOKUP(B632,Объем!A:G,7,0)</f>
        <v>#N/A</v>
      </c>
      <c r="U632" s="40" t="e">
        <f t="shared" si="712"/>
        <v>#N/A</v>
      </c>
      <c r="V632" s="63"/>
      <c r="W632" s="63"/>
      <c r="X632" s="63"/>
      <c r="Y632" s="63"/>
      <c r="Z632" s="25">
        <f t="shared" si="696"/>
        <v>2.7439020375638456E-2</v>
      </c>
      <c r="AA632" s="25">
        <f t="shared" si="697"/>
        <v>2.4702218374000807E-2</v>
      </c>
      <c r="AB632" s="25">
        <f t="shared" si="698"/>
        <v>1.4334484383135783E-2</v>
      </c>
      <c r="AC632" s="25">
        <f t="shared" si="699"/>
        <v>8.6188470357702329E-3</v>
      </c>
      <c r="AD632" s="25">
        <f t="shared" si="700"/>
        <v>2.7439020375638456E-2</v>
      </c>
      <c r="AE632" s="25">
        <f t="shared" si="701"/>
        <v>2.4702218374000807E-2</v>
      </c>
      <c r="AF632" s="25">
        <f t="shared" si="702"/>
        <v>1.4334484383135783E-2</v>
      </c>
      <c r="AG632" s="25">
        <f t="shared" si="703"/>
        <v>8.6188470357702329E-3</v>
      </c>
      <c r="AH632" s="97">
        <f t="shared" si="704"/>
        <v>74.599999999999994</v>
      </c>
      <c r="AI632" s="97">
        <f t="shared" si="705"/>
        <v>67.16</v>
      </c>
      <c r="AJ632" s="97">
        <f t="shared" si="706"/>
        <v>38.97</v>
      </c>
      <c r="AK632" s="97">
        <f t="shared" si="707"/>
        <v>23.43</v>
      </c>
      <c r="AL632" s="3"/>
      <c r="AM632" s="97">
        <f t="shared" si="713"/>
        <v>204.16</v>
      </c>
      <c r="AN632" s="25">
        <f t="shared" si="714"/>
        <v>7.5094570168545274E-2</v>
      </c>
      <c r="AO632" s="3">
        <f>VLOOKUP(A632,Лист3!A:B,2,0)</f>
        <v>117.44</v>
      </c>
      <c r="AP632" s="3"/>
      <c r="AQ632" s="97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</row>
    <row r="633" spans="1:61" x14ac:dyDescent="0.3">
      <c r="A633" s="125" t="s">
        <v>1284</v>
      </c>
      <c r="B633" s="125" t="s">
        <v>688</v>
      </c>
      <c r="C633" s="106"/>
      <c r="D633" s="3"/>
      <c r="E633" s="95">
        <f>VLOOKUP(B633,Площадь!A:B,2,0)</f>
        <v>2.7</v>
      </c>
      <c r="F633" s="3">
        <f t="shared" si="695"/>
        <v>120</v>
      </c>
      <c r="G633" s="95">
        <v>31</v>
      </c>
      <c r="H633" s="95">
        <v>28</v>
      </c>
      <c r="I633" s="95">
        <v>31</v>
      </c>
      <c r="J633" s="95">
        <v>30</v>
      </c>
      <c r="K633" s="3"/>
      <c r="L633" s="3"/>
      <c r="M633" s="3"/>
      <c r="N633" s="22">
        <f t="shared" si="708"/>
        <v>2.7</v>
      </c>
      <c r="O633" s="22">
        <f t="shared" si="709"/>
        <v>2.7</v>
      </c>
      <c r="P633" s="22">
        <f t="shared" si="710"/>
        <v>2.7</v>
      </c>
      <c r="Q633" s="22">
        <f t="shared" si="711"/>
        <v>2.7</v>
      </c>
      <c r="R633" s="3"/>
      <c r="S633" s="40" t="e">
        <f>VLOOKUP(B633,Объем!A:F,6,0)</f>
        <v>#N/A</v>
      </c>
      <c r="T633" s="40" t="e">
        <f>VLOOKUP(B633,Объем!A:G,7,0)</f>
        <v>#N/A</v>
      </c>
      <c r="U633" s="40" t="e">
        <f t="shared" si="712"/>
        <v>#N/A</v>
      </c>
      <c r="V633" s="63"/>
      <c r="W633" s="63"/>
      <c r="X633" s="63"/>
      <c r="Y633" s="63"/>
      <c r="Z633" s="25">
        <f t="shared" si="696"/>
        <v>2.5546674142835804E-2</v>
      </c>
      <c r="AA633" s="25">
        <f t="shared" si="697"/>
        <v>2.299861710682834E-2</v>
      </c>
      <c r="AB633" s="25">
        <f t="shared" si="698"/>
        <v>1.3345899253264352E-2</v>
      </c>
      <c r="AC633" s="25">
        <f t="shared" si="699"/>
        <v>8.0244437919240099E-3</v>
      </c>
      <c r="AD633" s="25">
        <f t="shared" si="700"/>
        <v>2.5546674142835804E-2</v>
      </c>
      <c r="AE633" s="25">
        <f t="shared" si="701"/>
        <v>2.299861710682834E-2</v>
      </c>
      <c r="AF633" s="25">
        <f t="shared" si="702"/>
        <v>1.3345899253264352E-2</v>
      </c>
      <c r="AG633" s="25">
        <f t="shared" si="703"/>
        <v>8.0244437919240099E-3</v>
      </c>
      <c r="AH633" s="97">
        <f t="shared" si="704"/>
        <v>69.459999999999994</v>
      </c>
      <c r="AI633" s="97">
        <f t="shared" si="705"/>
        <v>62.53</v>
      </c>
      <c r="AJ633" s="97">
        <f t="shared" si="706"/>
        <v>36.29</v>
      </c>
      <c r="AK633" s="97">
        <f t="shared" si="707"/>
        <v>21.82</v>
      </c>
      <c r="AL633" s="3"/>
      <c r="AM633" s="97">
        <f t="shared" si="713"/>
        <v>190.1</v>
      </c>
      <c r="AN633" s="25">
        <f t="shared" si="714"/>
        <v>6.9915634294852494E-2</v>
      </c>
      <c r="AO633" s="3">
        <f>VLOOKUP(A633,Лист3!A:B,2,0)</f>
        <v>109.84</v>
      </c>
      <c r="AP633" s="3"/>
      <c r="AQ633" s="97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</row>
    <row r="634" spans="1:61" x14ac:dyDescent="0.3">
      <c r="A634" s="125" t="s">
        <v>1493</v>
      </c>
      <c r="B634" s="125" t="s">
        <v>689</v>
      </c>
      <c r="C634" s="106"/>
      <c r="D634" s="3"/>
      <c r="E634" s="95">
        <f>VLOOKUP(B634,Площадь!A:B,2,0)</f>
        <v>4.5999999999999996</v>
      </c>
      <c r="F634" s="3">
        <f t="shared" si="695"/>
        <v>120</v>
      </c>
      <c r="G634" s="95">
        <v>31</v>
      </c>
      <c r="H634" s="95">
        <v>28</v>
      </c>
      <c r="I634" s="95">
        <v>31</v>
      </c>
      <c r="J634" s="95">
        <v>30</v>
      </c>
      <c r="K634" s="3"/>
      <c r="L634" s="3"/>
      <c r="M634" s="3"/>
      <c r="N634" s="22">
        <f t="shared" si="708"/>
        <v>4.5999999999999996</v>
      </c>
      <c r="O634" s="22">
        <f t="shared" si="709"/>
        <v>4.5999999999999996</v>
      </c>
      <c r="P634" s="22">
        <f t="shared" si="710"/>
        <v>4.5999999999999996</v>
      </c>
      <c r="Q634" s="22">
        <f t="shared" si="711"/>
        <v>4.5999999999999996</v>
      </c>
      <c r="R634" s="3"/>
      <c r="S634" s="40" t="e">
        <f>VLOOKUP(B634,Объем!A:F,6,0)</f>
        <v>#N/A</v>
      </c>
      <c r="T634" s="40" t="e">
        <f>VLOOKUP(B634,Объем!A:G,7,0)</f>
        <v>#N/A</v>
      </c>
      <c r="U634" s="40" t="e">
        <f t="shared" si="712"/>
        <v>#N/A</v>
      </c>
      <c r="V634" s="63"/>
      <c r="W634" s="63"/>
      <c r="X634" s="63"/>
      <c r="Y634" s="63"/>
      <c r="Z634" s="25">
        <f t="shared" si="696"/>
        <v>4.3523963354460994E-2</v>
      </c>
      <c r="AA634" s="25">
        <f t="shared" si="697"/>
        <v>3.9182829144966798E-2</v>
      </c>
      <c r="AB634" s="25">
        <f t="shared" si="698"/>
        <v>2.2737457987042967E-2</v>
      </c>
      <c r="AC634" s="25">
        <f t="shared" si="699"/>
        <v>1.3671274608463126E-2</v>
      </c>
      <c r="AD634" s="25">
        <f t="shared" si="700"/>
        <v>4.3523963354460994E-2</v>
      </c>
      <c r="AE634" s="25">
        <f t="shared" si="701"/>
        <v>3.9182829144966798E-2</v>
      </c>
      <c r="AF634" s="25">
        <f t="shared" si="702"/>
        <v>2.2737457987042967E-2</v>
      </c>
      <c r="AG634" s="25">
        <f t="shared" si="703"/>
        <v>1.3671274608463126E-2</v>
      </c>
      <c r="AH634" s="97">
        <f t="shared" si="704"/>
        <v>118.33</v>
      </c>
      <c r="AI634" s="97">
        <f t="shared" si="705"/>
        <v>106.53</v>
      </c>
      <c r="AJ634" s="97">
        <f t="shared" si="706"/>
        <v>61.82</v>
      </c>
      <c r="AK634" s="97">
        <f t="shared" si="707"/>
        <v>37.17</v>
      </c>
      <c r="AL634" s="3"/>
      <c r="AM634" s="97">
        <f t="shared" si="713"/>
        <v>323.85000000000002</v>
      </c>
      <c r="AN634" s="25">
        <f t="shared" si="714"/>
        <v>0.11911552509493388</v>
      </c>
      <c r="AO634" s="3">
        <f>VLOOKUP(A634,Лист3!A:B,2,0)</f>
        <v>187.04</v>
      </c>
      <c r="AP634" s="3"/>
      <c r="AQ634" s="97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</row>
    <row r="635" spans="1:61" x14ac:dyDescent="0.3">
      <c r="A635" s="125" t="s">
        <v>1494</v>
      </c>
      <c r="B635" s="125" t="s">
        <v>690</v>
      </c>
      <c r="C635" s="106"/>
      <c r="D635" s="3"/>
      <c r="E635" s="95">
        <f>VLOOKUP(B635,Площадь!A:B,2,0)</f>
        <v>3.7</v>
      </c>
      <c r="F635" s="3">
        <f t="shared" si="695"/>
        <v>120</v>
      </c>
      <c r="G635" s="95">
        <v>31</v>
      </c>
      <c r="H635" s="95">
        <v>28</v>
      </c>
      <c r="I635" s="95">
        <v>31</v>
      </c>
      <c r="J635" s="95">
        <v>30</v>
      </c>
      <c r="K635" s="3"/>
      <c r="L635" s="3"/>
      <c r="M635" s="3"/>
      <c r="N635" s="22">
        <f t="shared" si="708"/>
        <v>3.7</v>
      </c>
      <c r="O635" s="22">
        <f t="shared" si="709"/>
        <v>3.7</v>
      </c>
      <c r="P635" s="22">
        <f t="shared" si="710"/>
        <v>3.7</v>
      </c>
      <c r="Q635" s="22">
        <f t="shared" si="711"/>
        <v>3.7</v>
      </c>
      <c r="R635" s="3"/>
      <c r="S635" s="40" t="e">
        <f>VLOOKUP(B635,Объем!A:F,6,0)</f>
        <v>#N/A</v>
      </c>
      <c r="T635" s="40" t="e">
        <f>VLOOKUP(B635,Объем!A:G,7,0)</f>
        <v>#N/A</v>
      </c>
      <c r="U635" s="40" t="e">
        <f t="shared" si="712"/>
        <v>#N/A</v>
      </c>
      <c r="V635" s="63"/>
      <c r="W635" s="63"/>
      <c r="X635" s="63"/>
      <c r="Y635" s="63"/>
      <c r="Z635" s="25">
        <f t="shared" si="696"/>
        <v>3.5008405306849066E-2</v>
      </c>
      <c r="AA635" s="25">
        <f t="shared" si="697"/>
        <v>3.151662344269069E-2</v>
      </c>
      <c r="AB635" s="25">
        <f t="shared" si="698"/>
        <v>1.8288824902621518E-2</v>
      </c>
      <c r="AC635" s="25">
        <f t="shared" si="699"/>
        <v>1.0996460011155125E-2</v>
      </c>
      <c r="AD635" s="25">
        <f t="shared" si="700"/>
        <v>3.5008405306849066E-2</v>
      </c>
      <c r="AE635" s="25">
        <f t="shared" si="701"/>
        <v>3.151662344269069E-2</v>
      </c>
      <c r="AF635" s="25">
        <f t="shared" si="702"/>
        <v>1.8288824902621518E-2</v>
      </c>
      <c r="AG635" s="25">
        <f t="shared" si="703"/>
        <v>1.0996460011155125E-2</v>
      </c>
      <c r="AH635" s="97">
        <f t="shared" si="704"/>
        <v>95.18</v>
      </c>
      <c r="AI635" s="97">
        <f t="shared" si="705"/>
        <v>85.69</v>
      </c>
      <c r="AJ635" s="97">
        <f t="shared" si="706"/>
        <v>49.72</v>
      </c>
      <c r="AK635" s="97">
        <f t="shared" si="707"/>
        <v>29.9</v>
      </c>
      <c r="AL635" s="3"/>
      <c r="AM635" s="97">
        <f t="shared" si="713"/>
        <v>260.49</v>
      </c>
      <c r="AN635" s="25">
        <f t="shared" si="714"/>
        <v>9.5810313663316382E-2</v>
      </c>
      <c r="AO635" s="3">
        <f>VLOOKUP(A635,Лист3!A:B,2,0)</f>
        <v>150.08000000000001</v>
      </c>
      <c r="AP635" s="3"/>
      <c r="AQ635" s="97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</row>
    <row r="636" spans="1:61" x14ac:dyDescent="0.3">
      <c r="A636" s="125" t="s">
        <v>1285</v>
      </c>
      <c r="B636" s="125" t="s">
        <v>156</v>
      </c>
      <c r="C636" s="106"/>
      <c r="D636" s="3"/>
      <c r="E636" s="95">
        <f>VLOOKUP(B636,Площадь!A:B,2,0)</f>
        <v>4.4000000000000004</v>
      </c>
      <c r="F636" s="3">
        <f t="shared" si="695"/>
        <v>120</v>
      </c>
      <c r="G636" s="95">
        <v>31</v>
      </c>
      <c r="H636" s="95">
        <v>28</v>
      </c>
      <c r="I636" s="95">
        <v>31</v>
      </c>
      <c r="J636" s="95">
        <v>30</v>
      </c>
      <c r="K636" s="3"/>
      <c r="L636" s="3"/>
      <c r="M636" s="3"/>
      <c r="N636" s="22">
        <f t="shared" si="708"/>
        <v>4.4000000000000004</v>
      </c>
      <c r="O636" s="22">
        <f t="shared" si="709"/>
        <v>4.4000000000000004</v>
      </c>
      <c r="P636" s="22">
        <f t="shared" si="710"/>
        <v>4.4000000000000004</v>
      </c>
      <c r="Q636" s="22">
        <f t="shared" si="711"/>
        <v>4.4000000000000004</v>
      </c>
      <c r="R636" s="3"/>
      <c r="S636" s="40" t="e">
        <f>VLOOKUP(B636,Объем!A:F,6,0)</f>
        <v>#N/A</v>
      </c>
      <c r="T636" s="40" t="e">
        <f>VLOOKUP(B636,Объем!A:G,7,0)</f>
        <v>#N/A</v>
      </c>
      <c r="U636" s="40" t="e">
        <f t="shared" si="712"/>
        <v>#N/A</v>
      </c>
      <c r="V636" s="63"/>
      <c r="W636" s="63"/>
      <c r="X636" s="63"/>
      <c r="Y636" s="63"/>
      <c r="Z636" s="25">
        <f t="shared" si="696"/>
        <v>4.1631617121658353E-2</v>
      </c>
      <c r="AA636" s="25">
        <f t="shared" si="697"/>
        <v>3.7479227877794334E-2</v>
      </c>
      <c r="AB636" s="25">
        <f t="shared" si="698"/>
        <v>2.1748872857171538E-2</v>
      </c>
      <c r="AC636" s="25">
        <f t="shared" si="699"/>
        <v>1.3076871364616906E-2</v>
      </c>
      <c r="AD636" s="25">
        <f t="shared" si="700"/>
        <v>4.1631617121658353E-2</v>
      </c>
      <c r="AE636" s="25">
        <f t="shared" si="701"/>
        <v>3.7479227877794334E-2</v>
      </c>
      <c r="AF636" s="25">
        <f t="shared" si="702"/>
        <v>2.1748872857171538E-2</v>
      </c>
      <c r="AG636" s="25">
        <f t="shared" si="703"/>
        <v>1.3076871364616906E-2</v>
      </c>
      <c r="AH636" s="97">
        <f t="shared" si="704"/>
        <v>113.19</v>
      </c>
      <c r="AI636" s="97">
        <f t="shared" si="705"/>
        <v>101.9</v>
      </c>
      <c r="AJ636" s="97">
        <f t="shared" si="706"/>
        <v>59.13</v>
      </c>
      <c r="AK636" s="97">
        <f t="shared" si="707"/>
        <v>35.549999999999997</v>
      </c>
      <c r="AL636" s="3"/>
      <c r="AM636" s="97">
        <f t="shared" si="713"/>
        <v>309.77000000000004</v>
      </c>
      <c r="AN636" s="25">
        <f t="shared" si="714"/>
        <v>0.11393658922124114</v>
      </c>
      <c r="AO636" s="3">
        <f>VLOOKUP(A636,Лист3!A:B,2,0)</f>
        <v>178.36</v>
      </c>
      <c r="AP636" s="3"/>
      <c r="AQ636" s="97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</row>
    <row r="637" spans="1:61" x14ac:dyDescent="0.3">
      <c r="A637" s="125" t="s">
        <v>1440</v>
      </c>
      <c r="B637" s="125" t="s">
        <v>691</v>
      </c>
      <c r="C637" s="106"/>
      <c r="D637" s="3"/>
      <c r="E637" s="95">
        <f>VLOOKUP(B637,Площадь!A:B,2,0)</f>
        <v>4.9000000000000004</v>
      </c>
      <c r="F637" s="3">
        <f t="shared" si="695"/>
        <v>120</v>
      </c>
      <c r="G637" s="95">
        <v>31</v>
      </c>
      <c r="H637" s="95">
        <v>28</v>
      </c>
      <c r="I637" s="95">
        <v>31</v>
      </c>
      <c r="J637" s="95">
        <v>30</v>
      </c>
      <c r="K637" s="3"/>
      <c r="L637" s="3"/>
      <c r="M637" s="3"/>
      <c r="N637" s="22">
        <f t="shared" si="708"/>
        <v>4.9000000000000004</v>
      </c>
      <c r="O637" s="22">
        <f t="shared" si="709"/>
        <v>4.9000000000000004</v>
      </c>
      <c r="P637" s="22">
        <f t="shared" si="710"/>
        <v>4.9000000000000004</v>
      </c>
      <c r="Q637" s="22">
        <f t="shared" si="711"/>
        <v>4.9000000000000004</v>
      </c>
      <c r="R637" s="3"/>
      <c r="S637" s="40" t="e">
        <f>VLOOKUP(B637,Объем!A:F,6,0)</f>
        <v>#N/A</v>
      </c>
      <c r="T637" s="40" t="e">
        <f>VLOOKUP(B637,Объем!A:G,7,0)</f>
        <v>#N/A</v>
      </c>
      <c r="U637" s="40" t="e">
        <f t="shared" si="712"/>
        <v>#N/A</v>
      </c>
      <c r="V637" s="63"/>
      <c r="W637" s="63"/>
      <c r="X637" s="63"/>
      <c r="Y637" s="63"/>
      <c r="Z637" s="25">
        <f t="shared" si="696"/>
        <v>4.6362482703664977E-2</v>
      </c>
      <c r="AA637" s="25">
        <f t="shared" si="697"/>
        <v>4.1738231045725507E-2</v>
      </c>
      <c r="AB637" s="25">
        <f t="shared" si="698"/>
        <v>2.4220335681850121E-2</v>
      </c>
      <c r="AC637" s="25">
        <f t="shared" si="699"/>
        <v>1.4562879474232463E-2</v>
      </c>
      <c r="AD637" s="25">
        <f t="shared" si="700"/>
        <v>4.6362482703664977E-2</v>
      </c>
      <c r="AE637" s="25">
        <f t="shared" si="701"/>
        <v>4.1738231045725507E-2</v>
      </c>
      <c r="AF637" s="25">
        <f t="shared" si="702"/>
        <v>2.4220335681850121E-2</v>
      </c>
      <c r="AG637" s="25">
        <f t="shared" si="703"/>
        <v>1.4562879474232463E-2</v>
      </c>
      <c r="AH637" s="97">
        <f t="shared" si="704"/>
        <v>126.05</v>
      </c>
      <c r="AI637" s="97">
        <f t="shared" si="705"/>
        <v>113.48</v>
      </c>
      <c r="AJ637" s="97">
        <f t="shared" si="706"/>
        <v>65.849999999999994</v>
      </c>
      <c r="AK637" s="97">
        <f t="shared" si="707"/>
        <v>39.590000000000003</v>
      </c>
      <c r="AL637" s="3"/>
      <c r="AM637" s="97">
        <f t="shared" si="713"/>
        <v>344.97</v>
      </c>
      <c r="AN637" s="25">
        <f t="shared" si="714"/>
        <v>0.12688392890547306</v>
      </c>
      <c r="AO637" s="3">
        <f>VLOOKUP(A637,Лист3!A:B,2,0)</f>
        <v>199</v>
      </c>
      <c r="AP637" s="3"/>
      <c r="AQ637" s="97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</row>
    <row r="638" spans="1:61" x14ac:dyDescent="0.3">
      <c r="A638" s="125" t="s">
        <v>1286</v>
      </c>
      <c r="B638" s="125" t="s">
        <v>692</v>
      </c>
      <c r="C638" s="106"/>
      <c r="D638" s="3"/>
      <c r="E638" s="95">
        <f>VLOOKUP(B638,Площадь!A:B,2,0)</f>
        <v>2.7</v>
      </c>
      <c r="F638" s="3">
        <f t="shared" si="695"/>
        <v>120</v>
      </c>
      <c r="G638" s="95">
        <v>31</v>
      </c>
      <c r="H638" s="95">
        <v>28</v>
      </c>
      <c r="I638" s="95">
        <v>31</v>
      </c>
      <c r="J638" s="95">
        <v>30</v>
      </c>
      <c r="K638" s="3"/>
      <c r="L638" s="3"/>
      <c r="M638" s="3"/>
      <c r="N638" s="22">
        <f t="shared" si="708"/>
        <v>2.7</v>
      </c>
      <c r="O638" s="22">
        <f t="shared" si="709"/>
        <v>2.7</v>
      </c>
      <c r="P638" s="22">
        <f t="shared" si="710"/>
        <v>2.7</v>
      </c>
      <c r="Q638" s="22">
        <f t="shared" si="711"/>
        <v>2.7</v>
      </c>
      <c r="R638" s="3"/>
      <c r="S638" s="40" t="e">
        <f>VLOOKUP(B638,Объем!A:F,6,0)</f>
        <v>#N/A</v>
      </c>
      <c r="T638" s="40" t="e">
        <f>VLOOKUP(B638,Объем!A:G,7,0)</f>
        <v>#N/A</v>
      </c>
      <c r="U638" s="40" t="e">
        <f t="shared" si="712"/>
        <v>#N/A</v>
      </c>
      <c r="V638" s="63"/>
      <c r="W638" s="63"/>
      <c r="X638" s="63"/>
      <c r="Y638" s="63"/>
      <c r="Z638" s="25">
        <f t="shared" si="696"/>
        <v>2.5546674142835804E-2</v>
      </c>
      <c r="AA638" s="25">
        <f t="shared" si="697"/>
        <v>2.299861710682834E-2</v>
      </c>
      <c r="AB638" s="25">
        <f t="shared" si="698"/>
        <v>1.3345899253264352E-2</v>
      </c>
      <c r="AC638" s="25">
        <f t="shared" si="699"/>
        <v>8.0244437919240099E-3</v>
      </c>
      <c r="AD638" s="25">
        <f t="shared" si="700"/>
        <v>2.5546674142835804E-2</v>
      </c>
      <c r="AE638" s="25">
        <f t="shared" si="701"/>
        <v>2.299861710682834E-2</v>
      </c>
      <c r="AF638" s="25">
        <f t="shared" si="702"/>
        <v>1.3345899253264352E-2</v>
      </c>
      <c r="AG638" s="25">
        <f t="shared" si="703"/>
        <v>8.0244437919240099E-3</v>
      </c>
      <c r="AH638" s="97">
        <f t="shared" si="704"/>
        <v>69.459999999999994</v>
      </c>
      <c r="AI638" s="97">
        <f t="shared" si="705"/>
        <v>62.53</v>
      </c>
      <c r="AJ638" s="97">
        <f t="shared" si="706"/>
        <v>36.29</v>
      </c>
      <c r="AK638" s="97">
        <f t="shared" si="707"/>
        <v>21.82</v>
      </c>
      <c r="AL638" s="3"/>
      <c r="AM638" s="97">
        <f t="shared" si="713"/>
        <v>190.1</v>
      </c>
      <c r="AN638" s="25">
        <f t="shared" si="714"/>
        <v>6.9915634294852494E-2</v>
      </c>
      <c r="AO638" s="3">
        <f>VLOOKUP(A638,Лист3!A:B,2,0)</f>
        <v>109.84</v>
      </c>
      <c r="AP638" s="3"/>
      <c r="AQ638" s="97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</row>
    <row r="639" spans="1:61" x14ac:dyDescent="0.3">
      <c r="A639" s="125" t="s">
        <v>1287</v>
      </c>
      <c r="B639" s="125" t="s">
        <v>693</v>
      </c>
      <c r="C639" s="106"/>
      <c r="D639" s="3"/>
      <c r="E639" s="95">
        <f>VLOOKUP(B639,Площадь!A:B,2,0)</f>
        <v>4.4000000000000004</v>
      </c>
      <c r="F639" s="3">
        <f t="shared" si="695"/>
        <v>120</v>
      </c>
      <c r="G639" s="95">
        <v>31</v>
      </c>
      <c r="H639" s="95">
        <v>28</v>
      </c>
      <c r="I639" s="95">
        <v>31</v>
      </c>
      <c r="J639" s="95">
        <v>30</v>
      </c>
      <c r="K639" s="3"/>
      <c r="L639" s="3"/>
      <c r="M639" s="3"/>
      <c r="N639" s="22">
        <f t="shared" si="708"/>
        <v>4.4000000000000004</v>
      </c>
      <c r="O639" s="22">
        <f t="shared" si="709"/>
        <v>4.4000000000000004</v>
      </c>
      <c r="P639" s="22">
        <f t="shared" si="710"/>
        <v>4.4000000000000004</v>
      </c>
      <c r="Q639" s="22">
        <f t="shared" si="711"/>
        <v>4.4000000000000004</v>
      </c>
      <c r="R639" s="3"/>
      <c r="S639" s="40" t="e">
        <f>VLOOKUP(B639,Объем!A:F,6,0)</f>
        <v>#N/A</v>
      </c>
      <c r="T639" s="40" t="e">
        <f>VLOOKUP(B639,Объем!A:G,7,0)</f>
        <v>#N/A</v>
      </c>
      <c r="U639" s="40" t="e">
        <f t="shared" si="712"/>
        <v>#N/A</v>
      </c>
      <c r="V639" s="63"/>
      <c r="W639" s="63"/>
      <c r="X639" s="63"/>
      <c r="Y639" s="63"/>
      <c r="Z639" s="25">
        <f t="shared" si="696"/>
        <v>4.1631617121658353E-2</v>
      </c>
      <c r="AA639" s="25">
        <f t="shared" si="697"/>
        <v>3.7479227877794334E-2</v>
      </c>
      <c r="AB639" s="25">
        <f t="shared" si="698"/>
        <v>2.1748872857171538E-2</v>
      </c>
      <c r="AC639" s="25">
        <f t="shared" si="699"/>
        <v>1.3076871364616906E-2</v>
      </c>
      <c r="AD639" s="25">
        <f t="shared" si="700"/>
        <v>4.1631617121658353E-2</v>
      </c>
      <c r="AE639" s="25">
        <f t="shared" si="701"/>
        <v>3.7479227877794334E-2</v>
      </c>
      <c r="AF639" s="25">
        <f t="shared" si="702"/>
        <v>2.1748872857171538E-2</v>
      </c>
      <c r="AG639" s="25">
        <f t="shared" si="703"/>
        <v>1.3076871364616906E-2</v>
      </c>
      <c r="AH639" s="97">
        <f t="shared" si="704"/>
        <v>113.19</v>
      </c>
      <c r="AI639" s="97">
        <f t="shared" si="705"/>
        <v>101.9</v>
      </c>
      <c r="AJ639" s="97">
        <f t="shared" si="706"/>
        <v>59.13</v>
      </c>
      <c r="AK639" s="97">
        <f t="shared" si="707"/>
        <v>35.549999999999997</v>
      </c>
      <c r="AL639" s="3"/>
      <c r="AM639" s="97">
        <f t="shared" si="713"/>
        <v>309.77000000000004</v>
      </c>
      <c r="AN639" s="25">
        <f t="shared" si="714"/>
        <v>0.11393658922124114</v>
      </c>
      <c r="AO639" s="3">
        <f>VLOOKUP(A639,Лист3!A:B,2,0)</f>
        <v>178.36</v>
      </c>
      <c r="AP639" s="3"/>
      <c r="AQ639" s="97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</row>
    <row r="640" spans="1:61" x14ac:dyDescent="0.3">
      <c r="A640" s="125" t="s">
        <v>1495</v>
      </c>
      <c r="B640" s="125" t="s">
        <v>694</v>
      </c>
      <c r="C640" s="106"/>
      <c r="D640" s="3"/>
      <c r="E640" s="95">
        <f>VLOOKUP(B640,Площадь!A:B,2,0)</f>
        <v>5.7</v>
      </c>
      <c r="F640" s="3">
        <f t="shared" si="695"/>
        <v>120</v>
      </c>
      <c r="G640" s="95">
        <v>31</v>
      </c>
      <c r="H640" s="95">
        <v>28</v>
      </c>
      <c r="I640" s="95">
        <v>31</v>
      </c>
      <c r="J640" s="95">
        <v>30</v>
      </c>
      <c r="K640" s="3"/>
      <c r="L640" s="3"/>
      <c r="M640" s="3"/>
      <c r="N640" s="22">
        <f t="shared" si="708"/>
        <v>5.7</v>
      </c>
      <c r="O640" s="22">
        <f t="shared" si="709"/>
        <v>5.7</v>
      </c>
      <c r="P640" s="22">
        <f t="shared" si="710"/>
        <v>5.7</v>
      </c>
      <c r="Q640" s="22">
        <f t="shared" si="711"/>
        <v>5.7</v>
      </c>
      <c r="R640" s="3"/>
      <c r="S640" s="40" t="e">
        <f>VLOOKUP(B640,Объем!A:F,6,0)</f>
        <v>#N/A</v>
      </c>
      <c r="T640" s="40" t="e">
        <f>VLOOKUP(B640,Объем!A:G,7,0)</f>
        <v>#N/A</v>
      </c>
      <c r="U640" s="40" t="e">
        <f t="shared" si="712"/>
        <v>#N/A</v>
      </c>
      <c r="V640" s="63"/>
      <c r="W640" s="63"/>
      <c r="X640" s="63"/>
      <c r="Y640" s="63"/>
      <c r="Z640" s="25">
        <f t="shared" si="696"/>
        <v>5.3931867634875584E-2</v>
      </c>
      <c r="AA640" s="25">
        <f t="shared" si="697"/>
        <v>4.8552636114415383E-2</v>
      </c>
      <c r="AB640" s="25">
        <f t="shared" si="698"/>
        <v>2.8174676201335853E-2</v>
      </c>
      <c r="AC640" s="25">
        <f t="shared" si="699"/>
        <v>1.6940492449617355E-2</v>
      </c>
      <c r="AD640" s="25">
        <f t="shared" si="700"/>
        <v>5.3931867634875584E-2</v>
      </c>
      <c r="AE640" s="25">
        <f t="shared" si="701"/>
        <v>4.8552636114415383E-2</v>
      </c>
      <c r="AF640" s="25">
        <f t="shared" si="702"/>
        <v>2.8174676201335853E-2</v>
      </c>
      <c r="AG640" s="25">
        <f t="shared" si="703"/>
        <v>1.6940492449617355E-2</v>
      </c>
      <c r="AH640" s="97">
        <f t="shared" si="704"/>
        <v>146.63</v>
      </c>
      <c r="AI640" s="97">
        <f t="shared" si="705"/>
        <v>132.01</v>
      </c>
      <c r="AJ640" s="97">
        <f t="shared" si="706"/>
        <v>76.599999999999994</v>
      </c>
      <c r="AK640" s="97">
        <f t="shared" si="707"/>
        <v>46.06</v>
      </c>
      <c r="AL640" s="3"/>
      <c r="AM640" s="97">
        <f t="shared" si="713"/>
        <v>401.3</v>
      </c>
      <c r="AN640" s="25">
        <f t="shared" si="714"/>
        <v>0.14759967240024416</v>
      </c>
      <c r="AO640" s="3">
        <f>VLOOKUP(A640,Лист3!A:B,2,0)</f>
        <v>231.64</v>
      </c>
      <c r="AP640" s="3"/>
      <c r="AQ640" s="97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</row>
    <row r="641" spans="1:61" x14ac:dyDescent="0.3">
      <c r="A641" s="125" t="s">
        <v>1496</v>
      </c>
      <c r="B641" s="125" t="s">
        <v>695</v>
      </c>
      <c r="C641" s="106"/>
      <c r="D641" s="3"/>
      <c r="E641" s="95">
        <f>VLOOKUP(B641,Площадь!A:B,2,0)</f>
        <v>4.7</v>
      </c>
      <c r="F641" s="3">
        <f t="shared" si="695"/>
        <v>120</v>
      </c>
      <c r="G641" s="95">
        <v>31</v>
      </c>
      <c r="H641" s="95">
        <v>28</v>
      </c>
      <c r="I641" s="95">
        <v>31</v>
      </c>
      <c r="J641" s="95">
        <v>30</v>
      </c>
      <c r="K641" s="3"/>
      <c r="L641" s="3"/>
      <c r="M641" s="3"/>
      <c r="N641" s="22">
        <f t="shared" si="708"/>
        <v>4.7</v>
      </c>
      <c r="O641" s="22">
        <f t="shared" si="709"/>
        <v>4.7</v>
      </c>
      <c r="P641" s="22">
        <f t="shared" si="710"/>
        <v>4.7</v>
      </c>
      <c r="Q641" s="22">
        <f t="shared" si="711"/>
        <v>4.7</v>
      </c>
      <c r="R641" s="3"/>
      <c r="S641" s="40" t="e">
        <f>VLOOKUP(B641,Объем!A:F,6,0)</f>
        <v>#N/A</v>
      </c>
      <c r="T641" s="40" t="e">
        <f>VLOOKUP(B641,Объем!A:G,7,0)</f>
        <v>#N/A</v>
      </c>
      <c r="U641" s="40" t="e">
        <f t="shared" si="712"/>
        <v>#N/A</v>
      </c>
      <c r="V641" s="63"/>
      <c r="W641" s="63"/>
      <c r="X641" s="63"/>
      <c r="Y641" s="63"/>
      <c r="Z641" s="25">
        <f t="shared" si="696"/>
        <v>4.4470136470862329E-2</v>
      </c>
      <c r="AA641" s="25">
        <f t="shared" si="697"/>
        <v>4.0034629778553037E-2</v>
      </c>
      <c r="AB641" s="25">
        <f t="shared" si="698"/>
        <v>2.3231750551978684E-2</v>
      </c>
      <c r="AC641" s="25">
        <f t="shared" si="699"/>
        <v>1.396847623038624E-2</v>
      </c>
      <c r="AD641" s="25">
        <f t="shared" si="700"/>
        <v>4.4470136470862329E-2</v>
      </c>
      <c r="AE641" s="25">
        <f t="shared" si="701"/>
        <v>4.0034629778553037E-2</v>
      </c>
      <c r="AF641" s="25">
        <f t="shared" si="702"/>
        <v>2.3231750551978684E-2</v>
      </c>
      <c r="AG641" s="25">
        <f t="shared" si="703"/>
        <v>1.396847623038624E-2</v>
      </c>
      <c r="AH641" s="97">
        <f t="shared" si="704"/>
        <v>120.91</v>
      </c>
      <c r="AI641" s="97">
        <f t="shared" si="705"/>
        <v>108.85</v>
      </c>
      <c r="AJ641" s="97">
        <f t="shared" si="706"/>
        <v>63.16</v>
      </c>
      <c r="AK641" s="97">
        <f t="shared" si="707"/>
        <v>37.979999999999997</v>
      </c>
      <c r="AL641" s="3"/>
      <c r="AM641" s="97">
        <f t="shared" si="713"/>
        <v>330.9</v>
      </c>
      <c r="AN641" s="25">
        <f t="shared" si="714"/>
        <v>0.12170499303178028</v>
      </c>
      <c r="AO641" s="3">
        <f>VLOOKUP(A641,Лист3!A:B,2,0)</f>
        <v>190.32</v>
      </c>
      <c r="AP641" s="3"/>
      <c r="AQ641" s="97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</row>
    <row r="642" spans="1:61" x14ac:dyDescent="0.3">
      <c r="A642" s="125" t="s">
        <v>1497</v>
      </c>
      <c r="B642" s="125" t="s">
        <v>696</v>
      </c>
      <c r="C642" s="106"/>
      <c r="D642" s="3"/>
      <c r="E642" s="95">
        <f>VLOOKUP(B642,Площадь!A:B,2,0)</f>
        <v>6.5</v>
      </c>
      <c r="F642" s="3">
        <f t="shared" si="695"/>
        <v>120</v>
      </c>
      <c r="G642" s="95">
        <v>31</v>
      </c>
      <c r="H642" s="95">
        <v>28</v>
      </c>
      <c r="I642" s="95">
        <v>31</v>
      </c>
      <c r="J642" s="95">
        <v>30</v>
      </c>
      <c r="K642" s="3"/>
      <c r="L642" s="3"/>
      <c r="M642" s="3"/>
      <c r="N642" s="22">
        <f t="shared" si="708"/>
        <v>6.5</v>
      </c>
      <c r="O642" s="22">
        <f t="shared" si="709"/>
        <v>6.5</v>
      </c>
      <c r="P642" s="22">
        <f t="shared" si="710"/>
        <v>6.5</v>
      </c>
      <c r="Q642" s="22">
        <f t="shared" si="711"/>
        <v>6.5</v>
      </c>
      <c r="R642" s="3"/>
      <c r="S642" s="40" t="e">
        <f>VLOOKUP(B642,Объем!A:F,6,0)</f>
        <v>#N/A</v>
      </c>
      <c r="T642" s="40" t="e">
        <f>VLOOKUP(B642,Объем!A:G,7,0)</f>
        <v>#N/A</v>
      </c>
      <c r="U642" s="40" t="e">
        <f t="shared" si="712"/>
        <v>#N/A</v>
      </c>
      <c r="V642" s="63"/>
      <c r="W642" s="63"/>
      <c r="X642" s="63"/>
      <c r="Y642" s="63"/>
      <c r="Z642" s="25">
        <f t="shared" si="696"/>
        <v>6.1501252566086191E-2</v>
      </c>
      <c r="AA642" s="25">
        <f t="shared" si="697"/>
        <v>5.5367041183105266E-2</v>
      </c>
      <c r="AB642" s="25">
        <f t="shared" si="698"/>
        <v>3.2129016720821586E-2</v>
      </c>
      <c r="AC642" s="25">
        <f t="shared" si="699"/>
        <v>1.9318105425002244E-2</v>
      </c>
      <c r="AD642" s="25">
        <f t="shared" si="700"/>
        <v>6.1501252566086191E-2</v>
      </c>
      <c r="AE642" s="25">
        <f t="shared" si="701"/>
        <v>5.5367041183105266E-2</v>
      </c>
      <c r="AF642" s="25">
        <f t="shared" si="702"/>
        <v>3.2129016720821586E-2</v>
      </c>
      <c r="AG642" s="25">
        <f t="shared" si="703"/>
        <v>1.9318105425002244E-2</v>
      </c>
      <c r="AH642" s="97">
        <f t="shared" si="704"/>
        <v>167.21</v>
      </c>
      <c r="AI642" s="97">
        <f t="shared" si="705"/>
        <v>150.53</v>
      </c>
      <c r="AJ642" s="97">
        <f t="shared" si="706"/>
        <v>87.35</v>
      </c>
      <c r="AK642" s="97">
        <f t="shared" si="707"/>
        <v>52.52</v>
      </c>
      <c r="AL642" s="3"/>
      <c r="AM642" s="97">
        <f t="shared" si="713"/>
        <v>457.61</v>
      </c>
      <c r="AN642" s="25">
        <f t="shared" si="714"/>
        <v>0.16831541589501531</v>
      </c>
      <c r="AO642" s="3">
        <f>VLOOKUP(A642,Лист3!A:B,2,0)</f>
        <v>263.2</v>
      </c>
      <c r="AP642" s="3"/>
      <c r="AQ642" s="97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</row>
    <row r="643" spans="1:61" x14ac:dyDescent="0.3">
      <c r="A643" s="125" t="s">
        <v>1498</v>
      </c>
      <c r="B643" s="125" t="s">
        <v>697</v>
      </c>
      <c r="C643" s="106"/>
      <c r="D643" s="3"/>
      <c r="E643" s="95">
        <f>VLOOKUP(B643,Площадь!A:B,2,0)</f>
        <v>3.8</v>
      </c>
      <c r="F643" s="3">
        <f t="shared" ref="F643:F706" si="715">SUM(G643:J643)</f>
        <v>120</v>
      </c>
      <c r="G643" s="95">
        <v>31</v>
      </c>
      <c r="H643" s="95">
        <v>28</v>
      </c>
      <c r="I643" s="95">
        <v>31</v>
      </c>
      <c r="J643" s="95">
        <v>30</v>
      </c>
      <c r="K643" s="3"/>
      <c r="L643" s="3"/>
      <c r="M643" s="3"/>
      <c r="N643" s="22">
        <f t="shared" si="708"/>
        <v>3.8</v>
      </c>
      <c r="O643" s="22">
        <f t="shared" si="709"/>
        <v>3.8</v>
      </c>
      <c r="P643" s="22">
        <f t="shared" si="710"/>
        <v>3.8</v>
      </c>
      <c r="Q643" s="22">
        <f t="shared" si="711"/>
        <v>3.8</v>
      </c>
      <c r="R643" s="3"/>
      <c r="S643" s="40" t="e">
        <f>VLOOKUP(B643,Объем!A:F,6,0)</f>
        <v>#N/A</v>
      </c>
      <c r="T643" s="40" t="e">
        <f>VLOOKUP(B643,Объем!A:G,7,0)</f>
        <v>#N/A</v>
      </c>
      <c r="U643" s="40" t="e">
        <f t="shared" si="712"/>
        <v>#N/A</v>
      </c>
      <c r="V643" s="63"/>
      <c r="W643" s="63"/>
      <c r="X643" s="63"/>
      <c r="Y643" s="63"/>
      <c r="Z643" s="25">
        <f t="shared" ref="Z643:Z706" si="716">Z$728/$N$728*N643</f>
        <v>3.5954578423250387E-2</v>
      </c>
      <c r="AA643" s="25">
        <f t="shared" ref="AA643:AA706" si="717">AA$728/$N$728*O643</f>
        <v>3.2368424076276922E-2</v>
      </c>
      <c r="AB643" s="25">
        <f t="shared" ref="AB643:AB706" si="718">AB$728/$N$728*P643</f>
        <v>1.8783117467557234E-2</v>
      </c>
      <c r="AC643" s="25">
        <f t="shared" ref="AC643:AC706" si="719">AC$728/$N$728*Q643</f>
        <v>1.1293661633078236E-2</v>
      </c>
      <c r="AD643" s="25">
        <f t="shared" ref="AD643:AD706" si="720">Z643+V643</f>
        <v>3.5954578423250387E-2</v>
      </c>
      <c r="AE643" s="25">
        <f t="shared" ref="AE643:AE706" si="721">AA643+W643</f>
        <v>3.2368424076276922E-2</v>
      </c>
      <c r="AF643" s="25">
        <f t="shared" ref="AF643:AF706" si="722">AB643+X643</f>
        <v>1.8783117467557234E-2</v>
      </c>
      <c r="AG643" s="25">
        <f t="shared" ref="AG643:AG706" si="723">AC643+Y643</f>
        <v>1.1293661633078236E-2</v>
      </c>
      <c r="AH643" s="97">
        <f t="shared" ref="AH643:AH706" si="724">ROUND(AD643*$AJ$1,2)</f>
        <v>97.75</v>
      </c>
      <c r="AI643" s="97">
        <f t="shared" ref="AI643:AI706" si="725">ROUND(AE643*$AJ$1,2)</f>
        <v>88</v>
      </c>
      <c r="AJ643" s="97">
        <f t="shared" ref="AJ643:AJ706" si="726">ROUND(AF643*$AJ$1,2)</f>
        <v>51.07</v>
      </c>
      <c r="AK643" s="97">
        <f t="shared" ref="AK643:AK706" si="727">ROUND(AG643*$AJ$1,2)</f>
        <v>30.71</v>
      </c>
      <c r="AL643" s="3"/>
      <c r="AM643" s="97">
        <f t="shared" si="713"/>
        <v>267.52999999999997</v>
      </c>
      <c r="AN643" s="25">
        <f t="shared" si="714"/>
        <v>9.8399781600162772E-2</v>
      </c>
      <c r="AO643" s="3">
        <f>VLOOKUP(A643,Лист3!A:B,2,0)</f>
        <v>154.44</v>
      </c>
      <c r="AP643" s="3"/>
      <c r="AQ643" s="97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</row>
    <row r="644" spans="1:61" x14ac:dyDescent="0.3">
      <c r="A644" s="125" t="s">
        <v>1288</v>
      </c>
      <c r="B644" s="125" t="s">
        <v>698</v>
      </c>
      <c r="C644" s="106"/>
      <c r="D644" s="3"/>
      <c r="E644" s="95">
        <f>VLOOKUP(B644,Площадь!A:B,2,0)</f>
        <v>3.8</v>
      </c>
      <c r="F644" s="3">
        <f t="shared" si="715"/>
        <v>120</v>
      </c>
      <c r="G644" s="95">
        <v>31</v>
      </c>
      <c r="H644" s="95">
        <v>28</v>
      </c>
      <c r="I644" s="95">
        <v>31</v>
      </c>
      <c r="J644" s="95">
        <v>30</v>
      </c>
      <c r="K644" s="3"/>
      <c r="L644" s="3"/>
      <c r="M644" s="3"/>
      <c r="N644" s="22">
        <f t="shared" ref="N644:N707" si="728">ROUND($E644/G$37*G644,2)</f>
        <v>3.8</v>
      </c>
      <c r="O644" s="22">
        <f t="shared" ref="O644:O707" si="729">ROUND($E644/H$37*H644,2)</f>
        <v>3.8</v>
      </c>
      <c r="P644" s="22">
        <f t="shared" ref="P644:P707" si="730">ROUND($E644/I$37*I644,2)</f>
        <v>3.8</v>
      </c>
      <c r="Q644" s="22">
        <f t="shared" ref="Q644:Q707" si="731">ROUND($E644/J$37*J644,2)</f>
        <v>3.8</v>
      </c>
      <c r="R644" s="3"/>
      <c r="S644" s="40" t="e">
        <f>VLOOKUP(B644,Объем!A:F,6,0)</f>
        <v>#N/A</v>
      </c>
      <c r="T644" s="40" t="e">
        <f>VLOOKUP(B644,Объем!A:G,7,0)</f>
        <v>#N/A</v>
      </c>
      <c r="U644" s="40" t="e">
        <f t="shared" ref="U644:U707" si="732">T644-S644</f>
        <v>#N/A</v>
      </c>
      <c r="V644" s="63"/>
      <c r="W644" s="63"/>
      <c r="X644" s="63"/>
      <c r="Y644" s="63"/>
      <c r="Z644" s="25">
        <f t="shared" si="716"/>
        <v>3.5954578423250387E-2</v>
      </c>
      <c r="AA644" s="25">
        <f t="shared" si="717"/>
        <v>3.2368424076276922E-2</v>
      </c>
      <c r="AB644" s="25">
        <f t="shared" si="718"/>
        <v>1.8783117467557234E-2</v>
      </c>
      <c r="AC644" s="25">
        <f t="shared" si="719"/>
        <v>1.1293661633078236E-2</v>
      </c>
      <c r="AD644" s="25">
        <f t="shared" si="720"/>
        <v>3.5954578423250387E-2</v>
      </c>
      <c r="AE644" s="25">
        <f t="shared" si="721"/>
        <v>3.2368424076276922E-2</v>
      </c>
      <c r="AF644" s="25">
        <f t="shared" si="722"/>
        <v>1.8783117467557234E-2</v>
      </c>
      <c r="AG644" s="25">
        <f t="shared" si="723"/>
        <v>1.1293661633078236E-2</v>
      </c>
      <c r="AH644" s="97">
        <f t="shared" si="724"/>
        <v>97.75</v>
      </c>
      <c r="AI644" s="97">
        <f t="shared" si="725"/>
        <v>88</v>
      </c>
      <c r="AJ644" s="97">
        <f t="shared" si="726"/>
        <v>51.07</v>
      </c>
      <c r="AK644" s="97">
        <f t="shared" si="727"/>
        <v>30.71</v>
      </c>
      <c r="AL644" s="3"/>
      <c r="AM644" s="97">
        <f t="shared" ref="AM644:AM707" si="733">SUM(AH644:AK644)</f>
        <v>267.52999999999997</v>
      </c>
      <c r="AN644" s="25">
        <f t="shared" ref="AN644:AN707" si="734">Z644+AA644+AB644+AC644</f>
        <v>9.8399781600162772E-2</v>
      </c>
      <c r="AO644" s="3">
        <f>VLOOKUP(A644,Лист3!A:B,2,0)</f>
        <v>154.44</v>
      </c>
      <c r="AP644" s="3"/>
      <c r="AQ644" s="97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</row>
    <row r="645" spans="1:61" x14ac:dyDescent="0.3">
      <c r="A645" s="125" t="s">
        <v>1289</v>
      </c>
      <c r="B645" s="125" t="s">
        <v>699</v>
      </c>
      <c r="C645" s="106"/>
      <c r="D645" s="3"/>
      <c r="E645" s="95">
        <f>VLOOKUP(B645,Площадь!A:B,2,0)</f>
        <v>3.3</v>
      </c>
      <c r="F645" s="3">
        <f t="shared" si="715"/>
        <v>120</v>
      </c>
      <c r="G645" s="95">
        <v>31</v>
      </c>
      <c r="H645" s="95">
        <v>28</v>
      </c>
      <c r="I645" s="95">
        <v>31</v>
      </c>
      <c r="J645" s="95">
        <v>30</v>
      </c>
      <c r="K645" s="3"/>
      <c r="L645" s="3"/>
      <c r="M645" s="3"/>
      <c r="N645" s="22">
        <f t="shared" si="728"/>
        <v>3.3</v>
      </c>
      <c r="O645" s="22">
        <f t="shared" si="729"/>
        <v>3.3</v>
      </c>
      <c r="P645" s="22">
        <f t="shared" si="730"/>
        <v>3.3</v>
      </c>
      <c r="Q645" s="22">
        <f t="shared" si="731"/>
        <v>3.3</v>
      </c>
      <c r="R645" s="3"/>
      <c r="S645" s="40" t="e">
        <f>VLOOKUP(B645,Объем!A:F,6,0)</f>
        <v>#N/A</v>
      </c>
      <c r="T645" s="40" t="e">
        <f>VLOOKUP(B645,Объем!A:G,7,0)</f>
        <v>#N/A</v>
      </c>
      <c r="U645" s="40" t="e">
        <f t="shared" si="732"/>
        <v>#N/A</v>
      </c>
      <c r="V645" s="63"/>
      <c r="W645" s="63"/>
      <c r="X645" s="63"/>
      <c r="Y645" s="63"/>
      <c r="Z645" s="25">
        <f t="shared" si="716"/>
        <v>3.1223712841243759E-2</v>
      </c>
      <c r="AA645" s="25">
        <f t="shared" si="717"/>
        <v>2.8109420908345749E-2</v>
      </c>
      <c r="AB645" s="25">
        <f t="shared" si="718"/>
        <v>1.6311654642878651E-2</v>
      </c>
      <c r="AC645" s="25">
        <f t="shared" si="719"/>
        <v>9.8076535234626772E-3</v>
      </c>
      <c r="AD645" s="25">
        <f t="shared" si="720"/>
        <v>3.1223712841243759E-2</v>
      </c>
      <c r="AE645" s="25">
        <f t="shared" si="721"/>
        <v>2.8109420908345749E-2</v>
      </c>
      <c r="AF645" s="25">
        <f t="shared" si="722"/>
        <v>1.6311654642878651E-2</v>
      </c>
      <c r="AG645" s="25">
        <f t="shared" si="723"/>
        <v>9.8076535234626772E-3</v>
      </c>
      <c r="AH645" s="97">
        <f t="shared" si="724"/>
        <v>84.89</v>
      </c>
      <c r="AI645" s="97">
        <f t="shared" si="725"/>
        <v>76.42</v>
      </c>
      <c r="AJ645" s="97">
        <f t="shared" si="726"/>
        <v>44.35</v>
      </c>
      <c r="AK645" s="97">
        <f t="shared" si="727"/>
        <v>26.67</v>
      </c>
      <c r="AL645" s="3"/>
      <c r="AM645" s="97">
        <f t="shared" si="733"/>
        <v>232.32999999999998</v>
      </c>
      <c r="AN645" s="25">
        <f t="shared" si="734"/>
        <v>8.5452441915930835E-2</v>
      </c>
      <c r="AO645" s="3">
        <f>VLOOKUP(A645,Лист3!A:B,2,0)</f>
        <v>133.76</v>
      </c>
      <c r="AP645" s="3"/>
      <c r="AQ645" s="97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</row>
    <row r="646" spans="1:61" x14ac:dyDescent="0.3">
      <c r="A646" s="125" t="s">
        <v>1883</v>
      </c>
      <c r="B646" s="125" t="s">
        <v>700</v>
      </c>
      <c r="C646" s="106"/>
      <c r="D646" s="3"/>
      <c r="E646" s="95">
        <f>VLOOKUP(B646,Площадь!A:B,2,0)</f>
        <v>4</v>
      </c>
      <c r="F646" s="3">
        <f t="shared" si="715"/>
        <v>120</v>
      </c>
      <c r="G646" s="95">
        <v>31</v>
      </c>
      <c r="H646" s="95">
        <v>28</v>
      </c>
      <c r="I646" s="95">
        <v>31</v>
      </c>
      <c r="J646" s="95">
        <v>30</v>
      </c>
      <c r="K646" s="3"/>
      <c r="L646" s="3"/>
      <c r="M646" s="3"/>
      <c r="N646" s="22">
        <f t="shared" si="728"/>
        <v>4</v>
      </c>
      <c r="O646" s="22">
        <f t="shared" si="729"/>
        <v>4</v>
      </c>
      <c r="P646" s="22">
        <f t="shared" si="730"/>
        <v>4</v>
      </c>
      <c r="Q646" s="22">
        <f t="shared" si="731"/>
        <v>4</v>
      </c>
      <c r="R646" s="3"/>
      <c r="S646" s="40" t="e">
        <f>VLOOKUP(B646,Объем!A:F,6,0)</f>
        <v>#N/A</v>
      </c>
      <c r="T646" s="40" t="e">
        <f>VLOOKUP(B646,Объем!A:G,7,0)</f>
        <v>#N/A</v>
      </c>
      <c r="U646" s="40" t="e">
        <f t="shared" si="732"/>
        <v>#N/A</v>
      </c>
      <c r="V646" s="63"/>
      <c r="W646" s="63"/>
      <c r="X646" s="63"/>
      <c r="Y646" s="63"/>
      <c r="Z646" s="25">
        <f t="shared" si="716"/>
        <v>3.7846924656053042E-2</v>
      </c>
      <c r="AA646" s="25">
        <f t="shared" si="717"/>
        <v>3.4072025343449393E-2</v>
      </c>
      <c r="AB646" s="25">
        <f t="shared" si="718"/>
        <v>1.9771702597428668E-2</v>
      </c>
      <c r="AC646" s="25">
        <f t="shared" si="719"/>
        <v>1.1888064876924459E-2</v>
      </c>
      <c r="AD646" s="25">
        <f t="shared" si="720"/>
        <v>3.7846924656053042E-2</v>
      </c>
      <c r="AE646" s="25">
        <f t="shared" si="721"/>
        <v>3.4072025343449393E-2</v>
      </c>
      <c r="AF646" s="25">
        <f t="shared" si="722"/>
        <v>1.9771702597428668E-2</v>
      </c>
      <c r="AG646" s="25">
        <f t="shared" si="723"/>
        <v>1.1888064876924459E-2</v>
      </c>
      <c r="AH646" s="97">
        <f t="shared" si="724"/>
        <v>102.9</v>
      </c>
      <c r="AI646" s="97">
        <f t="shared" si="725"/>
        <v>92.64</v>
      </c>
      <c r="AJ646" s="97">
        <f t="shared" si="726"/>
        <v>53.76</v>
      </c>
      <c r="AK646" s="97">
        <f t="shared" si="727"/>
        <v>32.32</v>
      </c>
      <c r="AL646" s="3"/>
      <c r="AM646" s="97">
        <f t="shared" si="733"/>
        <v>281.62</v>
      </c>
      <c r="AN646" s="25">
        <f t="shared" si="734"/>
        <v>0.10357871747385555</v>
      </c>
      <c r="AO646" s="3">
        <f>VLOOKUP(A646,Лист3!A:B,2,0)</f>
        <v>162.04</v>
      </c>
      <c r="AP646" s="3"/>
      <c r="AQ646" s="97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</row>
    <row r="647" spans="1:61" x14ac:dyDescent="0.3">
      <c r="A647" s="125" t="s">
        <v>1499</v>
      </c>
      <c r="B647" s="125" t="s">
        <v>157</v>
      </c>
      <c r="C647" s="106"/>
      <c r="D647" s="3"/>
      <c r="E647" s="95">
        <f>VLOOKUP(B647,Площадь!A:B,2,0)</f>
        <v>5.2</v>
      </c>
      <c r="F647" s="3">
        <f t="shared" si="715"/>
        <v>120</v>
      </c>
      <c r="G647" s="95">
        <v>31</v>
      </c>
      <c r="H647" s="95">
        <v>28</v>
      </c>
      <c r="I647" s="95">
        <v>31</v>
      </c>
      <c r="J647" s="95">
        <v>30</v>
      </c>
      <c r="K647" s="3"/>
      <c r="L647" s="3"/>
      <c r="M647" s="3"/>
      <c r="N647" s="22">
        <f t="shared" si="728"/>
        <v>5.2</v>
      </c>
      <c r="O647" s="22">
        <f t="shared" si="729"/>
        <v>5.2</v>
      </c>
      <c r="P647" s="22">
        <f t="shared" si="730"/>
        <v>5.2</v>
      </c>
      <c r="Q647" s="22">
        <f t="shared" si="731"/>
        <v>5.2</v>
      </c>
      <c r="R647" s="3"/>
      <c r="S647" s="40" t="e">
        <f>VLOOKUP(B647,Объем!A:F,6,0)</f>
        <v>#N/A</v>
      </c>
      <c r="T647" s="40" t="e">
        <f>VLOOKUP(B647,Объем!A:G,7,0)</f>
        <v>#N/A</v>
      </c>
      <c r="U647" s="40" t="e">
        <f t="shared" si="732"/>
        <v>#N/A</v>
      </c>
      <c r="V647" s="63"/>
      <c r="W647" s="63"/>
      <c r="X647" s="63"/>
      <c r="Y647" s="63"/>
      <c r="Z647" s="25">
        <f t="shared" si="716"/>
        <v>4.920100205286896E-2</v>
      </c>
      <c r="AA647" s="25">
        <f t="shared" si="717"/>
        <v>4.429363294648421E-2</v>
      </c>
      <c r="AB647" s="25">
        <f t="shared" si="718"/>
        <v>2.570321337665727E-2</v>
      </c>
      <c r="AC647" s="25">
        <f t="shared" si="719"/>
        <v>1.5454484340001797E-2</v>
      </c>
      <c r="AD647" s="25">
        <f t="shared" si="720"/>
        <v>4.920100205286896E-2</v>
      </c>
      <c r="AE647" s="25">
        <f t="shared" si="721"/>
        <v>4.429363294648421E-2</v>
      </c>
      <c r="AF647" s="25">
        <f t="shared" si="722"/>
        <v>2.570321337665727E-2</v>
      </c>
      <c r="AG647" s="25">
        <f t="shared" si="723"/>
        <v>1.5454484340001797E-2</v>
      </c>
      <c r="AH647" s="97">
        <f t="shared" si="724"/>
        <v>133.77000000000001</v>
      </c>
      <c r="AI647" s="97">
        <f t="shared" si="725"/>
        <v>120.43</v>
      </c>
      <c r="AJ647" s="97">
        <f t="shared" si="726"/>
        <v>69.88</v>
      </c>
      <c r="AK647" s="97">
        <f t="shared" si="727"/>
        <v>42.02</v>
      </c>
      <c r="AL647" s="3"/>
      <c r="AM647" s="97">
        <f t="shared" si="733"/>
        <v>366.1</v>
      </c>
      <c r="AN647" s="25">
        <f t="shared" si="734"/>
        <v>0.13465233271601224</v>
      </c>
      <c r="AO647" s="3">
        <f>VLOOKUP(A647,Лист3!A:B,2,0)</f>
        <v>211</v>
      </c>
      <c r="AP647" s="3"/>
      <c r="AQ647" s="97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</row>
    <row r="648" spans="1:61" x14ac:dyDescent="0.3">
      <c r="A648" s="125" t="s">
        <v>1379</v>
      </c>
      <c r="B648" s="125" t="s">
        <v>701</v>
      </c>
      <c r="C648" s="106"/>
      <c r="D648" s="3"/>
      <c r="E648" s="95">
        <f>VLOOKUP(B648,Площадь!A:B,2,0)</f>
        <v>3</v>
      </c>
      <c r="F648" s="3">
        <f t="shared" si="715"/>
        <v>120</v>
      </c>
      <c r="G648" s="95">
        <v>31</v>
      </c>
      <c r="H648" s="95">
        <v>28</v>
      </c>
      <c r="I648" s="95">
        <v>31</v>
      </c>
      <c r="J648" s="95">
        <v>30</v>
      </c>
      <c r="K648" s="3"/>
      <c r="L648" s="3"/>
      <c r="M648" s="3"/>
      <c r="N648" s="22">
        <f t="shared" si="728"/>
        <v>3</v>
      </c>
      <c r="O648" s="22">
        <f t="shared" si="729"/>
        <v>3</v>
      </c>
      <c r="P648" s="22">
        <f t="shared" si="730"/>
        <v>3</v>
      </c>
      <c r="Q648" s="22">
        <f t="shared" si="731"/>
        <v>3</v>
      </c>
      <c r="R648" s="3"/>
      <c r="S648" s="40" t="e">
        <f>VLOOKUP(B648,Объем!A:F,6,0)</f>
        <v>#N/A</v>
      </c>
      <c r="T648" s="40" t="e">
        <f>VLOOKUP(B648,Объем!A:G,7,0)</f>
        <v>#N/A</v>
      </c>
      <c r="U648" s="40" t="e">
        <f t="shared" si="732"/>
        <v>#N/A</v>
      </c>
      <c r="V648" s="63"/>
      <c r="W648" s="63"/>
      <c r="X648" s="63"/>
      <c r="Y648" s="63"/>
      <c r="Z648" s="25">
        <f t="shared" si="716"/>
        <v>2.838519349203978E-2</v>
      </c>
      <c r="AA648" s="25">
        <f t="shared" si="717"/>
        <v>2.5554019007587046E-2</v>
      </c>
      <c r="AB648" s="25">
        <f t="shared" si="718"/>
        <v>1.4828776948071502E-2</v>
      </c>
      <c r="AC648" s="25">
        <f t="shared" si="719"/>
        <v>8.9160486576933436E-3</v>
      </c>
      <c r="AD648" s="25">
        <f t="shared" si="720"/>
        <v>2.838519349203978E-2</v>
      </c>
      <c r="AE648" s="25">
        <f t="shared" si="721"/>
        <v>2.5554019007587046E-2</v>
      </c>
      <c r="AF648" s="25">
        <f t="shared" si="722"/>
        <v>1.4828776948071502E-2</v>
      </c>
      <c r="AG648" s="25">
        <f t="shared" si="723"/>
        <v>8.9160486576933436E-3</v>
      </c>
      <c r="AH648" s="97">
        <f t="shared" si="724"/>
        <v>77.17</v>
      </c>
      <c r="AI648" s="97">
        <f t="shared" si="725"/>
        <v>69.48</v>
      </c>
      <c r="AJ648" s="97">
        <f t="shared" si="726"/>
        <v>40.32</v>
      </c>
      <c r="AK648" s="97">
        <f t="shared" si="727"/>
        <v>24.24</v>
      </c>
      <c r="AL648" s="3"/>
      <c r="AM648" s="97">
        <f t="shared" si="733"/>
        <v>211.21</v>
      </c>
      <c r="AN648" s="25">
        <f t="shared" si="734"/>
        <v>7.7684038105391665E-2</v>
      </c>
      <c r="AO648" s="3">
        <f>VLOOKUP(A648,Лист3!A:B,2,0)</f>
        <v>121.8</v>
      </c>
      <c r="AP648" s="3"/>
      <c r="AQ648" s="97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</row>
    <row r="649" spans="1:61" x14ac:dyDescent="0.3">
      <c r="A649" s="125" t="s">
        <v>1500</v>
      </c>
      <c r="B649" s="125" t="s">
        <v>702</v>
      </c>
      <c r="C649" s="106"/>
      <c r="D649" s="3"/>
      <c r="E649" s="95">
        <f>VLOOKUP(B649,Площадь!A:B,2,0)</f>
        <v>6.1</v>
      </c>
      <c r="F649" s="3">
        <f t="shared" si="715"/>
        <v>120</v>
      </c>
      <c r="G649" s="95">
        <v>31</v>
      </c>
      <c r="H649" s="95">
        <v>28</v>
      </c>
      <c r="I649" s="95">
        <v>31</v>
      </c>
      <c r="J649" s="95">
        <v>30</v>
      </c>
      <c r="K649" s="3"/>
      <c r="L649" s="3"/>
      <c r="M649" s="3"/>
      <c r="N649" s="22">
        <f t="shared" si="728"/>
        <v>6.1</v>
      </c>
      <c r="O649" s="22">
        <f t="shared" si="729"/>
        <v>6.1</v>
      </c>
      <c r="P649" s="22">
        <f t="shared" si="730"/>
        <v>6.1</v>
      </c>
      <c r="Q649" s="22">
        <f t="shared" si="731"/>
        <v>6.1</v>
      </c>
      <c r="R649" s="3"/>
      <c r="S649" s="40" t="e">
        <f>VLOOKUP(B649,Объем!A:F,6,0)</f>
        <v>#N/A</v>
      </c>
      <c r="T649" s="40" t="e">
        <f>VLOOKUP(B649,Объем!A:G,7,0)</f>
        <v>#N/A</v>
      </c>
      <c r="U649" s="40" t="e">
        <f t="shared" si="732"/>
        <v>#N/A</v>
      </c>
      <c r="V649" s="63"/>
      <c r="W649" s="63"/>
      <c r="X649" s="63"/>
      <c r="Y649" s="63"/>
      <c r="Z649" s="25">
        <f t="shared" si="716"/>
        <v>5.7716560100480888E-2</v>
      </c>
      <c r="AA649" s="25">
        <f t="shared" si="717"/>
        <v>5.1959838648760318E-2</v>
      </c>
      <c r="AB649" s="25">
        <f t="shared" si="718"/>
        <v>3.0151846461078716E-2</v>
      </c>
      <c r="AC649" s="25">
        <f t="shared" si="719"/>
        <v>1.8129298937309798E-2</v>
      </c>
      <c r="AD649" s="25">
        <f t="shared" si="720"/>
        <v>5.7716560100480888E-2</v>
      </c>
      <c r="AE649" s="25">
        <f t="shared" si="721"/>
        <v>5.1959838648760318E-2</v>
      </c>
      <c r="AF649" s="25">
        <f t="shared" si="722"/>
        <v>3.0151846461078716E-2</v>
      </c>
      <c r="AG649" s="25">
        <f t="shared" si="723"/>
        <v>1.8129298937309798E-2</v>
      </c>
      <c r="AH649" s="97">
        <f t="shared" si="724"/>
        <v>156.91999999999999</v>
      </c>
      <c r="AI649" s="97">
        <f t="shared" si="725"/>
        <v>141.27000000000001</v>
      </c>
      <c r="AJ649" s="97">
        <f t="shared" si="726"/>
        <v>81.98</v>
      </c>
      <c r="AK649" s="97">
        <f t="shared" si="727"/>
        <v>49.29</v>
      </c>
      <c r="AL649" s="3"/>
      <c r="AM649" s="97">
        <f t="shared" si="733"/>
        <v>429.46000000000004</v>
      </c>
      <c r="AN649" s="25">
        <f t="shared" si="734"/>
        <v>0.15795754414762972</v>
      </c>
      <c r="AO649" s="3">
        <f>VLOOKUP(A649,Лист3!A:B,2,0)</f>
        <v>247.96</v>
      </c>
      <c r="AP649" s="3"/>
      <c r="AQ649" s="97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</row>
    <row r="650" spans="1:61" x14ac:dyDescent="0.3">
      <c r="A650" s="125" t="s">
        <v>1501</v>
      </c>
      <c r="B650" s="125" t="s">
        <v>703</v>
      </c>
      <c r="C650" s="106"/>
      <c r="D650" s="3"/>
      <c r="E650" s="95">
        <f>VLOOKUP(B650,Площадь!A:B,2,0)</f>
        <v>4.2</v>
      </c>
      <c r="F650" s="3">
        <f t="shared" si="715"/>
        <v>120</v>
      </c>
      <c r="G650" s="95">
        <v>31</v>
      </c>
      <c r="H650" s="95">
        <v>28</v>
      </c>
      <c r="I650" s="95">
        <v>31</v>
      </c>
      <c r="J650" s="95">
        <v>30</v>
      </c>
      <c r="K650" s="3"/>
      <c r="L650" s="3"/>
      <c r="M650" s="3"/>
      <c r="N650" s="22">
        <f t="shared" si="728"/>
        <v>4.2</v>
      </c>
      <c r="O650" s="22">
        <f t="shared" si="729"/>
        <v>4.2</v>
      </c>
      <c r="P650" s="22">
        <f t="shared" si="730"/>
        <v>4.2</v>
      </c>
      <c r="Q650" s="22">
        <f t="shared" si="731"/>
        <v>4.2</v>
      </c>
      <c r="R650" s="3"/>
      <c r="S650" s="40" t="e">
        <f>VLOOKUP(B650,Объем!A:F,6,0)</f>
        <v>#N/A</v>
      </c>
      <c r="T650" s="40" t="e">
        <f>VLOOKUP(B650,Объем!A:G,7,0)</f>
        <v>#N/A</v>
      </c>
      <c r="U650" s="40" t="e">
        <f t="shared" si="732"/>
        <v>#N/A</v>
      </c>
      <c r="V650" s="63"/>
      <c r="W650" s="63"/>
      <c r="X650" s="63"/>
      <c r="Y650" s="63"/>
      <c r="Z650" s="25">
        <f t="shared" si="716"/>
        <v>3.9739270888855698E-2</v>
      </c>
      <c r="AA650" s="25">
        <f t="shared" si="717"/>
        <v>3.5775626610621863E-2</v>
      </c>
      <c r="AB650" s="25">
        <f t="shared" si="718"/>
        <v>2.0760287727300101E-2</v>
      </c>
      <c r="AC650" s="25">
        <f t="shared" si="719"/>
        <v>1.2482468120770682E-2</v>
      </c>
      <c r="AD650" s="25">
        <f t="shared" si="720"/>
        <v>3.9739270888855698E-2</v>
      </c>
      <c r="AE650" s="25">
        <f t="shared" si="721"/>
        <v>3.5775626610621863E-2</v>
      </c>
      <c r="AF650" s="25">
        <f t="shared" si="722"/>
        <v>2.0760287727300101E-2</v>
      </c>
      <c r="AG650" s="25">
        <f t="shared" si="723"/>
        <v>1.2482468120770682E-2</v>
      </c>
      <c r="AH650" s="97">
        <f t="shared" si="724"/>
        <v>108.04</v>
      </c>
      <c r="AI650" s="97">
        <f t="shared" si="725"/>
        <v>97.27</v>
      </c>
      <c r="AJ650" s="97">
        <f t="shared" si="726"/>
        <v>56.44</v>
      </c>
      <c r="AK650" s="97">
        <f t="shared" si="727"/>
        <v>33.94</v>
      </c>
      <c r="AL650" s="3"/>
      <c r="AM650" s="97">
        <f t="shared" si="733"/>
        <v>295.69</v>
      </c>
      <c r="AN650" s="25">
        <f t="shared" si="734"/>
        <v>0.10875765334754835</v>
      </c>
      <c r="AO650" s="3">
        <f>VLOOKUP(A650,Лист3!A:B,2,0)</f>
        <v>170.76</v>
      </c>
      <c r="AP650" s="3"/>
      <c r="AQ650" s="97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</row>
    <row r="651" spans="1:61" x14ac:dyDescent="0.3">
      <c r="A651" s="125" t="s">
        <v>1290</v>
      </c>
      <c r="B651" s="125" t="s">
        <v>704</v>
      </c>
      <c r="C651" s="106"/>
      <c r="D651" s="3"/>
      <c r="E651" s="95">
        <f>VLOOKUP(B651,Площадь!A:B,2,0)</f>
        <v>4.3</v>
      </c>
      <c r="F651" s="3">
        <f t="shared" si="715"/>
        <v>120</v>
      </c>
      <c r="G651" s="95">
        <v>31</v>
      </c>
      <c r="H651" s="95">
        <v>28</v>
      </c>
      <c r="I651" s="95">
        <v>31</v>
      </c>
      <c r="J651" s="95">
        <v>30</v>
      </c>
      <c r="K651" s="3"/>
      <c r="L651" s="3"/>
      <c r="M651" s="3"/>
      <c r="N651" s="22">
        <f t="shared" si="728"/>
        <v>4.3</v>
      </c>
      <c r="O651" s="22">
        <f t="shared" si="729"/>
        <v>4.3</v>
      </c>
      <c r="P651" s="22">
        <f t="shared" si="730"/>
        <v>4.3</v>
      </c>
      <c r="Q651" s="22">
        <f t="shared" si="731"/>
        <v>4.3</v>
      </c>
      <c r="R651" s="3"/>
      <c r="S651" s="40" t="e">
        <f>VLOOKUP(B651,Объем!A:F,6,0)</f>
        <v>#N/A</v>
      </c>
      <c r="T651" s="40" t="e">
        <f>VLOOKUP(B651,Объем!A:G,7,0)</f>
        <v>#N/A</v>
      </c>
      <c r="U651" s="40" t="e">
        <f t="shared" si="732"/>
        <v>#N/A</v>
      </c>
      <c r="V651" s="63"/>
      <c r="W651" s="63"/>
      <c r="X651" s="63"/>
      <c r="Y651" s="63"/>
      <c r="Z651" s="25">
        <f t="shared" si="716"/>
        <v>4.0685444005257018E-2</v>
      </c>
      <c r="AA651" s="25">
        <f t="shared" si="717"/>
        <v>3.6627427244208095E-2</v>
      </c>
      <c r="AB651" s="25">
        <f t="shared" si="718"/>
        <v>2.1254580292235817E-2</v>
      </c>
      <c r="AC651" s="25">
        <f t="shared" si="719"/>
        <v>1.2779669742693792E-2</v>
      </c>
      <c r="AD651" s="25">
        <f t="shared" si="720"/>
        <v>4.0685444005257018E-2</v>
      </c>
      <c r="AE651" s="25">
        <f t="shared" si="721"/>
        <v>3.6627427244208095E-2</v>
      </c>
      <c r="AF651" s="25">
        <f t="shared" si="722"/>
        <v>2.1254580292235817E-2</v>
      </c>
      <c r="AG651" s="25">
        <f t="shared" si="723"/>
        <v>1.2779669742693792E-2</v>
      </c>
      <c r="AH651" s="97">
        <f t="shared" si="724"/>
        <v>110.62</v>
      </c>
      <c r="AI651" s="97">
        <f t="shared" si="725"/>
        <v>99.58</v>
      </c>
      <c r="AJ651" s="97">
        <f t="shared" si="726"/>
        <v>57.79</v>
      </c>
      <c r="AK651" s="97">
        <f t="shared" si="727"/>
        <v>34.75</v>
      </c>
      <c r="AL651" s="3"/>
      <c r="AM651" s="97">
        <f t="shared" si="733"/>
        <v>302.74</v>
      </c>
      <c r="AN651" s="25">
        <f t="shared" si="734"/>
        <v>0.11134712128439472</v>
      </c>
      <c r="AO651" s="3">
        <f>VLOOKUP(A651,Лист3!A:B,2,0)</f>
        <v>174</v>
      </c>
      <c r="AP651" s="3"/>
      <c r="AQ651" s="97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</row>
    <row r="652" spans="1:61" x14ac:dyDescent="0.3">
      <c r="A652" s="125" t="s">
        <v>1291</v>
      </c>
      <c r="B652" s="125" t="s">
        <v>705</v>
      </c>
      <c r="C652" s="106"/>
      <c r="D652" s="3"/>
      <c r="E652" s="95">
        <f>VLOOKUP(B652,Площадь!A:B,2,0)</f>
        <v>5.0999999999999996</v>
      </c>
      <c r="F652" s="3">
        <f t="shared" si="715"/>
        <v>120</v>
      </c>
      <c r="G652" s="95">
        <v>31</v>
      </c>
      <c r="H652" s="95">
        <v>28</v>
      </c>
      <c r="I652" s="95">
        <v>31</v>
      </c>
      <c r="J652" s="95">
        <v>30</v>
      </c>
      <c r="K652" s="3"/>
      <c r="L652" s="3"/>
      <c r="M652" s="3"/>
      <c r="N652" s="22">
        <f t="shared" si="728"/>
        <v>5.0999999999999996</v>
      </c>
      <c r="O652" s="22">
        <f t="shared" si="729"/>
        <v>5.0999999999999996</v>
      </c>
      <c r="P652" s="22">
        <f t="shared" si="730"/>
        <v>5.0999999999999996</v>
      </c>
      <c r="Q652" s="22">
        <f t="shared" si="731"/>
        <v>5.0999999999999996</v>
      </c>
      <c r="R652" s="3"/>
      <c r="S652" s="40" t="e">
        <f>VLOOKUP(B652,Объем!A:F,6,0)</f>
        <v>#N/A</v>
      </c>
      <c r="T652" s="40" t="e">
        <f>VLOOKUP(B652,Объем!A:G,7,0)</f>
        <v>#N/A</v>
      </c>
      <c r="U652" s="40" t="e">
        <f t="shared" si="732"/>
        <v>#N/A</v>
      </c>
      <c r="V652" s="63"/>
      <c r="W652" s="63"/>
      <c r="X652" s="63"/>
      <c r="Y652" s="63"/>
      <c r="Z652" s="25">
        <f t="shared" si="716"/>
        <v>4.8254828936467625E-2</v>
      </c>
      <c r="AA652" s="25">
        <f t="shared" si="717"/>
        <v>4.3441832312897971E-2</v>
      </c>
      <c r="AB652" s="25">
        <f t="shared" si="718"/>
        <v>2.520892081172155E-2</v>
      </c>
      <c r="AC652" s="25">
        <f t="shared" si="719"/>
        <v>1.5157282718078684E-2</v>
      </c>
      <c r="AD652" s="25">
        <f t="shared" si="720"/>
        <v>4.8254828936467625E-2</v>
      </c>
      <c r="AE652" s="25">
        <f t="shared" si="721"/>
        <v>4.3441832312897971E-2</v>
      </c>
      <c r="AF652" s="25">
        <f t="shared" si="722"/>
        <v>2.520892081172155E-2</v>
      </c>
      <c r="AG652" s="25">
        <f t="shared" si="723"/>
        <v>1.5157282718078684E-2</v>
      </c>
      <c r="AH652" s="97">
        <f t="shared" si="724"/>
        <v>131.19999999999999</v>
      </c>
      <c r="AI652" s="97">
        <f t="shared" si="725"/>
        <v>118.11</v>
      </c>
      <c r="AJ652" s="97">
        <f t="shared" si="726"/>
        <v>68.540000000000006</v>
      </c>
      <c r="AK652" s="97">
        <f t="shared" si="727"/>
        <v>41.21</v>
      </c>
      <c r="AL652" s="3"/>
      <c r="AM652" s="97">
        <f t="shared" si="733"/>
        <v>359.06</v>
      </c>
      <c r="AN652" s="25">
        <f t="shared" si="734"/>
        <v>0.13206286477916582</v>
      </c>
      <c r="AO652" s="3">
        <f>VLOOKUP(A652,Лист3!A:B,2,0)</f>
        <v>206.64</v>
      </c>
      <c r="AP652" s="3"/>
      <c r="AQ652" s="97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</row>
    <row r="653" spans="1:61" x14ac:dyDescent="0.3">
      <c r="A653" s="125" t="s">
        <v>1292</v>
      </c>
      <c r="B653" s="125" t="s">
        <v>706</v>
      </c>
      <c r="C653" s="106"/>
      <c r="D653" s="3"/>
      <c r="E653" s="95">
        <f>VLOOKUP(B653,Площадь!A:B,2,0)</f>
        <v>4.5</v>
      </c>
      <c r="F653" s="3">
        <f t="shared" si="715"/>
        <v>120</v>
      </c>
      <c r="G653" s="95">
        <v>31</v>
      </c>
      <c r="H653" s="95">
        <v>28</v>
      </c>
      <c r="I653" s="95">
        <v>31</v>
      </c>
      <c r="J653" s="95">
        <v>30</v>
      </c>
      <c r="K653" s="3"/>
      <c r="L653" s="3"/>
      <c r="M653" s="3"/>
      <c r="N653" s="22">
        <f t="shared" si="728"/>
        <v>4.5</v>
      </c>
      <c r="O653" s="22">
        <f t="shared" si="729"/>
        <v>4.5</v>
      </c>
      <c r="P653" s="22">
        <f t="shared" si="730"/>
        <v>4.5</v>
      </c>
      <c r="Q653" s="22">
        <f t="shared" si="731"/>
        <v>4.5</v>
      </c>
      <c r="R653" s="3"/>
      <c r="S653" s="40" t="e">
        <f>VLOOKUP(B653,Объем!A:F,6,0)</f>
        <v>#N/A</v>
      </c>
      <c r="T653" s="40" t="e">
        <f>VLOOKUP(B653,Объем!A:G,7,0)</f>
        <v>#N/A</v>
      </c>
      <c r="U653" s="40" t="e">
        <f t="shared" si="732"/>
        <v>#N/A</v>
      </c>
      <c r="V653" s="63"/>
      <c r="W653" s="63"/>
      <c r="X653" s="63"/>
      <c r="Y653" s="63"/>
      <c r="Z653" s="25">
        <f t="shared" si="716"/>
        <v>4.2577790238059673E-2</v>
      </c>
      <c r="AA653" s="25">
        <f t="shared" si="717"/>
        <v>3.8331028511380566E-2</v>
      </c>
      <c r="AB653" s="25">
        <f t="shared" si="718"/>
        <v>2.2243165422107251E-2</v>
      </c>
      <c r="AC653" s="25">
        <f t="shared" si="719"/>
        <v>1.3374072986540015E-2</v>
      </c>
      <c r="AD653" s="25">
        <f t="shared" si="720"/>
        <v>4.2577790238059673E-2</v>
      </c>
      <c r="AE653" s="25">
        <f t="shared" si="721"/>
        <v>3.8331028511380566E-2</v>
      </c>
      <c r="AF653" s="25">
        <f t="shared" si="722"/>
        <v>2.2243165422107251E-2</v>
      </c>
      <c r="AG653" s="25">
        <f t="shared" si="723"/>
        <v>1.3374072986540015E-2</v>
      </c>
      <c r="AH653" s="97">
        <f t="shared" si="724"/>
        <v>115.76</v>
      </c>
      <c r="AI653" s="97">
        <f t="shared" si="725"/>
        <v>104.22</v>
      </c>
      <c r="AJ653" s="97">
        <f t="shared" si="726"/>
        <v>60.48</v>
      </c>
      <c r="AK653" s="97">
        <f t="shared" si="727"/>
        <v>36.36</v>
      </c>
      <c r="AL653" s="3"/>
      <c r="AM653" s="97">
        <f t="shared" si="733"/>
        <v>316.82000000000005</v>
      </c>
      <c r="AN653" s="25">
        <f t="shared" si="734"/>
        <v>0.1165260571580875</v>
      </c>
      <c r="AO653" s="3">
        <f>VLOOKUP(A653,Лист3!A:B,2,0)</f>
        <v>182.72</v>
      </c>
      <c r="AP653" s="3"/>
      <c r="AQ653" s="97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</row>
    <row r="654" spans="1:61" x14ac:dyDescent="0.3">
      <c r="A654" s="125" t="s">
        <v>1293</v>
      </c>
      <c r="B654" s="125" t="s">
        <v>707</v>
      </c>
      <c r="C654" s="106"/>
      <c r="D654" s="3"/>
      <c r="E654" s="95">
        <f>VLOOKUP(B654,Площадь!A:B,2,0)</f>
        <v>3</v>
      </c>
      <c r="F654" s="3">
        <f t="shared" si="715"/>
        <v>120</v>
      </c>
      <c r="G654" s="95">
        <v>31</v>
      </c>
      <c r="H654" s="95">
        <v>28</v>
      </c>
      <c r="I654" s="95">
        <v>31</v>
      </c>
      <c r="J654" s="95">
        <v>30</v>
      </c>
      <c r="K654" s="3"/>
      <c r="L654" s="3"/>
      <c r="M654" s="3"/>
      <c r="N654" s="22">
        <f t="shared" si="728"/>
        <v>3</v>
      </c>
      <c r="O654" s="22">
        <f t="shared" si="729"/>
        <v>3</v>
      </c>
      <c r="P654" s="22">
        <f t="shared" si="730"/>
        <v>3</v>
      </c>
      <c r="Q654" s="22">
        <f t="shared" si="731"/>
        <v>3</v>
      </c>
      <c r="R654" s="3"/>
      <c r="S654" s="40" t="e">
        <f>VLOOKUP(B654,Объем!A:F,6,0)</f>
        <v>#N/A</v>
      </c>
      <c r="T654" s="40" t="e">
        <f>VLOOKUP(B654,Объем!A:G,7,0)</f>
        <v>#N/A</v>
      </c>
      <c r="U654" s="40" t="e">
        <f t="shared" si="732"/>
        <v>#N/A</v>
      </c>
      <c r="V654" s="63"/>
      <c r="W654" s="63"/>
      <c r="X654" s="63"/>
      <c r="Y654" s="63"/>
      <c r="Z654" s="25">
        <f t="shared" si="716"/>
        <v>2.838519349203978E-2</v>
      </c>
      <c r="AA654" s="25">
        <f t="shared" si="717"/>
        <v>2.5554019007587046E-2</v>
      </c>
      <c r="AB654" s="25">
        <f t="shared" si="718"/>
        <v>1.4828776948071502E-2</v>
      </c>
      <c r="AC654" s="25">
        <f t="shared" si="719"/>
        <v>8.9160486576933436E-3</v>
      </c>
      <c r="AD654" s="25">
        <f t="shared" si="720"/>
        <v>2.838519349203978E-2</v>
      </c>
      <c r="AE654" s="25">
        <f t="shared" si="721"/>
        <v>2.5554019007587046E-2</v>
      </c>
      <c r="AF654" s="25">
        <f t="shared" si="722"/>
        <v>1.4828776948071502E-2</v>
      </c>
      <c r="AG654" s="25">
        <f t="shared" si="723"/>
        <v>8.9160486576933436E-3</v>
      </c>
      <c r="AH654" s="97">
        <f t="shared" si="724"/>
        <v>77.17</v>
      </c>
      <c r="AI654" s="97">
        <f t="shared" si="725"/>
        <v>69.48</v>
      </c>
      <c r="AJ654" s="97">
        <f t="shared" si="726"/>
        <v>40.32</v>
      </c>
      <c r="AK654" s="97">
        <f t="shared" si="727"/>
        <v>24.24</v>
      </c>
      <c r="AL654" s="3"/>
      <c r="AM654" s="97">
        <f t="shared" si="733"/>
        <v>211.21</v>
      </c>
      <c r="AN654" s="25">
        <f t="shared" si="734"/>
        <v>7.7684038105391665E-2</v>
      </c>
      <c r="AO654" s="3">
        <f>VLOOKUP(A654,Лист3!A:B,2,0)</f>
        <v>121.8</v>
      </c>
      <c r="AP654" s="3"/>
      <c r="AQ654" s="97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</row>
    <row r="655" spans="1:61" x14ac:dyDescent="0.3">
      <c r="A655" s="125" t="s">
        <v>1294</v>
      </c>
      <c r="B655" s="125" t="s">
        <v>708</v>
      </c>
      <c r="C655" s="106"/>
      <c r="D655" s="3"/>
      <c r="E655" s="95">
        <f>VLOOKUP(B655,Площадь!A:B,2,0)</f>
        <v>2.4</v>
      </c>
      <c r="F655" s="3">
        <f t="shared" si="715"/>
        <v>120</v>
      </c>
      <c r="G655" s="95">
        <v>31</v>
      </c>
      <c r="H655" s="95">
        <v>28</v>
      </c>
      <c r="I655" s="95">
        <v>31</v>
      </c>
      <c r="J655" s="95">
        <v>30</v>
      </c>
      <c r="K655" s="3"/>
      <c r="L655" s="3"/>
      <c r="M655" s="3"/>
      <c r="N655" s="22">
        <f t="shared" si="728"/>
        <v>2.4</v>
      </c>
      <c r="O655" s="22">
        <f t="shared" si="729"/>
        <v>2.4</v>
      </c>
      <c r="P655" s="22">
        <f t="shared" si="730"/>
        <v>2.4</v>
      </c>
      <c r="Q655" s="22">
        <f t="shared" si="731"/>
        <v>2.4</v>
      </c>
      <c r="R655" s="3"/>
      <c r="S655" s="40" t="e">
        <f>VLOOKUP(B655,Объем!A:F,6,0)</f>
        <v>#N/A</v>
      </c>
      <c r="T655" s="40" t="e">
        <f>VLOOKUP(B655,Объем!A:G,7,0)</f>
        <v>#N/A</v>
      </c>
      <c r="U655" s="40" t="e">
        <f t="shared" si="732"/>
        <v>#N/A</v>
      </c>
      <c r="V655" s="63"/>
      <c r="W655" s="63"/>
      <c r="X655" s="63"/>
      <c r="Y655" s="63"/>
      <c r="Z655" s="25">
        <f t="shared" si="716"/>
        <v>2.2708154793631825E-2</v>
      </c>
      <c r="AA655" s="25">
        <f t="shared" si="717"/>
        <v>2.0443215206069634E-2</v>
      </c>
      <c r="AB655" s="25">
        <f t="shared" si="718"/>
        <v>1.18630215584572E-2</v>
      </c>
      <c r="AC655" s="25">
        <f t="shared" si="719"/>
        <v>7.1328389261546745E-3</v>
      </c>
      <c r="AD655" s="25">
        <f t="shared" si="720"/>
        <v>2.2708154793631825E-2</v>
      </c>
      <c r="AE655" s="25">
        <f t="shared" si="721"/>
        <v>2.0443215206069634E-2</v>
      </c>
      <c r="AF655" s="25">
        <f t="shared" si="722"/>
        <v>1.18630215584572E-2</v>
      </c>
      <c r="AG655" s="25">
        <f t="shared" si="723"/>
        <v>7.1328389261546745E-3</v>
      </c>
      <c r="AH655" s="97">
        <f t="shared" si="724"/>
        <v>61.74</v>
      </c>
      <c r="AI655" s="97">
        <f t="shared" si="725"/>
        <v>55.58</v>
      </c>
      <c r="AJ655" s="97">
        <f t="shared" si="726"/>
        <v>32.25</v>
      </c>
      <c r="AK655" s="97">
        <f t="shared" si="727"/>
        <v>19.39</v>
      </c>
      <c r="AL655" s="3"/>
      <c r="AM655" s="97">
        <f t="shared" si="733"/>
        <v>168.95999999999998</v>
      </c>
      <c r="AN655" s="25">
        <f t="shared" si="734"/>
        <v>6.214723048431333E-2</v>
      </c>
      <c r="AO655" s="3">
        <f>VLOOKUP(A655,Лист3!A:B,2,0)</f>
        <v>97.88</v>
      </c>
      <c r="AP655" s="3"/>
      <c r="AQ655" s="97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</row>
    <row r="656" spans="1:61" x14ac:dyDescent="0.3">
      <c r="A656" s="125" t="s">
        <v>1502</v>
      </c>
      <c r="B656" s="125" t="s">
        <v>709</v>
      </c>
      <c r="C656" s="106"/>
      <c r="D656" s="3"/>
      <c r="E656" s="95">
        <f>VLOOKUP(B656,Площадь!A:B,2,0)</f>
        <v>6.2</v>
      </c>
      <c r="F656" s="3">
        <f t="shared" si="715"/>
        <v>120</v>
      </c>
      <c r="G656" s="95">
        <v>31</v>
      </c>
      <c r="H656" s="95">
        <v>28</v>
      </c>
      <c r="I656" s="95">
        <v>31</v>
      </c>
      <c r="J656" s="95">
        <v>30</v>
      </c>
      <c r="K656" s="3"/>
      <c r="L656" s="3"/>
      <c r="M656" s="3"/>
      <c r="N656" s="22">
        <f t="shared" si="728"/>
        <v>6.2</v>
      </c>
      <c r="O656" s="22">
        <f t="shared" si="729"/>
        <v>6.2</v>
      </c>
      <c r="P656" s="22">
        <f t="shared" si="730"/>
        <v>6.2</v>
      </c>
      <c r="Q656" s="22">
        <f t="shared" si="731"/>
        <v>6.2</v>
      </c>
      <c r="R656" s="3"/>
      <c r="S656" s="40" t="e">
        <f>VLOOKUP(B656,Объем!A:F,6,0)</f>
        <v>#N/A</v>
      </c>
      <c r="T656" s="40" t="e">
        <f>VLOOKUP(B656,Объем!A:G,7,0)</f>
        <v>#N/A</v>
      </c>
      <c r="U656" s="40" t="e">
        <f t="shared" si="732"/>
        <v>#N/A</v>
      </c>
      <c r="V656" s="63"/>
      <c r="W656" s="63"/>
      <c r="X656" s="63"/>
      <c r="Y656" s="63"/>
      <c r="Z656" s="25">
        <f t="shared" si="716"/>
        <v>5.8662733216882215E-2</v>
      </c>
      <c r="AA656" s="25">
        <f t="shared" si="717"/>
        <v>5.2811639282346563E-2</v>
      </c>
      <c r="AB656" s="25">
        <f t="shared" si="718"/>
        <v>3.0646139026014436E-2</v>
      </c>
      <c r="AC656" s="25">
        <f t="shared" si="719"/>
        <v>1.8426500559232912E-2</v>
      </c>
      <c r="AD656" s="25">
        <f t="shared" si="720"/>
        <v>5.8662733216882215E-2</v>
      </c>
      <c r="AE656" s="25">
        <f t="shared" si="721"/>
        <v>5.2811639282346563E-2</v>
      </c>
      <c r="AF656" s="25">
        <f t="shared" si="722"/>
        <v>3.0646139026014436E-2</v>
      </c>
      <c r="AG656" s="25">
        <f t="shared" si="723"/>
        <v>1.8426500559232912E-2</v>
      </c>
      <c r="AH656" s="97">
        <f t="shared" si="724"/>
        <v>159.49</v>
      </c>
      <c r="AI656" s="97">
        <f t="shared" si="725"/>
        <v>143.59</v>
      </c>
      <c r="AJ656" s="97">
        <f t="shared" si="726"/>
        <v>83.32</v>
      </c>
      <c r="AK656" s="97">
        <f t="shared" si="727"/>
        <v>50.1</v>
      </c>
      <c r="AL656" s="3"/>
      <c r="AM656" s="97">
        <f t="shared" si="733"/>
        <v>436.50000000000006</v>
      </c>
      <c r="AN656" s="25">
        <f t="shared" si="734"/>
        <v>0.16054701208447614</v>
      </c>
      <c r="AO656" s="3">
        <f>VLOOKUP(A656,Лист3!A:B,2,0)</f>
        <v>251.2</v>
      </c>
      <c r="AP656" s="3"/>
      <c r="AQ656" s="97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</row>
    <row r="657" spans="1:61" x14ac:dyDescent="0.3">
      <c r="A657" s="125" t="s">
        <v>1503</v>
      </c>
      <c r="B657" s="125" t="s">
        <v>710</v>
      </c>
      <c r="C657" s="106"/>
      <c r="D657" s="3"/>
      <c r="E657" s="95">
        <f>VLOOKUP(B657,Площадь!A:B,2,0)</f>
        <v>5.6</v>
      </c>
      <c r="F657" s="3">
        <f t="shared" si="715"/>
        <v>120</v>
      </c>
      <c r="G657" s="95">
        <v>31</v>
      </c>
      <c r="H657" s="95">
        <v>28</v>
      </c>
      <c r="I657" s="95">
        <v>31</v>
      </c>
      <c r="J657" s="95">
        <v>30</v>
      </c>
      <c r="K657" s="3"/>
      <c r="L657" s="3"/>
      <c r="M657" s="3"/>
      <c r="N657" s="22">
        <f t="shared" si="728"/>
        <v>5.6</v>
      </c>
      <c r="O657" s="22">
        <f t="shared" si="729"/>
        <v>5.6</v>
      </c>
      <c r="P657" s="22">
        <f t="shared" si="730"/>
        <v>5.6</v>
      </c>
      <c r="Q657" s="22">
        <f t="shared" si="731"/>
        <v>5.6</v>
      </c>
      <c r="R657" s="3"/>
      <c r="S657" s="40" t="e">
        <f>VLOOKUP(B657,Объем!A:F,6,0)</f>
        <v>#N/A</v>
      </c>
      <c r="T657" s="40" t="e">
        <f>VLOOKUP(B657,Объем!A:G,7,0)</f>
        <v>#N/A</v>
      </c>
      <c r="U657" s="40" t="e">
        <f t="shared" si="732"/>
        <v>#N/A</v>
      </c>
      <c r="V657" s="63"/>
      <c r="W657" s="63"/>
      <c r="X657" s="63"/>
      <c r="Y657" s="63"/>
      <c r="Z657" s="25">
        <f t="shared" si="716"/>
        <v>5.2985694518474256E-2</v>
      </c>
      <c r="AA657" s="25">
        <f t="shared" si="717"/>
        <v>4.7700835480829144E-2</v>
      </c>
      <c r="AB657" s="25">
        <f t="shared" si="718"/>
        <v>2.7680383636400133E-2</v>
      </c>
      <c r="AC657" s="25">
        <f t="shared" si="719"/>
        <v>1.6643290827694241E-2</v>
      </c>
      <c r="AD657" s="25">
        <f t="shared" si="720"/>
        <v>5.2985694518474256E-2</v>
      </c>
      <c r="AE657" s="25">
        <f t="shared" si="721"/>
        <v>4.7700835480829144E-2</v>
      </c>
      <c r="AF657" s="25">
        <f t="shared" si="722"/>
        <v>2.7680383636400133E-2</v>
      </c>
      <c r="AG657" s="25">
        <f t="shared" si="723"/>
        <v>1.6643290827694241E-2</v>
      </c>
      <c r="AH657" s="97">
        <f t="shared" si="724"/>
        <v>144.06</v>
      </c>
      <c r="AI657" s="97">
        <f t="shared" si="725"/>
        <v>129.69</v>
      </c>
      <c r="AJ657" s="97">
        <f t="shared" si="726"/>
        <v>75.260000000000005</v>
      </c>
      <c r="AK657" s="97">
        <f t="shared" si="727"/>
        <v>45.25</v>
      </c>
      <c r="AL657" s="3"/>
      <c r="AM657" s="97">
        <f t="shared" si="733"/>
        <v>394.26</v>
      </c>
      <c r="AN657" s="25">
        <f t="shared" si="734"/>
        <v>0.1450102044633978</v>
      </c>
      <c r="AO657" s="3">
        <f>VLOOKUP(A657,Лист3!A:B,2,0)</f>
        <v>227.28</v>
      </c>
      <c r="AP657" s="3"/>
      <c r="AQ657" s="97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</row>
    <row r="658" spans="1:61" x14ac:dyDescent="0.3">
      <c r="A658" s="125" t="s">
        <v>1295</v>
      </c>
      <c r="B658" s="125" t="s">
        <v>158</v>
      </c>
      <c r="C658" s="106"/>
      <c r="D658" s="3"/>
      <c r="E658" s="95">
        <f>VLOOKUP(B658,Площадь!A:B,2,0)</f>
        <v>3.8</v>
      </c>
      <c r="F658" s="3">
        <f t="shared" si="715"/>
        <v>120</v>
      </c>
      <c r="G658" s="95">
        <v>31</v>
      </c>
      <c r="H658" s="95">
        <v>28</v>
      </c>
      <c r="I658" s="95">
        <v>31</v>
      </c>
      <c r="J658" s="95">
        <v>30</v>
      </c>
      <c r="K658" s="3"/>
      <c r="L658" s="3"/>
      <c r="M658" s="3"/>
      <c r="N658" s="22">
        <f t="shared" si="728"/>
        <v>3.8</v>
      </c>
      <c r="O658" s="22">
        <f t="shared" si="729"/>
        <v>3.8</v>
      </c>
      <c r="P658" s="22">
        <f t="shared" si="730"/>
        <v>3.8</v>
      </c>
      <c r="Q658" s="22">
        <f t="shared" si="731"/>
        <v>3.8</v>
      </c>
      <c r="R658" s="3"/>
      <c r="S658" s="40" t="e">
        <f>VLOOKUP(B658,Объем!A:F,6,0)</f>
        <v>#N/A</v>
      </c>
      <c r="T658" s="40" t="e">
        <f>VLOOKUP(B658,Объем!A:G,7,0)</f>
        <v>#N/A</v>
      </c>
      <c r="U658" s="40" t="e">
        <f t="shared" si="732"/>
        <v>#N/A</v>
      </c>
      <c r="V658" s="63"/>
      <c r="W658" s="63"/>
      <c r="X658" s="63"/>
      <c r="Y658" s="63"/>
      <c r="Z658" s="25">
        <f t="shared" si="716"/>
        <v>3.5954578423250387E-2</v>
      </c>
      <c r="AA658" s="25">
        <f t="shared" si="717"/>
        <v>3.2368424076276922E-2</v>
      </c>
      <c r="AB658" s="25">
        <f t="shared" si="718"/>
        <v>1.8783117467557234E-2</v>
      </c>
      <c r="AC658" s="25">
        <f t="shared" si="719"/>
        <v>1.1293661633078236E-2</v>
      </c>
      <c r="AD658" s="25">
        <f t="shared" si="720"/>
        <v>3.5954578423250387E-2</v>
      </c>
      <c r="AE658" s="25">
        <f t="shared" si="721"/>
        <v>3.2368424076276922E-2</v>
      </c>
      <c r="AF658" s="25">
        <f t="shared" si="722"/>
        <v>1.8783117467557234E-2</v>
      </c>
      <c r="AG658" s="25">
        <f t="shared" si="723"/>
        <v>1.1293661633078236E-2</v>
      </c>
      <c r="AH658" s="97">
        <f t="shared" si="724"/>
        <v>97.75</v>
      </c>
      <c r="AI658" s="97">
        <f t="shared" si="725"/>
        <v>88</v>
      </c>
      <c r="AJ658" s="97">
        <f t="shared" si="726"/>
        <v>51.07</v>
      </c>
      <c r="AK658" s="97">
        <f t="shared" si="727"/>
        <v>30.71</v>
      </c>
      <c r="AL658" s="3"/>
      <c r="AM658" s="97">
        <f t="shared" si="733"/>
        <v>267.52999999999997</v>
      </c>
      <c r="AN658" s="25">
        <f t="shared" si="734"/>
        <v>9.8399781600162772E-2</v>
      </c>
      <c r="AO658" s="3">
        <f>VLOOKUP(A658,Лист3!A:B,2,0)</f>
        <v>154.44</v>
      </c>
      <c r="AP658" s="3"/>
      <c r="AQ658" s="97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</row>
    <row r="659" spans="1:61" x14ac:dyDescent="0.3">
      <c r="A659" s="125" t="s">
        <v>1504</v>
      </c>
      <c r="B659" s="125" t="s">
        <v>711</v>
      </c>
      <c r="C659" s="106"/>
      <c r="D659" s="3"/>
      <c r="E659" s="95">
        <f>VLOOKUP(B659,Площадь!A:B,2,0)</f>
        <v>3.2</v>
      </c>
      <c r="F659" s="3">
        <f t="shared" si="715"/>
        <v>120</v>
      </c>
      <c r="G659" s="95">
        <v>31</v>
      </c>
      <c r="H659" s="95">
        <v>28</v>
      </c>
      <c r="I659" s="95">
        <v>31</v>
      </c>
      <c r="J659" s="95">
        <v>30</v>
      </c>
      <c r="K659" s="3"/>
      <c r="L659" s="3"/>
      <c r="M659" s="3"/>
      <c r="N659" s="22">
        <f t="shared" si="728"/>
        <v>3.2</v>
      </c>
      <c r="O659" s="22">
        <f t="shared" si="729"/>
        <v>3.2</v>
      </c>
      <c r="P659" s="22">
        <f t="shared" si="730"/>
        <v>3.2</v>
      </c>
      <c r="Q659" s="22">
        <f t="shared" si="731"/>
        <v>3.2</v>
      </c>
      <c r="R659" s="3"/>
      <c r="S659" s="40" t="e">
        <f>VLOOKUP(B659,Объем!A:F,6,0)</f>
        <v>#N/A</v>
      </c>
      <c r="T659" s="40" t="e">
        <f>VLOOKUP(B659,Объем!A:G,7,0)</f>
        <v>#N/A</v>
      </c>
      <c r="U659" s="40" t="e">
        <f t="shared" si="732"/>
        <v>#N/A</v>
      </c>
      <c r="V659" s="63"/>
      <c r="W659" s="63"/>
      <c r="X659" s="63"/>
      <c r="Y659" s="63"/>
      <c r="Z659" s="25">
        <f t="shared" si="716"/>
        <v>3.0277539724842435E-2</v>
      </c>
      <c r="AA659" s="25">
        <f t="shared" si="717"/>
        <v>2.7257620274759517E-2</v>
      </c>
      <c r="AB659" s="25">
        <f t="shared" si="718"/>
        <v>1.5817362077942935E-2</v>
      </c>
      <c r="AC659" s="25">
        <f t="shared" si="719"/>
        <v>9.5104519015395683E-3</v>
      </c>
      <c r="AD659" s="25">
        <f t="shared" si="720"/>
        <v>3.0277539724842435E-2</v>
      </c>
      <c r="AE659" s="25">
        <f t="shared" si="721"/>
        <v>2.7257620274759517E-2</v>
      </c>
      <c r="AF659" s="25">
        <f t="shared" si="722"/>
        <v>1.5817362077942935E-2</v>
      </c>
      <c r="AG659" s="25">
        <f t="shared" si="723"/>
        <v>9.5104519015395683E-3</v>
      </c>
      <c r="AH659" s="97">
        <f t="shared" si="724"/>
        <v>82.32</v>
      </c>
      <c r="AI659" s="97">
        <f t="shared" si="725"/>
        <v>74.11</v>
      </c>
      <c r="AJ659" s="97">
        <f t="shared" si="726"/>
        <v>43</v>
      </c>
      <c r="AK659" s="97">
        <f t="shared" si="727"/>
        <v>25.86</v>
      </c>
      <c r="AL659" s="3"/>
      <c r="AM659" s="97">
        <f t="shared" si="733"/>
        <v>225.29000000000002</v>
      </c>
      <c r="AN659" s="25">
        <f t="shared" si="734"/>
        <v>8.2862973979084459E-2</v>
      </c>
      <c r="AO659" s="3">
        <f>VLOOKUP(A659,Лист3!A:B,2,0)</f>
        <v>129.4</v>
      </c>
      <c r="AP659" s="3"/>
      <c r="AQ659" s="97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</row>
    <row r="660" spans="1:61" x14ac:dyDescent="0.3">
      <c r="A660" s="125" t="s">
        <v>1366</v>
      </c>
      <c r="B660" s="125" t="s">
        <v>712</v>
      </c>
      <c r="C660" s="106"/>
      <c r="D660" s="42"/>
      <c r="E660" s="95">
        <f>VLOOKUP(B660,Площадь!A:B,2,0)</f>
        <v>3</v>
      </c>
      <c r="F660" s="3">
        <f t="shared" si="715"/>
        <v>120</v>
      </c>
      <c r="G660" s="95">
        <v>31</v>
      </c>
      <c r="H660" s="95">
        <v>28</v>
      </c>
      <c r="I660" s="95">
        <v>31</v>
      </c>
      <c r="J660" s="95">
        <v>30</v>
      </c>
      <c r="K660" s="3"/>
      <c r="L660" s="3"/>
      <c r="M660" s="3"/>
      <c r="N660" s="22">
        <f t="shared" si="728"/>
        <v>3</v>
      </c>
      <c r="O660" s="22">
        <f t="shared" si="729"/>
        <v>3</v>
      </c>
      <c r="P660" s="22">
        <f t="shared" si="730"/>
        <v>3</v>
      </c>
      <c r="Q660" s="22">
        <f t="shared" si="731"/>
        <v>3</v>
      </c>
      <c r="R660" s="3"/>
      <c r="S660" s="40" t="e">
        <f>VLOOKUP(B660,Объем!A:F,6,0)</f>
        <v>#N/A</v>
      </c>
      <c r="T660" s="40" t="e">
        <f>VLOOKUP(B660,Объем!A:G,7,0)</f>
        <v>#N/A</v>
      </c>
      <c r="U660" s="40" t="e">
        <f t="shared" si="732"/>
        <v>#N/A</v>
      </c>
      <c r="V660" s="63"/>
      <c r="W660" s="63"/>
      <c r="X660" s="63"/>
      <c r="Y660" s="63"/>
      <c r="Z660" s="25">
        <f t="shared" si="716"/>
        <v>2.838519349203978E-2</v>
      </c>
      <c r="AA660" s="25">
        <f t="shared" si="717"/>
        <v>2.5554019007587046E-2</v>
      </c>
      <c r="AB660" s="25">
        <f t="shared" si="718"/>
        <v>1.4828776948071502E-2</v>
      </c>
      <c r="AC660" s="25">
        <f t="shared" si="719"/>
        <v>8.9160486576933436E-3</v>
      </c>
      <c r="AD660" s="25">
        <f t="shared" si="720"/>
        <v>2.838519349203978E-2</v>
      </c>
      <c r="AE660" s="25">
        <f t="shared" si="721"/>
        <v>2.5554019007587046E-2</v>
      </c>
      <c r="AF660" s="25">
        <f t="shared" si="722"/>
        <v>1.4828776948071502E-2</v>
      </c>
      <c r="AG660" s="25">
        <f t="shared" si="723"/>
        <v>8.9160486576933436E-3</v>
      </c>
      <c r="AH660" s="97">
        <f t="shared" si="724"/>
        <v>77.17</v>
      </c>
      <c r="AI660" s="97">
        <f t="shared" si="725"/>
        <v>69.48</v>
      </c>
      <c r="AJ660" s="97">
        <f t="shared" si="726"/>
        <v>40.32</v>
      </c>
      <c r="AK660" s="97">
        <f t="shared" si="727"/>
        <v>24.24</v>
      </c>
      <c r="AL660" s="3"/>
      <c r="AM660" s="97">
        <f t="shared" si="733"/>
        <v>211.21</v>
      </c>
      <c r="AN660" s="25">
        <f t="shared" si="734"/>
        <v>7.7684038105391665E-2</v>
      </c>
      <c r="AO660" s="3">
        <f>VLOOKUP(A660,Лист3!A:B,2,0)</f>
        <v>121.8</v>
      </c>
      <c r="AP660" s="3"/>
      <c r="AQ660" s="97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</row>
    <row r="661" spans="1:61" x14ac:dyDescent="0.3">
      <c r="A661" s="125" t="s">
        <v>1505</v>
      </c>
      <c r="B661" s="125" t="s">
        <v>713</v>
      </c>
      <c r="C661" s="106"/>
      <c r="D661" s="3"/>
      <c r="E661" s="95">
        <f>VLOOKUP(B661,Площадь!A:B,2,0)</f>
        <v>3.3</v>
      </c>
      <c r="F661" s="3">
        <f t="shared" si="715"/>
        <v>120</v>
      </c>
      <c r="G661" s="95">
        <v>31</v>
      </c>
      <c r="H661" s="95">
        <v>28</v>
      </c>
      <c r="I661" s="95">
        <v>31</v>
      </c>
      <c r="J661" s="95">
        <v>30</v>
      </c>
      <c r="K661" s="3"/>
      <c r="L661" s="3"/>
      <c r="M661" s="3"/>
      <c r="N661" s="22">
        <f t="shared" si="728"/>
        <v>3.3</v>
      </c>
      <c r="O661" s="22">
        <f t="shared" si="729"/>
        <v>3.3</v>
      </c>
      <c r="P661" s="22">
        <f t="shared" si="730"/>
        <v>3.3</v>
      </c>
      <c r="Q661" s="22">
        <f t="shared" si="731"/>
        <v>3.3</v>
      </c>
      <c r="R661" s="3"/>
      <c r="S661" s="40" t="e">
        <f>VLOOKUP(B661,Объем!A:F,6,0)</f>
        <v>#N/A</v>
      </c>
      <c r="T661" s="40" t="e">
        <f>VLOOKUP(B661,Объем!A:G,7,0)</f>
        <v>#N/A</v>
      </c>
      <c r="U661" s="40" t="e">
        <f t="shared" si="732"/>
        <v>#N/A</v>
      </c>
      <c r="V661" s="63"/>
      <c r="W661" s="63"/>
      <c r="X661" s="63"/>
      <c r="Y661" s="63"/>
      <c r="Z661" s="25">
        <f t="shared" si="716"/>
        <v>3.1223712841243759E-2</v>
      </c>
      <c r="AA661" s="25">
        <f t="shared" si="717"/>
        <v>2.8109420908345749E-2</v>
      </c>
      <c r="AB661" s="25">
        <f t="shared" si="718"/>
        <v>1.6311654642878651E-2</v>
      </c>
      <c r="AC661" s="25">
        <f t="shared" si="719"/>
        <v>9.8076535234626772E-3</v>
      </c>
      <c r="AD661" s="25">
        <f t="shared" si="720"/>
        <v>3.1223712841243759E-2</v>
      </c>
      <c r="AE661" s="25">
        <f t="shared" si="721"/>
        <v>2.8109420908345749E-2</v>
      </c>
      <c r="AF661" s="25">
        <f t="shared" si="722"/>
        <v>1.6311654642878651E-2</v>
      </c>
      <c r="AG661" s="25">
        <f t="shared" si="723"/>
        <v>9.8076535234626772E-3</v>
      </c>
      <c r="AH661" s="97">
        <f t="shared" si="724"/>
        <v>84.89</v>
      </c>
      <c r="AI661" s="97">
        <f t="shared" si="725"/>
        <v>76.42</v>
      </c>
      <c r="AJ661" s="97">
        <f t="shared" si="726"/>
        <v>44.35</v>
      </c>
      <c r="AK661" s="97">
        <f t="shared" si="727"/>
        <v>26.67</v>
      </c>
      <c r="AL661" s="3"/>
      <c r="AM661" s="97">
        <f t="shared" si="733"/>
        <v>232.32999999999998</v>
      </c>
      <c r="AN661" s="25">
        <f t="shared" si="734"/>
        <v>8.5452441915930835E-2</v>
      </c>
      <c r="AO661" s="3">
        <f>VLOOKUP(A661,Лист3!A:B,2,0)</f>
        <v>133.76</v>
      </c>
      <c r="AP661" s="3"/>
      <c r="AQ661" s="97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</row>
    <row r="662" spans="1:61" x14ac:dyDescent="0.3">
      <c r="A662" s="125" t="s">
        <v>1506</v>
      </c>
      <c r="B662" s="125" t="s">
        <v>714</v>
      </c>
      <c r="C662" s="106"/>
      <c r="D662" s="3"/>
      <c r="E662" s="95">
        <f>VLOOKUP(B662,Площадь!A:B,2,0)</f>
        <v>4.0999999999999996</v>
      </c>
      <c r="F662" s="3">
        <f t="shared" si="715"/>
        <v>120</v>
      </c>
      <c r="G662" s="95">
        <v>31</v>
      </c>
      <c r="H662" s="95">
        <v>28</v>
      </c>
      <c r="I662" s="95">
        <v>31</v>
      </c>
      <c r="J662" s="95">
        <v>30</v>
      </c>
      <c r="K662" s="3"/>
      <c r="L662" s="3"/>
      <c r="M662" s="3"/>
      <c r="N662" s="22">
        <f t="shared" si="728"/>
        <v>4.0999999999999996</v>
      </c>
      <c r="O662" s="22">
        <f t="shared" si="729"/>
        <v>4.0999999999999996</v>
      </c>
      <c r="P662" s="22">
        <f t="shared" si="730"/>
        <v>4.0999999999999996</v>
      </c>
      <c r="Q662" s="22">
        <f t="shared" si="731"/>
        <v>4.0999999999999996</v>
      </c>
      <c r="R662" s="3"/>
      <c r="S662" s="40" t="e">
        <f>VLOOKUP(B662,Объем!A:F,6,0)</f>
        <v>#N/A</v>
      </c>
      <c r="T662" s="40" t="e">
        <f>VLOOKUP(B662,Объем!A:G,7,0)</f>
        <v>#N/A</v>
      </c>
      <c r="U662" s="40" t="e">
        <f t="shared" si="732"/>
        <v>#N/A</v>
      </c>
      <c r="V662" s="63"/>
      <c r="W662" s="63"/>
      <c r="X662" s="63"/>
      <c r="Y662" s="63"/>
      <c r="Z662" s="25">
        <f t="shared" si="716"/>
        <v>3.8793097772454363E-2</v>
      </c>
      <c r="AA662" s="25">
        <f t="shared" si="717"/>
        <v>3.4923825977035625E-2</v>
      </c>
      <c r="AB662" s="25">
        <f t="shared" si="718"/>
        <v>2.0265995162364384E-2</v>
      </c>
      <c r="AC662" s="25">
        <f t="shared" si="719"/>
        <v>1.2185266498847569E-2</v>
      </c>
      <c r="AD662" s="25">
        <f t="shared" si="720"/>
        <v>3.8793097772454363E-2</v>
      </c>
      <c r="AE662" s="25">
        <f t="shared" si="721"/>
        <v>3.4923825977035625E-2</v>
      </c>
      <c r="AF662" s="25">
        <f t="shared" si="722"/>
        <v>2.0265995162364384E-2</v>
      </c>
      <c r="AG662" s="25">
        <f t="shared" si="723"/>
        <v>1.2185266498847569E-2</v>
      </c>
      <c r="AH662" s="97">
        <f t="shared" si="724"/>
        <v>105.47</v>
      </c>
      <c r="AI662" s="97">
        <f t="shared" si="725"/>
        <v>94.95</v>
      </c>
      <c r="AJ662" s="97">
        <f t="shared" si="726"/>
        <v>55.1</v>
      </c>
      <c r="AK662" s="97">
        <f t="shared" si="727"/>
        <v>33.130000000000003</v>
      </c>
      <c r="AL662" s="3"/>
      <c r="AM662" s="97">
        <f t="shared" si="733"/>
        <v>288.65000000000003</v>
      </c>
      <c r="AN662" s="25">
        <f t="shared" si="734"/>
        <v>0.10616818541070194</v>
      </c>
      <c r="AO662" s="3">
        <f>VLOOKUP(A662,Лист3!A:B,2,0)</f>
        <v>166.4</v>
      </c>
      <c r="AP662" s="3"/>
      <c r="AQ662" s="97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</row>
    <row r="663" spans="1:61" x14ac:dyDescent="0.3">
      <c r="A663" s="125" t="s">
        <v>1296</v>
      </c>
      <c r="B663" s="125" t="s">
        <v>715</v>
      </c>
      <c r="C663" s="106"/>
      <c r="D663" s="3"/>
      <c r="E663" s="95">
        <f>VLOOKUP(B663,Площадь!A:B,2,0)</f>
        <v>2.7</v>
      </c>
      <c r="F663" s="3">
        <f t="shared" si="715"/>
        <v>120</v>
      </c>
      <c r="G663" s="95">
        <v>31</v>
      </c>
      <c r="H663" s="95">
        <v>28</v>
      </c>
      <c r="I663" s="95">
        <v>31</v>
      </c>
      <c r="J663" s="95">
        <v>30</v>
      </c>
      <c r="K663" s="3"/>
      <c r="L663" s="3"/>
      <c r="M663" s="3"/>
      <c r="N663" s="22">
        <f t="shared" si="728"/>
        <v>2.7</v>
      </c>
      <c r="O663" s="22">
        <f t="shared" si="729"/>
        <v>2.7</v>
      </c>
      <c r="P663" s="22">
        <f t="shared" si="730"/>
        <v>2.7</v>
      </c>
      <c r="Q663" s="22">
        <f t="shared" si="731"/>
        <v>2.7</v>
      </c>
      <c r="R663" s="3"/>
      <c r="S663" s="40" t="e">
        <f>VLOOKUP(B663,Объем!A:F,6,0)</f>
        <v>#N/A</v>
      </c>
      <c r="T663" s="40" t="e">
        <f>VLOOKUP(B663,Объем!A:G,7,0)</f>
        <v>#N/A</v>
      </c>
      <c r="U663" s="40" t="e">
        <f t="shared" si="732"/>
        <v>#N/A</v>
      </c>
      <c r="V663" s="63"/>
      <c r="W663" s="63"/>
      <c r="X663" s="63"/>
      <c r="Y663" s="63"/>
      <c r="Z663" s="25">
        <f t="shared" si="716"/>
        <v>2.5546674142835804E-2</v>
      </c>
      <c r="AA663" s="25">
        <f t="shared" si="717"/>
        <v>2.299861710682834E-2</v>
      </c>
      <c r="AB663" s="25">
        <f t="shared" si="718"/>
        <v>1.3345899253264352E-2</v>
      </c>
      <c r="AC663" s="25">
        <f t="shared" si="719"/>
        <v>8.0244437919240099E-3</v>
      </c>
      <c r="AD663" s="25">
        <f t="shared" si="720"/>
        <v>2.5546674142835804E-2</v>
      </c>
      <c r="AE663" s="25">
        <f t="shared" si="721"/>
        <v>2.299861710682834E-2</v>
      </c>
      <c r="AF663" s="25">
        <f t="shared" si="722"/>
        <v>1.3345899253264352E-2</v>
      </c>
      <c r="AG663" s="25">
        <f t="shared" si="723"/>
        <v>8.0244437919240099E-3</v>
      </c>
      <c r="AH663" s="97">
        <f t="shared" si="724"/>
        <v>69.459999999999994</v>
      </c>
      <c r="AI663" s="97">
        <f t="shared" si="725"/>
        <v>62.53</v>
      </c>
      <c r="AJ663" s="97">
        <f t="shared" si="726"/>
        <v>36.29</v>
      </c>
      <c r="AK663" s="97">
        <f t="shared" si="727"/>
        <v>21.82</v>
      </c>
      <c r="AL663" s="3"/>
      <c r="AM663" s="97">
        <f t="shared" si="733"/>
        <v>190.1</v>
      </c>
      <c r="AN663" s="25">
        <f t="shared" si="734"/>
        <v>6.9915634294852494E-2</v>
      </c>
      <c r="AO663" s="3">
        <f>VLOOKUP(A663,Лист3!A:B,2,0)</f>
        <v>109.84</v>
      </c>
      <c r="AP663" s="3"/>
      <c r="AQ663" s="97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</row>
    <row r="664" spans="1:61" x14ac:dyDescent="0.3">
      <c r="A664" s="125" t="s">
        <v>1507</v>
      </c>
      <c r="B664" s="125" t="s">
        <v>716</v>
      </c>
      <c r="C664" s="106"/>
      <c r="D664" s="3"/>
      <c r="E664" s="95">
        <f>VLOOKUP(B664,Площадь!A:B,2,0)</f>
        <v>3.7</v>
      </c>
      <c r="F664" s="3">
        <f t="shared" si="715"/>
        <v>120</v>
      </c>
      <c r="G664" s="95">
        <v>31</v>
      </c>
      <c r="H664" s="95">
        <v>28</v>
      </c>
      <c r="I664" s="95">
        <v>31</v>
      </c>
      <c r="J664" s="95">
        <v>30</v>
      </c>
      <c r="K664" s="3"/>
      <c r="L664" s="3"/>
      <c r="M664" s="3"/>
      <c r="N664" s="22">
        <f t="shared" si="728"/>
        <v>3.7</v>
      </c>
      <c r="O664" s="22">
        <f t="shared" si="729"/>
        <v>3.7</v>
      </c>
      <c r="P664" s="22">
        <f t="shared" si="730"/>
        <v>3.7</v>
      </c>
      <c r="Q664" s="22">
        <f t="shared" si="731"/>
        <v>3.7</v>
      </c>
      <c r="R664" s="3"/>
      <c r="S664" s="40" t="e">
        <f>VLOOKUP(B664,Объем!A:F,6,0)</f>
        <v>#N/A</v>
      </c>
      <c r="T664" s="40" t="e">
        <f>VLOOKUP(B664,Объем!A:G,7,0)</f>
        <v>#N/A</v>
      </c>
      <c r="U664" s="40" t="e">
        <f t="shared" si="732"/>
        <v>#N/A</v>
      </c>
      <c r="V664" s="63"/>
      <c r="W664" s="63"/>
      <c r="X664" s="63"/>
      <c r="Y664" s="63"/>
      <c r="Z664" s="25">
        <f t="shared" si="716"/>
        <v>3.5008405306849066E-2</v>
      </c>
      <c r="AA664" s="25">
        <f t="shared" si="717"/>
        <v>3.151662344269069E-2</v>
      </c>
      <c r="AB664" s="25">
        <f t="shared" si="718"/>
        <v>1.8288824902621518E-2</v>
      </c>
      <c r="AC664" s="25">
        <f t="shared" si="719"/>
        <v>1.0996460011155125E-2</v>
      </c>
      <c r="AD664" s="25">
        <f t="shared" si="720"/>
        <v>3.5008405306849066E-2</v>
      </c>
      <c r="AE664" s="25">
        <f t="shared" si="721"/>
        <v>3.151662344269069E-2</v>
      </c>
      <c r="AF664" s="25">
        <f t="shared" si="722"/>
        <v>1.8288824902621518E-2</v>
      </c>
      <c r="AG664" s="25">
        <f t="shared" si="723"/>
        <v>1.0996460011155125E-2</v>
      </c>
      <c r="AH664" s="97">
        <f t="shared" si="724"/>
        <v>95.18</v>
      </c>
      <c r="AI664" s="97">
        <f t="shared" si="725"/>
        <v>85.69</v>
      </c>
      <c r="AJ664" s="97">
        <f t="shared" si="726"/>
        <v>49.72</v>
      </c>
      <c r="AK664" s="97">
        <f t="shared" si="727"/>
        <v>29.9</v>
      </c>
      <c r="AL664" s="3"/>
      <c r="AM664" s="97">
        <f t="shared" si="733"/>
        <v>260.49</v>
      </c>
      <c r="AN664" s="25">
        <f t="shared" si="734"/>
        <v>9.5810313663316382E-2</v>
      </c>
      <c r="AO664" s="3">
        <f>VLOOKUP(A664,Лист3!A:B,2,0)</f>
        <v>150.08000000000001</v>
      </c>
      <c r="AP664" s="3"/>
      <c r="AQ664" s="97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</row>
    <row r="665" spans="1:61" x14ac:dyDescent="0.3">
      <c r="A665" s="125" t="s">
        <v>1508</v>
      </c>
      <c r="B665" s="125" t="s">
        <v>717</v>
      </c>
      <c r="C665" s="106"/>
      <c r="D665" s="3"/>
      <c r="E665" s="95">
        <f>VLOOKUP(B665,Площадь!A:B,2,0)</f>
        <v>4</v>
      </c>
      <c r="F665" s="3">
        <f t="shared" si="715"/>
        <v>120</v>
      </c>
      <c r="G665" s="95">
        <v>31</v>
      </c>
      <c r="H665" s="95">
        <v>28</v>
      </c>
      <c r="I665" s="95">
        <v>31</v>
      </c>
      <c r="J665" s="95">
        <v>30</v>
      </c>
      <c r="K665" s="3"/>
      <c r="L665" s="3"/>
      <c r="M665" s="3"/>
      <c r="N665" s="22">
        <f t="shared" si="728"/>
        <v>4</v>
      </c>
      <c r="O665" s="22">
        <f t="shared" si="729"/>
        <v>4</v>
      </c>
      <c r="P665" s="22">
        <f t="shared" si="730"/>
        <v>4</v>
      </c>
      <c r="Q665" s="22">
        <f t="shared" si="731"/>
        <v>4</v>
      </c>
      <c r="R665" s="3"/>
      <c r="S665" s="40" t="e">
        <f>VLOOKUP(B665,Объем!A:F,6,0)</f>
        <v>#N/A</v>
      </c>
      <c r="T665" s="40" t="e">
        <f>VLOOKUP(B665,Объем!A:G,7,0)</f>
        <v>#N/A</v>
      </c>
      <c r="U665" s="40" t="e">
        <f t="shared" si="732"/>
        <v>#N/A</v>
      </c>
      <c r="V665" s="63"/>
      <c r="W665" s="63"/>
      <c r="X665" s="63"/>
      <c r="Y665" s="63"/>
      <c r="Z665" s="25">
        <f t="shared" si="716"/>
        <v>3.7846924656053042E-2</v>
      </c>
      <c r="AA665" s="25">
        <f t="shared" si="717"/>
        <v>3.4072025343449393E-2</v>
      </c>
      <c r="AB665" s="25">
        <f t="shared" si="718"/>
        <v>1.9771702597428668E-2</v>
      </c>
      <c r="AC665" s="25">
        <f t="shared" si="719"/>
        <v>1.1888064876924459E-2</v>
      </c>
      <c r="AD665" s="25">
        <f t="shared" si="720"/>
        <v>3.7846924656053042E-2</v>
      </c>
      <c r="AE665" s="25">
        <f t="shared" si="721"/>
        <v>3.4072025343449393E-2</v>
      </c>
      <c r="AF665" s="25">
        <f t="shared" si="722"/>
        <v>1.9771702597428668E-2</v>
      </c>
      <c r="AG665" s="25">
        <f t="shared" si="723"/>
        <v>1.1888064876924459E-2</v>
      </c>
      <c r="AH665" s="97">
        <f t="shared" si="724"/>
        <v>102.9</v>
      </c>
      <c r="AI665" s="97">
        <f t="shared" si="725"/>
        <v>92.64</v>
      </c>
      <c r="AJ665" s="97">
        <f t="shared" si="726"/>
        <v>53.76</v>
      </c>
      <c r="AK665" s="97">
        <f t="shared" si="727"/>
        <v>32.32</v>
      </c>
      <c r="AL665" s="3"/>
      <c r="AM665" s="97">
        <f t="shared" si="733"/>
        <v>281.62</v>
      </c>
      <c r="AN665" s="25">
        <f t="shared" si="734"/>
        <v>0.10357871747385555</v>
      </c>
      <c r="AO665" s="3">
        <f>VLOOKUP(A665,Лист3!A:B,2,0)</f>
        <v>162.04</v>
      </c>
      <c r="AP665" s="3"/>
      <c r="AQ665" s="97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</row>
    <row r="666" spans="1:61" x14ac:dyDescent="0.3">
      <c r="A666" s="125" t="s">
        <v>1441</v>
      </c>
      <c r="B666" s="125" t="s">
        <v>718</v>
      </c>
      <c r="C666" s="106"/>
      <c r="D666" s="3"/>
      <c r="E666" s="95">
        <f>VLOOKUP(B666,Площадь!A:B,2,0)</f>
        <v>4.2</v>
      </c>
      <c r="F666" s="3">
        <f t="shared" si="715"/>
        <v>120</v>
      </c>
      <c r="G666" s="95">
        <v>31</v>
      </c>
      <c r="H666" s="95">
        <v>28</v>
      </c>
      <c r="I666" s="95">
        <v>31</v>
      </c>
      <c r="J666" s="95">
        <v>30</v>
      </c>
      <c r="K666" s="3"/>
      <c r="L666" s="3"/>
      <c r="M666" s="3"/>
      <c r="N666" s="22">
        <f t="shared" si="728"/>
        <v>4.2</v>
      </c>
      <c r="O666" s="22">
        <f t="shared" si="729"/>
        <v>4.2</v>
      </c>
      <c r="P666" s="22">
        <f t="shared" si="730"/>
        <v>4.2</v>
      </c>
      <c r="Q666" s="22">
        <f t="shared" si="731"/>
        <v>4.2</v>
      </c>
      <c r="R666" s="3"/>
      <c r="S666" s="40" t="e">
        <f>VLOOKUP(B666,Объем!A:F,6,0)</f>
        <v>#N/A</v>
      </c>
      <c r="T666" s="40" t="e">
        <f>VLOOKUP(B666,Объем!A:G,7,0)</f>
        <v>#N/A</v>
      </c>
      <c r="U666" s="40" t="e">
        <f t="shared" si="732"/>
        <v>#N/A</v>
      </c>
      <c r="V666" s="63"/>
      <c r="W666" s="63"/>
      <c r="X666" s="63"/>
      <c r="Y666" s="63"/>
      <c r="Z666" s="25">
        <f t="shared" si="716"/>
        <v>3.9739270888855698E-2</v>
      </c>
      <c r="AA666" s="25">
        <f t="shared" si="717"/>
        <v>3.5775626610621863E-2</v>
      </c>
      <c r="AB666" s="25">
        <f t="shared" si="718"/>
        <v>2.0760287727300101E-2</v>
      </c>
      <c r="AC666" s="25">
        <f t="shared" si="719"/>
        <v>1.2482468120770682E-2</v>
      </c>
      <c r="AD666" s="25">
        <f t="shared" si="720"/>
        <v>3.9739270888855698E-2</v>
      </c>
      <c r="AE666" s="25">
        <f t="shared" si="721"/>
        <v>3.5775626610621863E-2</v>
      </c>
      <c r="AF666" s="25">
        <f t="shared" si="722"/>
        <v>2.0760287727300101E-2</v>
      </c>
      <c r="AG666" s="25">
        <f t="shared" si="723"/>
        <v>1.2482468120770682E-2</v>
      </c>
      <c r="AH666" s="97">
        <f t="shared" si="724"/>
        <v>108.04</v>
      </c>
      <c r="AI666" s="97">
        <f t="shared" si="725"/>
        <v>97.27</v>
      </c>
      <c r="AJ666" s="97">
        <f t="shared" si="726"/>
        <v>56.44</v>
      </c>
      <c r="AK666" s="97">
        <f t="shared" si="727"/>
        <v>33.94</v>
      </c>
      <c r="AL666" s="3"/>
      <c r="AM666" s="97">
        <f t="shared" si="733"/>
        <v>295.69</v>
      </c>
      <c r="AN666" s="25">
        <f t="shared" si="734"/>
        <v>0.10875765334754835</v>
      </c>
      <c r="AO666" s="3">
        <f>VLOOKUP(A666,Лист3!A:B,2,0)</f>
        <v>170.76</v>
      </c>
      <c r="AP666" s="3"/>
      <c r="AQ666" s="97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</row>
    <row r="667" spans="1:61" x14ac:dyDescent="0.3">
      <c r="A667" s="125" t="s">
        <v>1297</v>
      </c>
      <c r="B667" s="125" t="s">
        <v>719</v>
      </c>
      <c r="C667" s="106"/>
      <c r="D667" s="3"/>
      <c r="E667" s="95">
        <f>VLOOKUP(B667,Площадь!A:B,2,0)</f>
        <v>4.4000000000000004</v>
      </c>
      <c r="F667" s="3">
        <f t="shared" si="715"/>
        <v>120</v>
      </c>
      <c r="G667" s="95">
        <v>31</v>
      </c>
      <c r="H667" s="95">
        <v>28</v>
      </c>
      <c r="I667" s="95">
        <v>31</v>
      </c>
      <c r="J667" s="95">
        <v>30</v>
      </c>
      <c r="K667" s="3"/>
      <c r="L667" s="3"/>
      <c r="M667" s="3"/>
      <c r="N667" s="22">
        <f t="shared" si="728"/>
        <v>4.4000000000000004</v>
      </c>
      <c r="O667" s="22">
        <f t="shared" si="729"/>
        <v>4.4000000000000004</v>
      </c>
      <c r="P667" s="22">
        <f t="shared" si="730"/>
        <v>4.4000000000000004</v>
      </c>
      <c r="Q667" s="22">
        <f t="shared" si="731"/>
        <v>4.4000000000000004</v>
      </c>
      <c r="R667" s="3"/>
      <c r="S667" s="40" t="e">
        <f>VLOOKUP(B667,Объем!A:F,6,0)</f>
        <v>#N/A</v>
      </c>
      <c r="T667" s="40" t="e">
        <f>VLOOKUP(B667,Объем!A:G,7,0)</f>
        <v>#N/A</v>
      </c>
      <c r="U667" s="40" t="e">
        <f t="shared" si="732"/>
        <v>#N/A</v>
      </c>
      <c r="V667" s="63"/>
      <c r="W667" s="63"/>
      <c r="X667" s="63"/>
      <c r="Y667" s="63"/>
      <c r="Z667" s="25">
        <f t="shared" si="716"/>
        <v>4.1631617121658353E-2</v>
      </c>
      <c r="AA667" s="25">
        <f t="shared" si="717"/>
        <v>3.7479227877794334E-2</v>
      </c>
      <c r="AB667" s="25">
        <f t="shared" si="718"/>
        <v>2.1748872857171538E-2</v>
      </c>
      <c r="AC667" s="25">
        <f t="shared" si="719"/>
        <v>1.3076871364616906E-2</v>
      </c>
      <c r="AD667" s="25">
        <f t="shared" si="720"/>
        <v>4.1631617121658353E-2</v>
      </c>
      <c r="AE667" s="25">
        <f t="shared" si="721"/>
        <v>3.7479227877794334E-2</v>
      </c>
      <c r="AF667" s="25">
        <f t="shared" si="722"/>
        <v>2.1748872857171538E-2</v>
      </c>
      <c r="AG667" s="25">
        <f t="shared" si="723"/>
        <v>1.3076871364616906E-2</v>
      </c>
      <c r="AH667" s="97">
        <f t="shared" si="724"/>
        <v>113.19</v>
      </c>
      <c r="AI667" s="97">
        <f t="shared" si="725"/>
        <v>101.9</v>
      </c>
      <c r="AJ667" s="97">
        <f t="shared" si="726"/>
        <v>59.13</v>
      </c>
      <c r="AK667" s="97">
        <f t="shared" si="727"/>
        <v>35.549999999999997</v>
      </c>
      <c r="AL667" s="3"/>
      <c r="AM667" s="97">
        <f t="shared" si="733"/>
        <v>309.77000000000004</v>
      </c>
      <c r="AN667" s="25">
        <f t="shared" si="734"/>
        <v>0.11393658922124114</v>
      </c>
      <c r="AO667" s="3">
        <f>VLOOKUP(A667,Лист3!A:B,2,0)</f>
        <v>178.36</v>
      </c>
      <c r="AP667" s="3"/>
      <c r="AQ667" s="97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</row>
    <row r="668" spans="1:61" x14ac:dyDescent="0.3">
      <c r="A668" s="125" t="s">
        <v>1509</v>
      </c>
      <c r="B668" s="125" t="s">
        <v>720</v>
      </c>
      <c r="C668" s="106"/>
      <c r="D668" s="3"/>
      <c r="E668" s="95">
        <f>VLOOKUP(B668,Площадь!A:B,2,0)</f>
        <v>6.1</v>
      </c>
      <c r="F668" s="3">
        <f t="shared" si="715"/>
        <v>120</v>
      </c>
      <c r="G668" s="95">
        <v>31</v>
      </c>
      <c r="H668" s="95">
        <v>28</v>
      </c>
      <c r="I668" s="95">
        <v>31</v>
      </c>
      <c r="J668" s="95">
        <v>30</v>
      </c>
      <c r="K668" s="3"/>
      <c r="L668" s="3"/>
      <c r="M668" s="3"/>
      <c r="N668" s="22">
        <f t="shared" si="728"/>
        <v>6.1</v>
      </c>
      <c r="O668" s="22">
        <f t="shared" si="729"/>
        <v>6.1</v>
      </c>
      <c r="P668" s="22">
        <f t="shared" si="730"/>
        <v>6.1</v>
      </c>
      <c r="Q668" s="22">
        <f t="shared" si="731"/>
        <v>6.1</v>
      </c>
      <c r="R668" s="3"/>
      <c r="S668" s="40" t="e">
        <f>VLOOKUP(B668,Объем!A:F,6,0)</f>
        <v>#N/A</v>
      </c>
      <c r="T668" s="40" t="e">
        <f>VLOOKUP(B668,Объем!A:G,7,0)</f>
        <v>#N/A</v>
      </c>
      <c r="U668" s="40" t="e">
        <f t="shared" si="732"/>
        <v>#N/A</v>
      </c>
      <c r="V668" s="63"/>
      <c r="W668" s="63"/>
      <c r="X668" s="63"/>
      <c r="Y668" s="63"/>
      <c r="Z668" s="25">
        <f t="shared" si="716"/>
        <v>5.7716560100480888E-2</v>
      </c>
      <c r="AA668" s="25">
        <f t="shared" si="717"/>
        <v>5.1959838648760318E-2</v>
      </c>
      <c r="AB668" s="25">
        <f t="shared" si="718"/>
        <v>3.0151846461078716E-2</v>
      </c>
      <c r="AC668" s="25">
        <f t="shared" si="719"/>
        <v>1.8129298937309798E-2</v>
      </c>
      <c r="AD668" s="25">
        <f t="shared" si="720"/>
        <v>5.7716560100480888E-2</v>
      </c>
      <c r="AE668" s="25">
        <f t="shared" si="721"/>
        <v>5.1959838648760318E-2</v>
      </c>
      <c r="AF668" s="25">
        <f t="shared" si="722"/>
        <v>3.0151846461078716E-2</v>
      </c>
      <c r="AG668" s="25">
        <f t="shared" si="723"/>
        <v>1.8129298937309798E-2</v>
      </c>
      <c r="AH668" s="97">
        <f t="shared" si="724"/>
        <v>156.91999999999999</v>
      </c>
      <c r="AI668" s="97">
        <f t="shared" si="725"/>
        <v>141.27000000000001</v>
      </c>
      <c r="AJ668" s="97">
        <f t="shared" si="726"/>
        <v>81.98</v>
      </c>
      <c r="AK668" s="97">
        <f t="shared" si="727"/>
        <v>49.29</v>
      </c>
      <c r="AL668" s="3"/>
      <c r="AM668" s="97">
        <f t="shared" si="733"/>
        <v>429.46000000000004</v>
      </c>
      <c r="AN668" s="25">
        <f t="shared" si="734"/>
        <v>0.15795754414762972</v>
      </c>
      <c r="AO668" s="3">
        <f>VLOOKUP(A668,Лист3!A:B,2,0)</f>
        <v>247.96</v>
      </c>
      <c r="AP668" s="3"/>
      <c r="AQ668" s="97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</row>
    <row r="669" spans="1:61" x14ac:dyDescent="0.3">
      <c r="A669" s="125" t="s">
        <v>1298</v>
      </c>
      <c r="B669" s="125" t="s">
        <v>159</v>
      </c>
      <c r="C669" s="106"/>
      <c r="D669" s="3"/>
      <c r="E669" s="95">
        <f>VLOOKUP(B669,Площадь!A:B,2,0)</f>
        <v>3.6</v>
      </c>
      <c r="F669" s="3">
        <f t="shared" si="715"/>
        <v>120</v>
      </c>
      <c r="G669" s="95">
        <v>31</v>
      </c>
      <c r="H669" s="95">
        <v>28</v>
      </c>
      <c r="I669" s="95">
        <v>31</v>
      </c>
      <c r="J669" s="95">
        <v>30</v>
      </c>
      <c r="K669" s="3"/>
      <c r="L669" s="3"/>
      <c r="M669" s="3"/>
      <c r="N669" s="22">
        <f t="shared" si="728"/>
        <v>3.6</v>
      </c>
      <c r="O669" s="22">
        <f t="shared" si="729"/>
        <v>3.6</v>
      </c>
      <c r="P669" s="22">
        <f t="shared" si="730"/>
        <v>3.6</v>
      </c>
      <c r="Q669" s="22">
        <f t="shared" si="731"/>
        <v>3.6</v>
      </c>
      <c r="R669" s="3"/>
      <c r="S669" s="40" t="e">
        <f>VLOOKUP(B669,Объем!A:F,6,0)</f>
        <v>#N/A</v>
      </c>
      <c r="T669" s="40" t="e">
        <f>VLOOKUP(B669,Объем!A:G,7,0)</f>
        <v>#N/A</v>
      </c>
      <c r="U669" s="40" t="e">
        <f t="shared" si="732"/>
        <v>#N/A</v>
      </c>
      <c r="V669" s="63"/>
      <c r="W669" s="63"/>
      <c r="X669" s="63"/>
      <c r="Y669" s="63"/>
      <c r="Z669" s="25">
        <f t="shared" si="716"/>
        <v>3.4062232190447739E-2</v>
      </c>
      <c r="AA669" s="25">
        <f t="shared" si="717"/>
        <v>3.0664822809104455E-2</v>
      </c>
      <c r="AB669" s="25">
        <f t="shared" si="718"/>
        <v>1.7794532337685801E-2</v>
      </c>
      <c r="AC669" s="25">
        <f t="shared" si="719"/>
        <v>1.0699258389232013E-2</v>
      </c>
      <c r="AD669" s="25">
        <f t="shared" si="720"/>
        <v>3.4062232190447739E-2</v>
      </c>
      <c r="AE669" s="25">
        <f t="shared" si="721"/>
        <v>3.0664822809104455E-2</v>
      </c>
      <c r="AF669" s="25">
        <f t="shared" si="722"/>
        <v>1.7794532337685801E-2</v>
      </c>
      <c r="AG669" s="25">
        <f t="shared" si="723"/>
        <v>1.0699258389232013E-2</v>
      </c>
      <c r="AH669" s="97">
        <f t="shared" si="724"/>
        <v>92.61</v>
      </c>
      <c r="AI669" s="97">
        <f t="shared" si="725"/>
        <v>83.37</v>
      </c>
      <c r="AJ669" s="97">
        <f t="shared" si="726"/>
        <v>48.38</v>
      </c>
      <c r="AK669" s="97">
        <f t="shared" si="727"/>
        <v>29.09</v>
      </c>
      <c r="AL669" s="3"/>
      <c r="AM669" s="97">
        <f t="shared" si="733"/>
        <v>253.45000000000002</v>
      </c>
      <c r="AN669" s="25">
        <f t="shared" si="734"/>
        <v>9.3220845726470006E-2</v>
      </c>
      <c r="AO669" s="3">
        <f>VLOOKUP(A669,Лист3!A:B,2,0)</f>
        <v>145.72</v>
      </c>
      <c r="AP669" s="3"/>
      <c r="AQ669" s="97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</row>
    <row r="670" spans="1:61" x14ac:dyDescent="0.3">
      <c r="A670" s="125" t="s">
        <v>1299</v>
      </c>
      <c r="B670" s="125" t="s">
        <v>721</v>
      </c>
      <c r="C670" s="106"/>
      <c r="D670" s="3"/>
      <c r="E670" s="95">
        <f>VLOOKUP(B670,Площадь!A:B,2,0)</f>
        <v>4.7</v>
      </c>
      <c r="F670" s="3">
        <f t="shared" si="715"/>
        <v>120</v>
      </c>
      <c r="G670" s="95">
        <v>31</v>
      </c>
      <c r="H670" s="95">
        <v>28</v>
      </c>
      <c r="I670" s="95">
        <v>31</v>
      </c>
      <c r="J670" s="95">
        <v>30</v>
      </c>
      <c r="K670" s="3"/>
      <c r="L670" s="3"/>
      <c r="M670" s="3"/>
      <c r="N670" s="22">
        <f t="shared" si="728"/>
        <v>4.7</v>
      </c>
      <c r="O670" s="22">
        <f t="shared" si="729"/>
        <v>4.7</v>
      </c>
      <c r="P670" s="22">
        <f t="shared" si="730"/>
        <v>4.7</v>
      </c>
      <c r="Q670" s="22">
        <f t="shared" si="731"/>
        <v>4.7</v>
      </c>
      <c r="R670" s="3"/>
      <c r="S670" s="40" t="e">
        <f>VLOOKUP(B670,Объем!A:F,6,0)</f>
        <v>#N/A</v>
      </c>
      <c r="T670" s="40" t="e">
        <f>VLOOKUP(B670,Объем!A:G,7,0)</f>
        <v>#N/A</v>
      </c>
      <c r="U670" s="40" t="e">
        <f t="shared" si="732"/>
        <v>#N/A</v>
      </c>
      <c r="V670" s="63"/>
      <c r="W670" s="63"/>
      <c r="X670" s="63"/>
      <c r="Y670" s="63"/>
      <c r="Z670" s="25">
        <f t="shared" si="716"/>
        <v>4.4470136470862329E-2</v>
      </c>
      <c r="AA670" s="25">
        <f t="shared" si="717"/>
        <v>4.0034629778553037E-2</v>
      </c>
      <c r="AB670" s="25">
        <f t="shared" si="718"/>
        <v>2.3231750551978684E-2</v>
      </c>
      <c r="AC670" s="25">
        <f t="shared" si="719"/>
        <v>1.396847623038624E-2</v>
      </c>
      <c r="AD670" s="25">
        <f t="shared" si="720"/>
        <v>4.4470136470862329E-2</v>
      </c>
      <c r="AE670" s="25">
        <f t="shared" si="721"/>
        <v>4.0034629778553037E-2</v>
      </c>
      <c r="AF670" s="25">
        <f t="shared" si="722"/>
        <v>2.3231750551978684E-2</v>
      </c>
      <c r="AG670" s="25">
        <f t="shared" si="723"/>
        <v>1.396847623038624E-2</v>
      </c>
      <c r="AH670" s="97">
        <f t="shared" si="724"/>
        <v>120.91</v>
      </c>
      <c r="AI670" s="97">
        <f t="shared" si="725"/>
        <v>108.85</v>
      </c>
      <c r="AJ670" s="97">
        <f t="shared" si="726"/>
        <v>63.16</v>
      </c>
      <c r="AK670" s="97">
        <f t="shared" si="727"/>
        <v>37.979999999999997</v>
      </c>
      <c r="AL670" s="3"/>
      <c r="AM670" s="97">
        <f t="shared" si="733"/>
        <v>330.9</v>
      </c>
      <c r="AN670" s="25">
        <f t="shared" si="734"/>
        <v>0.12170499303178028</v>
      </c>
      <c r="AO670" s="3">
        <f>VLOOKUP(A670,Лист3!A:B,2,0)</f>
        <v>190.32</v>
      </c>
      <c r="AP670" s="3"/>
      <c r="AQ670" s="97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</row>
    <row r="671" spans="1:61" x14ac:dyDescent="0.3">
      <c r="A671" s="125" t="s">
        <v>1300</v>
      </c>
      <c r="B671" s="125" t="s">
        <v>722</v>
      </c>
      <c r="C671" s="106"/>
      <c r="D671" s="3"/>
      <c r="E671" s="95">
        <f>VLOOKUP(B671,Площадь!A:B,2,0)</f>
        <v>4.9000000000000004</v>
      </c>
      <c r="F671" s="3">
        <f t="shared" si="715"/>
        <v>120</v>
      </c>
      <c r="G671" s="95">
        <v>31</v>
      </c>
      <c r="H671" s="95">
        <v>28</v>
      </c>
      <c r="I671" s="95">
        <v>31</v>
      </c>
      <c r="J671" s="95">
        <v>30</v>
      </c>
      <c r="K671" s="3"/>
      <c r="L671" s="3"/>
      <c r="M671" s="3"/>
      <c r="N671" s="22">
        <f t="shared" si="728"/>
        <v>4.9000000000000004</v>
      </c>
      <c r="O671" s="22">
        <f t="shared" si="729"/>
        <v>4.9000000000000004</v>
      </c>
      <c r="P671" s="22">
        <f t="shared" si="730"/>
        <v>4.9000000000000004</v>
      </c>
      <c r="Q671" s="22">
        <f t="shared" si="731"/>
        <v>4.9000000000000004</v>
      </c>
      <c r="R671" s="3"/>
      <c r="S671" s="40" t="e">
        <f>VLOOKUP(B671,Объем!A:F,6,0)</f>
        <v>#N/A</v>
      </c>
      <c r="T671" s="40" t="e">
        <f>VLOOKUP(B671,Объем!A:G,7,0)</f>
        <v>#N/A</v>
      </c>
      <c r="U671" s="40" t="e">
        <f t="shared" si="732"/>
        <v>#N/A</v>
      </c>
      <c r="V671" s="63"/>
      <c r="W671" s="63"/>
      <c r="X671" s="63"/>
      <c r="Y671" s="63"/>
      <c r="Z671" s="25">
        <f t="shared" si="716"/>
        <v>4.6362482703664977E-2</v>
      </c>
      <c r="AA671" s="25">
        <f t="shared" si="717"/>
        <v>4.1738231045725507E-2</v>
      </c>
      <c r="AB671" s="25">
        <f t="shared" si="718"/>
        <v>2.4220335681850121E-2</v>
      </c>
      <c r="AC671" s="25">
        <f t="shared" si="719"/>
        <v>1.4562879474232463E-2</v>
      </c>
      <c r="AD671" s="25">
        <f t="shared" si="720"/>
        <v>4.6362482703664977E-2</v>
      </c>
      <c r="AE671" s="25">
        <f t="shared" si="721"/>
        <v>4.1738231045725507E-2</v>
      </c>
      <c r="AF671" s="25">
        <f t="shared" si="722"/>
        <v>2.4220335681850121E-2</v>
      </c>
      <c r="AG671" s="25">
        <f t="shared" si="723"/>
        <v>1.4562879474232463E-2</v>
      </c>
      <c r="AH671" s="97">
        <f t="shared" si="724"/>
        <v>126.05</v>
      </c>
      <c r="AI671" s="97">
        <f t="shared" si="725"/>
        <v>113.48</v>
      </c>
      <c r="AJ671" s="97">
        <f t="shared" si="726"/>
        <v>65.849999999999994</v>
      </c>
      <c r="AK671" s="97">
        <f t="shared" si="727"/>
        <v>39.590000000000003</v>
      </c>
      <c r="AL671" s="3"/>
      <c r="AM671" s="97">
        <f t="shared" si="733"/>
        <v>344.97</v>
      </c>
      <c r="AN671" s="25">
        <f t="shared" si="734"/>
        <v>0.12688392890547306</v>
      </c>
      <c r="AO671" s="3">
        <f>VLOOKUP(A671,Лист3!A:B,2,0)</f>
        <v>199</v>
      </c>
      <c r="AP671" s="3"/>
      <c r="AQ671" s="97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</row>
    <row r="672" spans="1:61" x14ac:dyDescent="0.3">
      <c r="A672" s="125" t="s">
        <v>1301</v>
      </c>
      <c r="B672" s="125" t="s">
        <v>723</v>
      </c>
      <c r="C672" s="106"/>
      <c r="D672" s="3"/>
      <c r="E672" s="95">
        <f>VLOOKUP(B672,Площадь!A:B,2,0)</f>
        <v>3.9</v>
      </c>
      <c r="F672" s="3">
        <f t="shared" si="715"/>
        <v>120</v>
      </c>
      <c r="G672" s="95">
        <v>31</v>
      </c>
      <c r="H672" s="95">
        <v>28</v>
      </c>
      <c r="I672" s="95">
        <v>31</v>
      </c>
      <c r="J672" s="95">
        <v>30</v>
      </c>
      <c r="K672" s="3"/>
      <c r="L672" s="3"/>
      <c r="M672" s="3"/>
      <c r="N672" s="22">
        <f t="shared" si="728"/>
        <v>3.9</v>
      </c>
      <c r="O672" s="22">
        <f t="shared" si="729"/>
        <v>3.9</v>
      </c>
      <c r="P672" s="22">
        <f t="shared" si="730"/>
        <v>3.9</v>
      </c>
      <c r="Q672" s="22">
        <f t="shared" si="731"/>
        <v>3.9</v>
      </c>
      <c r="R672" s="3"/>
      <c r="S672" s="40" t="e">
        <f>VLOOKUP(B672,Объем!A:F,6,0)</f>
        <v>#N/A</v>
      </c>
      <c r="T672" s="40" t="e">
        <f>VLOOKUP(B672,Объем!A:G,7,0)</f>
        <v>#N/A</v>
      </c>
      <c r="U672" s="40" t="e">
        <f t="shared" si="732"/>
        <v>#N/A</v>
      </c>
      <c r="V672" s="63"/>
      <c r="W672" s="63"/>
      <c r="X672" s="63"/>
      <c r="Y672" s="63"/>
      <c r="Z672" s="25">
        <f t="shared" si="716"/>
        <v>3.6900751539651715E-2</v>
      </c>
      <c r="AA672" s="25">
        <f t="shared" si="717"/>
        <v>3.3220224709863154E-2</v>
      </c>
      <c r="AB672" s="25">
        <f t="shared" si="718"/>
        <v>1.9277410032492951E-2</v>
      </c>
      <c r="AC672" s="25">
        <f t="shared" si="719"/>
        <v>1.1590863255001346E-2</v>
      </c>
      <c r="AD672" s="25">
        <f t="shared" si="720"/>
        <v>3.6900751539651715E-2</v>
      </c>
      <c r="AE672" s="25">
        <f t="shared" si="721"/>
        <v>3.3220224709863154E-2</v>
      </c>
      <c r="AF672" s="25">
        <f t="shared" si="722"/>
        <v>1.9277410032492951E-2</v>
      </c>
      <c r="AG672" s="25">
        <f t="shared" si="723"/>
        <v>1.1590863255001346E-2</v>
      </c>
      <c r="AH672" s="97">
        <f t="shared" si="724"/>
        <v>100.33</v>
      </c>
      <c r="AI672" s="97">
        <f t="shared" si="725"/>
        <v>90.32</v>
      </c>
      <c r="AJ672" s="97">
        <f t="shared" si="726"/>
        <v>52.41</v>
      </c>
      <c r="AK672" s="97">
        <f t="shared" si="727"/>
        <v>31.51</v>
      </c>
      <c r="AL672" s="3"/>
      <c r="AM672" s="97">
        <f t="shared" si="733"/>
        <v>274.57</v>
      </c>
      <c r="AN672" s="25">
        <f t="shared" si="734"/>
        <v>0.10098924953700916</v>
      </c>
      <c r="AO672" s="3">
        <f>VLOOKUP(A672,Лист3!A:B,2,0)</f>
        <v>157.68</v>
      </c>
      <c r="AP672" s="3"/>
      <c r="AQ672" s="97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</row>
    <row r="673" spans="1:61" x14ac:dyDescent="0.3">
      <c r="A673" s="125" t="s">
        <v>1510</v>
      </c>
      <c r="B673" s="125" t="s">
        <v>724</v>
      </c>
      <c r="C673" s="106"/>
      <c r="D673" s="3"/>
      <c r="E673" s="95">
        <f>VLOOKUP(B673,Площадь!A:B,2,0)</f>
        <v>4.8</v>
      </c>
      <c r="F673" s="3">
        <f t="shared" si="715"/>
        <v>120</v>
      </c>
      <c r="G673" s="95">
        <v>31</v>
      </c>
      <c r="H673" s="95">
        <v>28</v>
      </c>
      <c r="I673" s="95">
        <v>31</v>
      </c>
      <c r="J673" s="95">
        <v>30</v>
      </c>
      <c r="K673" s="3"/>
      <c r="L673" s="3"/>
      <c r="M673" s="3"/>
      <c r="N673" s="22">
        <f t="shared" si="728"/>
        <v>4.8</v>
      </c>
      <c r="O673" s="22">
        <f t="shared" si="729"/>
        <v>4.8</v>
      </c>
      <c r="P673" s="22">
        <f t="shared" si="730"/>
        <v>4.8</v>
      </c>
      <c r="Q673" s="22">
        <f t="shared" si="731"/>
        <v>4.8</v>
      </c>
      <c r="R673" s="3"/>
      <c r="S673" s="40" t="e">
        <f>VLOOKUP(B673,Объем!A:F,6,0)</f>
        <v>#N/A</v>
      </c>
      <c r="T673" s="40" t="e">
        <f>VLOOKUP(B673,Объем!A:G,7,0)</f>
        <v>#N/A</v>
      </c>
      <c r="U673" s="40" t="e">
        <f t="shared" si="732"/>
        <v>#N/A</v>
      </c>
      <c r="V673" s="63"/>
      <c r="W673" s="63"/>
      <c r="X673" s="63"/>
      <c r="Y673" s="63"/>
      <c r="Z673" s="25">
        <f t="shared" si="716"/>
        <v>4.5416309587263649E-2</v>
      </c>
      <c r="AA673" s="25">
        <f t="shared" si="717"/>
        <v>4.0886430412139269E-2</v>
      </c>
      <c r="AB673" s="25">
        <f t="shared" si="718"/>
        <v>2.3726043116914401E-2</v>
      </c>
      <c r="AC673" s="25">
        <f t="shared" si="719"/>
        <v>1.4265677852309349E-2</v>
      </c>
      <c r="AD673" s="25">
        <f t="shared" si="720"/>
        <v>4.5416309587263649E-2</v>
      </c>
      <c r="AE673" s="25">
        <f t="shared" si="721"/>
        <v>4.0886430412139269E-2</v>
      </c>
      <c r="AF673" s="25">
        <f t="shared" si="722"/>
        <v>2.3726043116914401E-2</v>
      </c>
      <c r="AG673" s="25">
        <f t="shared" si="723"/>
        <v>1.4265677852309349E-2</v>
      </c>
      <c r="AH673" s="97">
        <f t="shared" si="724"/>
        <v>123.48</v>
      </c>
      <c r="AI673" s="97">
        <f t="shared" si="725"/>
        <v>111.16</v>
      </c>
      <c r="AJ673" s="97">
        <f t="shared" si="726"/>
        <v>64.510000000000005</v>
      </c>
      <c r="AK673" s="97">
        <f t="shared" si="727"/>
        <v>38.79</v>
      </c>
      <c r="AL673" s="3"/>
      <c r="AM673" s="97">
        <f t="shared" si="733"/>
        <v>337.94</v>
      </c>
      <c r="AN673" s="25">
        <f t="shared" si="734"/>
        <v>0.12429446096862666</v>
      </c>
      <c r="AO673" s="3">
        <f>VLOOKUP(A673,Лист3!A:B,2,0)</f>
        <v>194.68</v>
      </c>
      <c r="AP673" s="3"/>
      <c r="AQ673" s="97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</row>
    <row r="674" spans="1:61" x14ac:dyDescent="0.3">
      <c r="A674" s="125" t="s">
        <v>1302</v>
      </c>
      <c r="B674" s="125" t="s">
        <v>725</v>
      </c>
      <c r="C674" s="106"/>
      <c r="D674" s="3"/>
      <c r="E674" s="95">
        <f>VLOOKUP(B674,Площадь!A:B,2,0)</f>
        <v>3</v>
      </c>
      <c r="F674" s="3">
        <f t="shared" si="715"/>
        <v>120</v>
      </c>
      <c r="G674" s="95">
        <v>31</v>
      </c>
      <c r="H674" s="95">
        <v>28</v>
      </c>
      <c r="I674" s="95">
        <v>31</v>
      </c>
      <c r="J674" s="95">
        <v>30</v>
      </c>
      <c r="K674" s="3"/>
      <c r="L674" s="3"/>
      <c r="M674" s="3"/>
      <c r="N674" s="22">
        <f t="shared" si="728"/>
        <v>3</v>
      </c>
      <c r="O674" s="22">
        <f t="shared" si="729"/>
        <v>3</v>
      </c>
      <c r="P674" s="22">
        <f t="shared" si="730"/>
        <v>3</v>
      </c>
      <c r="Q674" s="22">
        <f t="shared" si="731"/>
        <v>3</v>
      </c>
      <c r="R674" s="3"/>
      <c r="S674" s="40" t="e">
        <f>VLOOKUP(B674,Объем!A:F,6,0)</f>
        <v>#N/A</v>
      </c>
      <c r="T674" s="40" t="e">
        <f>VLOOKUP(B674,Объем!A:G,7,0)</f>
        <v>#N/A</v>
      </c>
      <c r="U674" s="40" t="e">
        <f t="shared" si="732"/>
        <v>#N/A</v>
      </c>
      <c r="V674" s="63"/>
      <c r="W674" s="63"/>
      <c r="X674" s="63"/>
      <c r="Y674" s="63"/>
      <c r="Z674" s="25">
        <f t="shared" si="716"/>
        <v>2.838519349203978E-2</v>
      </c>
      <c r="AA674" s="25">
        <f t="shared" si="717"/>
        <v>2.5554019007587046E-2</v>
      </c>
      <c r="AB674" s="25">
        <f t="shared" si="718"/>
        <v>1.4828776948071502E-2</v>
      </c>
      <c r="AC674" s="25">
        <f t="shared" si="719"/>
        <v>8.9160486576933436E-3</v>
      </c>
      <c r="AD674" s="25">
        <f t="shared" si="720"/>
        <v>2.838519349203978E-2</v>
      </c>
      <c r="AE674" s="25">
        <f t="shared" si="721"/>
        <v>2.5554019007587046E-2</v>
      </c>
      <c r="AF674" s="25">
        <f t="shared" si="722"/>
        <v>1.4828776948071502E-2</v>
      </c>
      <c r="AG674" s="25">
        <f t="shared" si="723"/>
        <v>8.9160486576933436E-3</v>
      </c>
      <c r="AH674" s="97">
        <f t="shared" si="724"/>
        <v>77.17</v>
      </c>
      <c r="AI674" s="97">
        <f t="shared" si="725"/>
        <v>69.48</v>
      </c>
      <c r="AJ674" s="97">
        <f t="shared" si="726"/>
        <v>40.32</v>
      </c>
      <c r="AK674" s="97">
        <f t="shared" si="727"/>
        <v>24.24</v>
      </c>
      <c r="AL674" s="3"/>
      <c r="AM674" s="97">
        <f t="shared" si="733"/>
        <v>211.21</v>
      </c>
      <c r="AN674" s="25">
        <f t="shared" si="734"/>
        <v>7.7684038105391665E-2</v>
      </c>
      <c r="AO674" s="3">
        <f>VLOOKUP(A674,Лист3!A:B,2,0)</f>
        <v>121.8</v>
      </c>
      <c r="AP674" s="3"/>
      <c r="AQ674" s="97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</row>
    <row r="675" spans="1:61" x14ac:dyDescent="0.3">
      <c r="A675" s="125" t="s">
        <v>1303</v>
      </c>
      <c r="B675" s="125" t="s">
        <v>726</v>
      </c>
      <c r="C675" s="106"/>
      <c r="D675" s="3"/>
      <c r="E675" s="95">
        <f>VLOOKUP(B675,Площадь!A:B,2,0)</f>
        <v>4.8</v>
      </c>
      <c r="F675" s="3">
        <f t="shared" si="715"/>
        <v>120</v>
      </c>
      <c r="G675" s="95">
        <v>31</v>
      </c>
      <c r="H675" s="95">
        <v>28</v>
      </c>
      <c r="I675" s="95">
        <v>31</v>
      </c>
      <c r="J675" s="95">
        <v>30</v>
      </c>
      <c r="K675" s="3"/>
      <c r="L675" s="3"/>
      <c r="M675" s="3"/>
      <c r="N675" s="22">
        <f t="shared" si="728"/>
        <v>4.8</v>
      </c>
      <c r="O675" s="22">
        <f t="shared" si="729"/>
        <v>4.8</v>
      </c>
      <c r="P675" s="22">
        <f t="shared" si="730"/>
        <v>4.8</v>
      </c>
      <c r="Q675" s="22">
        <f t="shared" si="731"/>
        <v>4.8</v>
      </c>
      <c r="R675" s="3"/>
      <c r="S675" s="40" t="e">
        <f>VLOOKUP(B675,Объем!A:F,6,0)</f>
        <v>#N/A</v>
      </c>
      <c r="T675" s="40" t="e">
        <f>VLOOKUP(B675,Объем!A:G,7,0)</f>
        <v>#N/A</v>
      </c>
      <c r="U675" s="40" t="e">
        <f t="shared" si="732"/>
        <v>#N/A</v>
      </c>
      <c r="V675" s="63"/>
      <c r="W675" s="63"/>
      <c r="X675" s="63"/>
      <c r="Y675" s="63"/>
      <c r="Z675" s="25">
        <f t="shared" si="716"/>
        <v>4.5416309587263649E-2</v>
      </c>
      <c r="AA675" s="25">
        <f t="shared" si="717"/>
        <v>4.0886430412139269E-2</v>
      </c>
      <c r="AB675" s="25">
        <f t="shared" si="718"/>
        <v>2.3726043116914401E-2</v>
      </c>
      <c r="AC675" s="25">
        <f t="shared" si="719"/>
        <v>1.4265677852309349E-2</v>
      </c>
      <c r="AD675" s="25">
        <f t="shared" si="720"/>
        <v>4.5416309587263649E-2</v>
      </c>
      <c r="AE675" s="25">
        <f t="shared" si="721"/>
        <v>4.0886430412139269E-2</v>
      </c>
      <c r="AF675" s="25">
        <f t="shared" si="722"/>
        <v>2.3726043116914401E-2</v>
      </c>
      <c r="AG675" s="25">
        <f t="shared" si="723"/>
        <v>1.4265677852309349E-2</v>
      </c>
      <c r="AH675" s="97">
        <f t="shared" si="724"/>
        <v>123.48</v>
      </c>
      <c r="AI675" s="97">
        <f t="shared" si="725"/>
        <v>111.16</v>
      </c>
      <c r="AJ675" s="97">
        <f t="shared" si="726"/>
        <v>64.510000000000005</v>
      </c>
      <c r="AK675" s="97">
        <f t="shared" si="727"/>
        <v>38.79</v>
      </c>
      <c r="AL675" s="3"/>
      <c r="AM675" s="97">
        <f t="shared" si="733"/>
        <v>337.94</v>
      </c>
      <c r="AN675" s="25">
        <f t="shared" si="734"/>
        <v>0.12429446096862666</v>
      </c>
      <c r="AO675" s="3">
        <f>VLOOKUP(A675,Лист3!A:B,2,0)</f>
        <v>194.68</v>
      </c>
      <c r="AP675" s="3"/>
      <c r="AQ675" s="97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</row>
    <row r="676" spans="1:61" x14ac:dyDescent="0.3">
      <c r="A676" s="125" t="s">
        <v>1442</v>
      </c>
      <c r="B676" s="125" t="s">
        <v>727</v>
      </c>
      <c r="C676" s="106"/>
      <c r="D676" s="3"/>
      <c r="E676" s="95">
        <f>VLOOKUP(B676,Площадь!A:B,2,0)</f>
        <v>4.5</v>
      </c>
      <c r="F676" s="3">
        <f t="shared" si="715"/>
        <v>120</v>
      </c>
      <c r="G676" s="95">
        <v>31</v>
      </c>
      <c r="H676" s="95">
        <v>28</v>
      </c>
      <c r="I676" s="95">
        <v>31</v>
      </c>
      <c r="J676" s="95">
        <v>30</v>
      </c>
      <c r="K676" s="3"/>
      <c r="L676" s="3"/>
      <c r="M676" s="3"/>
      <c r="N676" s="22">
        <f t="shared" si="728"/>
        <v>4.5</v>
      </c>
      <c r="O676" s="22">
        <f t="shared" si="729"/>
        <v>4.5</v>
      </c>
      <c r="P676" s="22">
        <f t="shared" si="730"/>
        <v>4.5</v>
      </c>
      <c r="Q676" s="22">
        <f t="shared" si="731"/>
        <v>4.5</v>
      </c>
      <c r="R676" s="3"/>
      <c r="S676" s="40" t="e">
        <f>VLOOKUP(B676,Объем!A:F,6,0)</f>
        <v>#N/A</v>
      </c>
      <c r="T676" s="40" t="e">
        <f>VLOOKUP(B676,Объем!A:G,7,0)</f>
        <v>#N/A</v>
      </c>
      <c r="U676" s="40" t="e">
        <f t="shared" si="732"/>
        <v>#N/A</v>
      </c>
      <c r="V676" s="63"/>
      <c r="W676" s="63"/>
      <c r="X676" s="63"/>
      <c r="Y676" s="63"/>
      <c r="Z676" s="25">
        <f t="shared" si="716"/>
        <v>4.2577790238059673E-2</v>
      </c>
      <c r="AA676" s="25">
        <f t="shared" si="717"/>
        <v>3.8331028511380566E-2</v>
      </c>
      <c r="AB676" s="25">
        <f t="shared" si="718"/>
        <v>2.2243165422107251E-2</v>
      </c>
      <c r="AC676" s="25">
        <f t="shared" si="719"/>
        <v>1.3374072986540015E-2</v>
      </c>
      <c r="AD676" s="25">
        <f t="shared" si="720"/>
        <v>4.2577790238059673E-2</v>
      </c>
      <c r="AE676" s="25">
        <f t="shared" si="721"/>
        <v>3.8331028511380566E-2</v>
      </c>
      <c r="AF676" s="25">
        <f t="shared" si="722"/>
        <v>2.2243165422107251E-2</v>
      </c>
      <c r="AG676" s="25">
        <f t="shared" si="723"/>
        <v>1.3374072986540015E-2</v>
      </c>
      <c r="AH676" s="97">
        <f t="shared" si="724"/>
        <v>115.76</v>
      </c>
      <c r="AI676" s="97">
        <f t="shared" si="725"/>
        <v>104.22</v>
      </c>
      <c r="AJ676" s="97">
        <f t="shared" si="726"/>
        <v>60.48</v>
      </c>
      <c r="AK676" s="97">
        <f t="shared" si="727"/>
        <v>36.36</v>
      </c>
      <c r="AL676" s="3"/>
      <c r="AM676" s="97">
        <f t="shared" si="733"/>
        <v>316.82000000000005</v>
      </c>
      <c r="AN676" s="25">
        <f t="shared" si="734"/>
        <v>0.1165260571580875</v>
      </c>
      <c r="AO676" s="3">
        <f>VLOOKUP(A676,Лист3!A:B,2,0)</f>
        <v>182.72</v>
      </c>
      <c r="AP676" s="3"/>
      <c r="AQ676" s="97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</row>
    <row r="677" spans="1:61" x14ac:dyDescent="0.3">
      <c r="A677" s="125" t="s">
        <v>1304</v>
      </c>
      <c r="B677" s="125" t="s">
        <v>728</v>
      </c>
      <c r="C677" s="106"/>
      <c r="D677" s="3"/>
      <c r="E677" s="95">
        <f>VLOOKUP(B677,Площадь!A:B,2,0)</f>
        <v>5.2</v>
      </c>
      <c r="F677" s="3">
        <f t="shared" si="715"/>
        <v>120</v>
      </c>
      <c r="G677" s="95">
        <v>31</v>
      </c>
      <c r="H677" s="95">
        <v>28</v>
      </c>
      <c r="I677" s="95">
        <v>31</v>
      </c>
      <c r="J677" s="95">
        <v>30</v>
      </c>
      <c r="K677" s="3"/>
      <c r="L677" s="3"/>
      <c r="M677" s="3"/>
      <c r="N677" s="22">
        <f t="shared" si="728"/>
        <v>5.2</v>
      </c>
      <c r="O677" s="22">
        <f t="shared" si="729"/>
        <v>5.2</v>
      </c>
      <c r="P677" s="22">
        <f t="shared" si="730"/>
        <v>5.2</v>
      </c>
      <c r="Q677" s="22">
        <f t="shared" si="731"/>
        <v>5.2</v>
      </c>
      <c r="R677" s="3"/>
      <c r="S677" s="40" t="e">
        <f>VLOOKUP(B677,Объем!A:F,6,0)</f>
        <v>#N/A</v>
      </c>
      <c r="T677" s="40" t="e">
        <f>VLOOKUP(B677,Объем!A:G,7,0)</f>
        <v>#N/A</v>
      </c>
      <c r="U677" s="40" t="e">
        <f t="shared" si="732"/>
        <v>#N/A</v>
      </c>
      <c r="V677" s="63"/>
      <c r="W677" s="63"/>
      <c r="X677" s="63"/>
      <c r="Y677" s="63"/>
      <c r="Z677" s="25">
        <f t="shared" si="716"/>
        <v>4.920100205286896E-2</v>
      </c>
      <c r="AA677" s="25">
        <f t="shared" si="717"/>
        <v>4.429363294648421E-2</v>
      </c>
      <c r="AB677" s="25">
        <f t="shared" si="718"/>
        <v>2.570321337665727E-2</v>
      </c>
      <c r="AC677" s="25">
        <f t="shared" si="719"/>
        <v>1.5454484340001797E-2</v>
      </c>
      <c r="AD677" s="25">
        <f t="shared" si="720"/>
        <v>4.920100205286896E-2</v>
      </c>
      <c r="AE677" s="25">
        <f t="shared" si="721"/>
        <v>4.429363294648421E-2</v>
      </c>
      <c r="AF677" s="25">
        <f t="shared" si="722"/>
        <v>2.570321337665727E-2</v>
      </c>
      <c r="AG677" s="25">
        <f t="shared" si="723"/>
        <v>1.5454484340001797E-2</v>
      </c>
      <c r="AH677" s="97">
        <f t="shared" si="724"/>
        <v>133.77000000000001</v>
      </c>
      <c r="AI677" s="97">
        <f t="shared" si="725"/>
        <v>120.43</v>
      </c>
      <c r="AJ677" s="97">
        <f t="shared" si="726"/>
        <v>69.88</v>
      </c>
      <c r="AK677" s="97">
        <f t="shared" si="727"/>
        <v>42.02</v>
      </c>
      <c r="AL677" s="3"/>
      <c r="AM677" s="97">
        <f t="shared" si="733"/>
        <v>366.1</v>
      </c>
      <c r="AN677" s="25">
        <f t="shared" si="734"/>
        <v>0.13465233271601224</v>
      </c>
      <c r="AO677" s="3">
        <f>VLOOKUP(A677,Лист3!A:B,2,0)</f>
        <v>211</v>
      </c>
      <c r="AP677" s="3"/>
      <c r="AQ677" s="97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</row>
    <row r="678" spans="1:61" x14ac:dyDescent="0.3">
      <c r="A678" s="125" t="s">
        <v>1443</v>
      </c>
      <c r="B678" s="125" t="s">
        <v>729</v>
      </c>
      <c r="C678" s="106"/>
      <c r="D678" s="3"/>
      <c r="E678" s="95">
        <f>VLOOKUP(B678,Площадь!A:B,2,0)</f>
        <v>3.8</v>
      </c>
      <c r="F678" s="3">
        <f t="shared" si="715"/>
        <v>120</v>
      </c>
      <c r="G678" s="95">
        <v>31</v>
      </c>
      <c r="H678" s="95">
        <v>28</v>
      </c>
      <c r="I678" s="95">
        <v>31</v>
      </c>
      <c r="J678" s="95">
        <v>30</v>
      </c>
      <c r="K678" s="3"/>
      <c r="L678" s="3"/>
      <c r="M678" s="3"/>
      <c r="N678" s="22">
        <f t="shared" si="728"/>
        <v>3.8</v>
      </c>
      <c r="O678" s="22">
        <f t="shared" si="729"/>
        <v>3.8</v>
      </c>
      <c r="P678" s="22">
        <f t="shared" si="730"/>
        <v>3.8</v>
      </c>
      <c r="Q678" s="22">
        <f t="shared" si="731"/>
        <v>3.8</v>
      </c>
      <c r="R678" s="3"/>
      <c r="S678" s="40" t="e">
        <f>VLOOKUP(B678,Объем!A:F,6,0)</f>
        <v>#N/A</v>
      </c>
      <c r="T678" s="40" t="e">
        <f>VLOOKUP(B678,Объем!A:G,7,0)</f>
        <v>#N/A</v>
      </c>
      <c r="U678" s="40" t="e">
        <f t="shared" si="732"/>
        <v>#N/A</v>
      </c>
      <c r="V678" s="63"/>
      <c r="W678" s="63"/>
      <c r="X678" s="63"/>
      <c r="Y678" s="63"/>
      <c r="Z678" s="25">
        <f t="shared" si="716"/>
        <v>3.5954578423250387E-2</v>
      </c>
      <c r="AA678" s="25">
        <f t="shared" si="717"/>
        <v>3.2368424076276922E-2</v>
      </c>
      <c r="AB678" s="25">
        <f t="shared" si="718"/>
        <v>1.8783117467557234E-2</v>
      </c>
      <c r="AC678" s="25">
        <f t="shared" si="719"/>
        <v>1.1293661633078236E-2</v>
      </c>
      <c r="AD678" s="25">
        <f t="shared" si="720"/>
        <v>3.5954578423250387E-2</v>
      </c>
      <c r="AE678" s="25">
        <f t="shared" si="721"/>
        <v>3.2368424076276922E-2</v>
      </c>
      <c r="AF678" s="25">
        <f t="shared" si="722"/>
        <v>1.8783117467557234E-2</v>
      </c>
      <c r="AG678" s="25">
        <f t="shared" si="723"/>
        <v>1.1293661633078236E-2</v>
      </c>
      <c r="AH678" s="97">
        <f t="shared" si="724"/>
        <v>97.75</v>
      </c>
      <c r="AI678" s="97">
        <f t="shared" si="725"/>
        <v>88</v>
      </c>
      <c r="AJ678" s="97">
        <f t="shared" si="726"/>
        <v>51.07</v>
      </c>
      <c r="AK678" s="97">
        <f t="shared" si="727"/>
        <v>30.71</v>
      </c>
      <c r="AL678" s="3"/>
      <c r="AM678" s="97">
        <f t="shared" si="733"/>
        <v>267.52999999999997</v>
      </c>
      <c r="AN678" s="25">
        <f t="shared" si="734"/>
        <v>9.8399781600162772E-2</v>
      </c>
      <c r="AO678" s="3">
        <f>VLOOKUP(A678,Лист3!A:B,2,0)</f>
        <v>154.44</v>
      </c>
      <c r="AP678" s="3"/>
      <c r="AQ678" s="97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</row>
    <row r="679" spans="1:61" x14ac:dyDescent="0.3">
      <c r="A679" s="125" t="s">
        <v>1511</v>
      </c>
      <c r="B679" s="125" t="s">
        <v>730</v>
      </c>
      <c r="C679" s="106"/>
      <c r="D679" s="3"/>
      <c r="E679" s="95">
        <f>VLOOKUP(B679,Площадь!A:B,2,0)</f>
        <v>5.3</v>
      </c>
      <c r="F679" s="3">
        <f t="shared" si="715"/>
        <v>120</v>
      </c>
      <c r="G679" s="95">
        <v>31</v>
      </c>
      <c r="H679" s="95">
        <v>28</v>
      </c>
      <c r="I679" s="95">
        <v>31</v>
      </c>
      <c r="J679" s="95">
        <v>30</v>
      </c>
      <c r="K679" s="3"/>
      <c r="L679" s="3"/>
      <c r="M679" s="3"/>
      <c r="N679" s="22">
        <f t="shared" si="728"/>
        <v>5.3</v>
      </c>
      <c r="O679" s="22">
        <f t="shared" si="729"/>
        <v>5.3</v>
      </c>
      <c r="P679" s="22">
        <f t="shared" si="730"/>
        <v>5.3</v>
      </c>
      <c r="Q679" s="22">
        <f t="shared" si="731"/>
        <v>5.3</v>
      </c>
      <c r="R679" s="3"/>
      <c r="S679" s="40" t="e">
        <f>VLOOKUP(B679,Объем!A:F,6,0)</f>
        <v>#N/A</v>
      </c>
      <c r="T679" s="40" t="e">
        <f>VLOOKUP(B679,Объем!A:G,7,0)</f>
        <v>#N/A</v>
      </c>
      <c r="U679" s="40" t="e">
        <f t="shared" si="732"/>
        <v>#N/A</v>
      </c>
      <c r="V679" s="63"/>
      <c r="W679" s="63"/>
      <c r="X679" s="63"/>
      <c r="Y679" s="63"/>
      <c r="Z679" s="25">
        <f t="shared" si="716"/>
        <v>5.0147175169270281E-2</v>
      </c>
      <c r="AA679" s="25">
        <f t="shared" si="717"/>
        <v>4.5145433580070442E-2</v>
      </c>
      <c r="AB679" s="25">
        <f t="shared" si="718"/>
        <v>2.6197505941592984E-2</v>
      </c>
      <c r="AC679" s="25">
        <f t="shared" si="719"/>
        <v>1.5751685961924906E-2</v>
      </c>
      <c r="AD679" s="25">
        <f t="shared" si="720"/>
        <v>5.0147175169270281E-2</v>
      </c>
      <c r="AE679" s="25">
        <f t="shared" si="721"/>
        <v>4.5145433580070442E-2</v>
      </c>
      <c r="AF679" s="25">
        <f t="shared" si="722"/>
        <v>2.6197505941592984E-2</v>
      </c>
      <c r="AG679" s="25">
        <f t="shared" si="723"/>
        <v>1.5751685961924906E-2</v>
      </c>
      <c r="AH679" s="97">
        <f t="shared" si="724"/>
        <v>136.34</v>
      </c>
      <c r="AI679" s="97">
        <f t="shared" si="725"/>
        <v>122.74</v>
      </c>
      <c r="AJ679" s="97">
        <f t="shared" si="726"/>
        <v>71.23</v>
      </c>
      <c r="AK679" s="97">
        <f t="shared" si="727"/>
        <v>42.83</v>
      </c>
      <c r="AL679" s="3"/>
      <c r="AM679" s="97">
        <f t="shared" si="733"/>
        <v>373.14</v>
      </c>
      <c r="AN679" s="25">
        <f t="shared" si="734"/>
        <v>0.13724180065285863</v>
      </c>
      <c r="AO679" s="3">
        <f>VLOOKUP(A679,Лист3!A:B,2,0)</f>
        <v>215.32</v>
      </c>
      <c r="AP679" s="3"/>
      <c r="AQ679" s="97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</row>
    <row r="680" spans="1:61" x14ac:dyDescent="0.3">
      <c r="A680" s="125" t="s">
        <v>1305</v>
      </c>
      <c r="B680" s="125" t="s">
        <v>160</v>
      </c>
      <c r="C680" s="106"/>
      <c r="D680" s="3"/>
      <c r="E680" s="95">
        <f>VLOOKUP(B680,Площадь!A:B,2,0)</f>
        <v>4</v>
      </c>
      <c r="F680" s="3">
        <f t="shared" si="715"/>
        <v>120</v>
      </c>
      <c r="G680" s="95">
        <v>31</v>
      </c>
      <c r="H680" s="95">
        <v>28</v>
      </c>
      <c r="I680" s="95">
        <v>31</v>
      </c>
      <c r="J680" s="95">
        <v>30</v>
      </c>
      <c r="K680" s="3"/>
      <c r="L680" s="3"/>
      <c r="M680" s="3"/>
      <c r="N680" s="22">
        <f t="shared" si="728"/>
        <v>4</v>
      </c>
      <c r="O680" s="22">
        <f t="shared" si="729"/>
        <v>4</v>
      </c>
      <c r="P680" s="22">
        <f t="shared" si="730"/>
        <v>4</v>
      </c>
      <c r="Q680" s="22">
        <f t="shared" si="731"/>
        <v>4</v>
      </c>
      <c r="R680" s="3"/>
      <c r="S680" s="40" t="e">
        <f>VLOOKUP(B680,Объем!A:F,6,0)</f>
        <v>#N/A</v>
      </c>
      <c r="T680" s="40" t="e">
        <f>VLOOKUP(B680,Объем!A:G,7,0)</f>
        <v>#N/A</v>
      </c>
      <c r="U680" s="40" t="e">
        <f t="shared" si="732"/>
        <v>#N/A</v>
      </c>
      <c r="V680" s="63"/>
      <c r="W680" s="63"/>
      <c r="X680" s="63"/>
      <c r="Y680" s="63"/>
      <c r="Z680" s="25">
        <f t="shared" si="716"/>
        <v>3.7846924656053042E-2</v>
      </c>
      <c r="AA680" s="25">
        <f t="shared" si="717"/>
        <v>3.4072025343449393E-2</v>
      </c>
      <c r="AB680" s="25">
        <f t="shared" si="718"/>
        <v>1.9771702597428668E-2</v>
      </c>
      <c r="AC680" s="25">
        <f t="shared" si="719"/>
        <v>1.1888064876924459E-2</v>
      </c>
      <c r="AD680" s="25">
        <f t="shared" si="720"/>
        <v>3.7846924656053042E-2</v>
      </c>
      <c r="AE680" s="25">
        <f t="shared" si="721"/>
        <v>3.4072025343449393E-2</v>
      </c>
      <c r="AF680" s="25">
        <f t="shared" si="722"/>
        <v>1.9771702597428668E-2</v>
      </c>
      <c r="AG680" s="25">
        <f t="shared" si="723"/>
        <v>1.1888064876924459E-2</v>
      </c>
      <c r="AH680" s="97">
        <f t="shared" si="724"/>
        <v>102.9</v>
      </c>
      <c r="AI680" s="97">
        <f t="shared" si="725"/>
        <v>92.64</v>
      </c>
      <c r="AJ680" s="97">
        <f t="shared" si="726"/>
        <v>53.76</v>
      </c>
      <c r="AK680" s="97">
        <f t="shared" si="727"/>
        <v>32.32</v>
      </c>
      <c r="AL680" s="3"/>
      <c r="AM680" s="97">
        <f t="shared" si="733"/>
        <v>281.62</v>
      </c>
      <c r="AN680" s="25">
        <f t="shared" si="734"/>
        <v>0.10357871747385555</v>
      </c>
      <c r="AO680" s="3">
        <f>VLOOKUP(A680,Лист3!A:B,2,0)</f>
        <v>162.04</v>
      </c>
      <c r="AP680" s="3"/>
      <c r="AQ680" s="97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</row>
    <row r="681" spans="1:61" x14ac:dyDescent="0.3">
      <c r="A681" s="125" t="s">
        <v>1512</v>
      </c>
      <c r="B681" s="125" t="s">
        <v>731</v>
      </c>
      <c r="C681" s="106"/>
      <c r="D681" s="3"/>
      <c r="E681" s="95">
        <f>VLOOKUP(B681,Площадь!A:B,2,0)</f>
        <v>4</v>
      </c>
      <c r="F681" s="3">
        <f t="shared" si="715"/>
        <v>120</v>
      </c>
      <c r="G681" s="95">
        <v>31</v>
      </c>
      <c r="H681" s="95">
        <v>28</v>
      </c>
      <c r="I681" s="95">
        <v>31</v>
      </c>
      <c r="J681" s="95">
        <v>30</v>
      </c>
      <c r="K681" s="3"/>
      <c r="L681" s="3"/>
      <c r="M681" s="3"/>
      <c r="N681" s="22">
        <f t="shared" si="728"/>
        <v>4</v>
      </c>
      <c r="O681" s="22">
        <f t="shared" si="729"/>
        <v>4</v>
      </c>
      <c r="P681" s="22">
        <f t="shared" si="730"/>
        <v>4</v>
      </c>
      <c r="Q681" s="22">
        <f t="shared" si="731"/>
        <v>4</v>
      </c>
      <c r="R681" s="3"/>
      <c r="S681" s="40" t="e">
        <f>VLOOKUP(B681,Объем!A:F,6,0)</f>
        <v>#N/A</v>
      </c>
      <c r="T681" s="40" t="e">
        <f>VLOOKUP(B681,Объем!A:G,7,0)</f>
        <v>#N/A</v>
      </c>
      <c r="U681" s="40" t="e">
        <f t="shared" si="732"/>
        <v>#N/A</v>
      </c>
      <c r="V681" s="63"/>
      <c r="W681" s="63"/>
      <c r="X681" s="63"/>
      <c r="Y681" s="63"/>
      <c r="Z681" s="25">
        <f t="shared" si="716"/>
        <v>3.7846924656053042E-2</v>
      </c>
      <c r="AA681" s="25">
        <f t="shared" si="717"/>
        <v>3.4072025343449393E-2</v>
      </c>
      <c r="AB681" s="25">
        <f t="shared" si="718"/>
        <v>1.9771702597428668E-2</v>
      </c>
      <c r="AC681" s="25">
        <f t="shared" si="719"/>
        <v>1.1888064876924459E-2</v>
      </c>
      <c r="AD681" s="25">
        <f t="shared" si="720"/>
        <v>3.7846924656053042E-2</v>
      </c>
      <c r="AE681" s="25">
        <f t="shared" si="721"/>
        <v>3.4072025343449393E-2</v>
      </c>
      <c r="AF681" s="25">
        <f t="shared" si="722"/>
        <v>1.9771702597428668E-2</v>
      </c>
      <c r="AG681" s="25">
        <f t="shared" si="723"/>
        <v>1.1888064876924459E-2</v>
      </c>
      <c r="AH681" s="97">
        <f t="shared" si="724"/>
        <v>102.9</v>
      </c>
      <c r="AI681" s="97">
        <f t="shared" si="725"/>
        <v>92.64</v>
      </c>
      <c r="AJ681" s="97">
        <f t="shared" si="726"/>
        <v>53.76</v>
      </c>
      <c r="AK681" s="97">
        <f t="shared" si="727"/>
        <v>32.32</v>
      </c>
      <c r="AL681" s="3"/>
      <c r="AM681" s="97">
        <f t="shared" si="733"/>
        <v>281.62</v>
      </c>
      <c r="AN681" s="25">
        <f t="shared" si="734"/>
        <v>0.10357871747385555</v>
      </c>
      <c r="AO681" s="3">
        <f>VLOOKUP(A681,Лист3!A:B,2,0)</f>
        <v>162.04</v>
      </c>
      <c r="AP681" s="3"/>
      <c r="AQ681" s="97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</row>
    <row r="682" spans="1:61" x14ac:dyDescent="0.3">
      <c r="A682" s="125" t="s">
        <v>1306</v>
      </c>
      <c r="B682" s="125" t="s">
        <v>732</v>
      </c>
      <c r="C682" s="106"/>
      <c r="D682" s="3"/>
      <c r="E682" s="95">
        <f>VLOOKUP(B682,Площадь!A:B,2,0)</f>
        <v>2.4</v>
      </c>
      <c r="F682" s="3">
        <f t="shared" si="715"/>
        <v>120</v>
      </c>
      <c r="G682" s="95">
        <v>31</v>
      </c>
      <c r="H682" s="95">
        <v>28</v>
      </c>
      <c r="I682" s="95">
        <v>31</v>
      </c>
      <c r="J682" s="95">
        <v>30</v>
      </c>
      <c r="K682" s="3"/>
      <c r="L682" s="3"/>
      <c r="M682" s="3"/>
      <c r="N682" s="22">
        <f t="shared" si="728"/>
        <v>2.4</v>
      </c>
      <c r="O682" s="22">
        <f t="shared" si="729"/>
        <v>2.4</v>
      </c>
      <c r="P682" s="22">
        <f t="shared" si="730"/>
        <v>2.4</v>
      </c>
      <c r="Q682" s="22">
        <f t="shared" si="731"/>
        <v>2.4</v>
      </c>
      <c r="R682" s="3"/>
      <c r="S682" s="40" t="e">
        <f>VLOOKUP(B682,Объем!A:F,6,0)</f>
        <v>#N/A</v>
      </c>
      <c r="T682" s="40" t="e">
        <f>VLOOKUP(B682,Объем!A:G,7,0)</f>
        <v>#N/A</v>
      </c>
      <c r="U682" s="40" t="e">
        <f t="shared" si="732"/>
        <v>#N/A</v>
      </c>
      <c r="V682" s="63"/>
      <c r="W682" s="63"/>
      <c r="X682" s="63"/>
      <c r="Y682" s="63"/>
      <c r="Z682" s="25">
        <f t="shared" si="716"/>
        <v>2.2708154793631825E-2</v>
      </c>
      <c r="AA682" s="25">
        <f t="shared" si="717"/>
        <v>2.0443215206069634E-2</v>
      </c>
      <c r="AB682" s="25">
        <f t="shared" si="718"/>
        <v>1.18630215584572E-2</v>
      </c>
      <c r="AC682" s="25">
        <f t="shared" si="719"/>
        <v>7.1328389261546745E-3</v>
      </c>
      <c r="AD682" s="25">
        <f t="shared" si="720"/>
        <v>2.2708154793631825E-2</v>
      </c>
      <c r="AE682" s="25">
        <f t="shared" si="721"/>
        <v>2.0443215206069634E-2</v>
      </c>
      <c r="AF682" s="25">
        <f t="shared" si="722"/>
        <v>1.18630215584572E-2</v>
      </c>
      <c r="AG682" s="25">
        <f t="shared" si="723"/>
        <v>7.1328389261546745E-3</v>
      </c>
      <c r="AH682" s="97">
        <f t="shared" si="724"/>
        <v>61.74</v>
      </c>
      <c r="AI682" s="97">
        <f t="shared" si="725"/>
        <v>55.58</v>
      </c>
      <c r="AJ682" s="97">
        <f t="shared" si="726"/>
        <v>32.25</v>
      </c>
      <c r="AK682" s="97">
        <f t="shared" si="727"/>
        <v>19.39</v>
      </c>
      <c r="AL682" s="3"/>
      <c r="AM682" s="97">
        <f t="shared" si="733"/>
        <v>168.95999999999998</v>
      </c>
      <c r="AN682" s="25">
        <f t="shared" si="734"/>
        <v>6.214723048431333E-2</v>
      </c>
      <c r="AO682" s="3">
        <f>VLOOKUP(A682,Лист3!A:B,2,0)</f>
        <v>97.88</v>
      </c>
      <c r="AP682" s="3"/>
      <c r="AQ682" s="97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</row>
    <row r="683" spans="1:61" x14ac:dyDescent="0.3">
      <c r="A683" s="125" t="s">
        <v>1307</v>
      </c>
      <c r="B683" s="125" t="s">
        <v>733</v>
      </c>
      <c r="C683" s="106"/>
      <c r="D683" s="3"/>
      <c r="E683" s="95">
        <f>VLOOKUP(B683,Площадь!A:B,2,0)</f>
        <v>3.3</v>
      </c>
      <c r="F683" s="3">
        <f t="shared" si="715"/>
        <v>120</v>
      </c>
      <c r="G683" s="95">
        <v>31</v>
      </c>
      <c r="H683" s="95">
        <v>28</v>
      </c>
      <c r="I683" s="95">
        <v>31</v>
      </c>
      <c r="J683" s="95">
        <v>30</v>
      </c>
      <c r="K683" s="3"/>
      <c r="L683" s="3"/>
      <c r="M683" s="3"/>
      <c r="N683" s="22">
        <f t="shared" si="728"/>
        <v>3.3</v>
      </c>
      <c r="O683" s="22">
        <f t="shared" si="729"/>
        <v>3.3</v>
      </c>
      <c r="P683" s="22">
        <f t="shared" si="730"/>
        <v>3.3</v>
      </c>
      <c r="Q683" s="22">
        <f t="shared" si="731"/>
        <v>3.3</v>
      </c>
      <c r="R683" s="3"/>
      <c r="S683" s="40" t="e">
        <f>VLOOKUP(B683,Объем!A:F,6,0)</f>
        <v>#N/A</v>
      </c>
      <c r="T683" s="40" t="e">
        <f>VLOOKUP(B683,Объем!A:G,7,0)</f>
        <v>#N/A</v>
      </c>
      <c r="U683" s="40" t="e">
        <f t="shared" si="732"/>
        <v>#N/A</v>
      </c>
      <c r="V683" s="63"/>
      <c r="W683" s="63"/>
      <c r="X683" s="63"/>
      <c r="Y683" s="63"/>
      <c r="Z683" s="25">
        <f t="shared" si="716"/>
        <v>3.1223712841243759E-2</v>
      </c>
      <c r="AA683" s="25">
        <f t="shared" si="717"/>
        <v>2.8109420908345749E-2</v>
      </c>
      <c r="AB683" s="25">
        <f t="shared" si="718"/>
        <v>1.6311654642878651E-2</v>
      </c>
      <c r="AC683" s="25">
        <f t="shared" si="719"/>
        <v>9.8076535234626772E-3</v>
      </c>
      <c r="AD683" s="25">
        <f t="shared" si="720"/>
        <v>3.1223712841243759E-2</v>
      </c>
      <c r="AE683" s="25">
        <f t="shared" si="721"/>
        <v>2.8109420908345749E-2</v>
      </c>
      <c r="AF683" s="25">
        <f t="shared" si="722"/>
        <v>1.6311654642878651E-2</v>
      </c>
      <c r="AG683" s="25">
        <f t="shared" si="723"/>
        <v>9.8076535234626772E-3</v>
      </c>
      <c r="AH683" s="97">
        <f t="shared" si="724"/>
        <v>84.89</v>
      </c>
      <c r="AI683" s="97">
        <f t="shared" si="725"/>
        <v>76.42</v>
      </c>
      <c r="AJ683" s="97">
        <f t="shared" si="726"/>
        <v>44.35</v>
      </c>
      <c r="AK683" s="97">
        <f t="shared" si="727"/>
        <v>26.67</v>
      </c>
      <c r="AL683" s="3"/>
      <c r="AM683" s="97">
        <f t="shared" si="733"/>
        <v>232.32999999999998</v>
      </c>
      <c r="AN683" s="25">
        <f t="shared" si="734"/>
        <v>8.5452441915930835E-2</v>
      </c>
      <c r="AO683" s="3">
        <f>VLOOKUP(A683,Лист3!A:B,2,0)</f>
        <v>133.76</v>
      </c>
      <c r="AP683" s="3"/>
      <c r="AQ683" s="97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</row>
    <row r="684" spans="1:61" x14ac:dyDescent="0.3">
      <c r="A684" s="125" t="s">
        <v>1308</v>
      </c>
      <c r="B684" s="125" t="s">
        <v>734</v>
      </c>
      <c r="C684" s="106"/>
      <c r="D684" s="3"/>
      <c r="E684" s="95">
        <f>VLOOKUP(B684,Площадь!A:B,2,0)</f>
        <v>3.6</v>
      </c>
      <c r="F684" s="3">
        <f t="shared" si="715"/>
        <v>120</v>
      </c>
      <c r="G684" s="95">
        <v>31</v>
      </c>
      <c r="H684" s="95">
        <v>28</v>
      </c>
      <c r="I684" s="95">
        <v>31</v>
      </c>
      <c r="J684" s="95">
        <v>30</v>
      </c>
      <c r="K684" s="3"/>
      <c r="L684" s="3"/>
      <c r="M684" s="3"/>
      <c r="N684" s="22">
        <f t="shared" si="728"/>
        <v>3.6</v>
      </c>
      <c r="O684" s="22">
        <f t="shared" si="729"/>
        <v>3.6</v>
      </c>
      <c r="P684" s="22">
        <f t="shared" si="730"/>
        <v>3.6</v>
      </c>
      <c r="Q684" s="22">
        <f t="shared" si="731"/>
        <v>3.6</v>
      </c>
      <c r="R684" s="3"/>
      <c r="S684" s="40" t="e">
        <f>VLOOKUP(B684,Объем!A:F,6,0)</f>
        <v>#N/A</v>
      </c>
      <c r="T684" s="40" t="e">
        <f>VLOOKUP(B684,Объем!A:G,7,0)</f>
        <v>#N/A</v>
      </c>
      <c r="U684" s="40" t="e">
        <f t="shared" si="732"/>
        <v>#N/A</v>
      </c>
      <c r="V684" s="63"/>
      <c r="W684" s="63"/>
      <c r="X684" s="63"/>
      <c r="Y684" s="63"/>
      <c r="Z684" s="25">
        <f t="shared" si="716"/>
        <v>3.4062232190447739E-2</v>
      </c>
      <c r="AA684" s="25">
        <f t="shared" si="717"/>
        <v>3.0664822809104455E-2</v>
      </c>
      <c r="AB684" s="25">
        <f t="shared" si="718"/>
        <v>1.7794532337685801E-2</v>
      </c>
      <c r="AC684" s="25">
        <f t="shared" si="719"/>
        <v>1.0699258389232013E-2</v>
      </c>
      <c r="AD684" s="25">
        <f t="shared" si="720"/>
        <v>3.4062232190447739E-2</v>
      </c>
      <c r="AE684" s="25">
        <f t="shared" si="721"/>
        <v>3.0664822809104455E-2</v>
      </c>
      <c r="AF684" s="25">
        <f t="shared" si="722"/>
        <v>1.7794532337685801E-2</v>
      </c>
      <c r="AG684" s="25">
        <f t="shared" si="723"/>
        <v>1.0699258389232013E-2</v>
      </c>
      <c r="AH684" s="97">
        <f t="shared" si="724"/>
        <v>92.61</v>
      </c>
      <c r="AI684" s="97">
        <f t="shared" si="725"/>
        <v>83.37</v>
      </c>
      <c r="AJ684" s="97">
        <f t="shared" si="726"/>
        <v>48.38</v>
      </c>
      <c r="AK684" s="97">
        <f t="shared" si="727"/>
        <v>29.09</v>
      </c>
      <c r="AL684" s="3"/>
      <c r="AM684" s="97">
        <f t="shared" si="733"/>
        <v>253.45000000000002</v>
      </c>
      <c r="AN684" s="25">
        <f t="shared" si="734"/>
        <v>9.3220845726470006E-2</v>
      </c>
      <c r="AO684" s="3">
        <f>VLOOKUP(A684,Лист3!A:B,2,0)</f>
        <v>145.72</v>
      </c>
      <c r="AP684" s="3"/>
      <c r="AQ684" s="97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</row>
    <row r="685" spans="1:61" x14ac:dyDescent="0.3">
      <c r="A685" s="125" t="s">
        <v>1309</v>
      </c>
      <c r="B685" s="125" t="s">
        <v>735</v>
      </c>
      <c r="C685" s="106"/>
      <c r="D685" s="3"/>
      <c r="E685" s="95">
        <f>VLOOKUP(B685,Площадь!A:B,2,0)</f>
        <v>3.4</v>
      </c>
      <c r="F685" s="3">
        <f t="shared" si="715"/>
        <v>120</v>
      </c>
      <c r="G685" s="95">
        <v>31</v>
      </c>
      <c r="H685" s="95">
        <v>28</v>
      </c>
      <c r="I685" s="95">
        <v>31</v>
      </c>
      <c r="J685" s="95">
        <v>30</v>
      </c>
      <c r="K685" s="3"/>
      <c r="L685" s="3"/>
      <c r="M685" s="3"/>
      <c r="N685" s="22">
        <f t="shared" si="728"/>
        <v>3.4</v>
      </c>
      <c r="O685" s="22">
        <f t="shared" si="729"/>
        <v>3.4</v>
      </c>
      <c r="P685" s="22">
        <f t="shared" si="730"/>
        <v>3.4</v>
      </c>
      <c r="Q685" s="22">
        <f t="shared" si="731"/>
        <v>3.4</v>
      </c>
      <c r="R685" s="3"/>
      <c r="S685" s="40" t="e">
        <f>VLOOKUP(B685,Объем!A:F,6,0)</f>
        <v>#N/A</v>
      </c>
      <c r="T685" s="40" t="e">
        <f>VLOOKUP(B685,Объем!A:G,7,0)</f>
        <v>#N/A</v>
      </c>
      <c r="U685" s="40" t="e">
        <f t="shared" si="732"/>
        <v>#N/A</v>
      </c>
      <c r="V685" s="63"/>
      <c r="W685" s="63"/>
      <c r="X685" s="63"/>
      <c r="Y685" s="63"/>
      <c r="Z685" s="25">
        <f t="shared" si="716"/>
        <v>3.2169885957645084E-2</v>
      </c>
      <c r="AA685" s="25">
        <f t="shared" si="717"/>
        <v>2.8961221541931984E-2</v>
      </c>
      <c r="AB685" s="25">
        <f t="shared" si="718"/>
        <v>1.6805947207814368E-2</v>
      </c>
      <c r="AC685" s="25">
        <f t="shared" si="719"/>
        <v>1.010485514538579E-2</v>
      </c>
      <c r="AD685" s="25">
        <f t="shared" si="720"/>
        <v>3.2169885957645084E-2</v>
      </c>
      <c r="AE685" s="25">
        <f t="shared" si="721"/>
        <v>2.8961221541931984E-2</v>
      </c>
      <c r="AF685" s="25">
        <f t="shared" si="722"/>
        <v>1.6805947207814368E-2</v>
      </c>
      <c r="AG685" s="25">
        <f t="shared" si="723"/>
        <v>1.010485514538579E-2</v>
      </c>
      <c r="AH685" s="97">
        <f t="shared" si="724"/>
        <v>87.46</v>
      </c>
      <c r="AI685" s="97">
        <f t="shared" si="725"/>
        <v>78.739999999999995</v>
      </c>
      <c r="AJ685" s="97">
        <f t="shared" si="726"/>
        <v>45.69</v>
      </c>
      <c r="AK685" s="97">
        <f t="shared" si="727"/>
        <v>27.47</v>
      </c>
      <c r="AL685" s="3"/>
      <c r="AM685" s="97">
        <f t="shared" si="733"/>
        <v>239.35999999999999</v>
      </c>
      <c r="AN685" s="25">
        <f t="shared" si="734"/>
        <v>8.8041909852777211E-2</v>
      </c>
      <c r="AO685" s="3">
        <f>VLOOKUP(A685,Лист3!A:B,2,0)</f>
        <v>138.12</v>
      </c>
      <c r="AP685" s="3"/>
      <c r="AQ685" s="97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</row>
    <row r="686" spans="1:61" x14ac:dyDescent="0.3">
      <c r="A686" s="125" t="s">
        <v>1513</v>
      </c>
      <c r="B686" s="125" t="s">
        <v>736</v>
      </c>
      <c r="C686" s="106"/>
      <c r="D686" s="3"/>
      <c r="E686" s="95">
        <f>VLOOKUP(B686,Площадь!A:B,2,0)</f>
        <v>4.3</v>
      </c>
      <c r="F686" s="3">
        <f t="shared" si="715"/>
        <v>120</v>
      </c>
      <c r="G686" s="95">
        <v>31</v>
      </c>
      <c r="H686" s="95">
        <v>28</v>
      </c>
      <c r="I686" s="95">
        <v>31</v>
      </c>
      <c r="J686" s="95">
        <v>30</v>
      </c>
      <c r="K686" s="3"/>
      <c r="L686" s="3"/>
      <c r="M686" s="3"/>
      <c r="N686" s="22">
        <f t="shared" si="728"/>
        <v>4.3</v>
      </c>
      <c r="O686" s="22">
        <f t="shared" si="729"/>
        <v>4.3</v>
      </c>
      <c r="P686" s="22">
        <f t="shared" si="730"/>
        <v>4.3</v>
      </c>
      <c r="Q686" s="22">
        <f t="shared" si="731"/>
        <v>4.3</v>
      </c>
      <c r="R686" s="3"/>
      <c r="S686" s="40" t="e">
        <f>VLOOKUP(B686,Объем!A:F,6,0)</f>
        <v>#N/A</v>
      </c>
      <c r="T686" s="40" t="e">
        <f>VLOOKUP(B686,Объем!A:G,7,0)</f>
        <v>#N/A</v>
      </c>
      <c r="U686" s="40" t="e">
        <f t="shared" si="732"/>
        <v>#N/A</v>
      </c>
      <c r="V686" s="63"/>
      <c r="W686" s="63"/>
      <c r="X686" s="63"/>
      <c r="Y686" s="63"/>
      <c r="Z686" s="25">
        <f t="shared" si="716"/>
        <v>4.0685444005257018E-2</v>
      </c>
      <c r="AA686" s="25">
        <f t="shared" si="717"/>
        <v>3.6627427244208095E-2</v>
      </c>
      <c r="AB686" s="25">
        <f t="shared" si="718"/>
        <v>2.1254580292235817E-2</v>
      </c>
      <c r="AC686" s="25">
        <f t="shared" si="719"/>
        <v>1.2779669742693792E-2</v>
      </c>
      <c r="AD686" s="25">
        <f t="shared" si="720"/>
        <v>4.0685444005257018E-2</v>
      </c>
      <c r="AE686" s="25">
        <f t="shared" si="721"/>
        <v>3.6627427244208095E-2</v>
      </c>
      <c r="AF686" s="25">
        <f t="shared" si="722"/>
        <v>2.1254580292235817E-2</v>
      </c>
      <c r="AG686" s="25">
        <f t="shared" si="723"/>
        <v>1.2779669742693792E-2</v>
      </c>
      <c r="AH686" s="97">
        <f t="shared" si="724"/>
        <v>110.62</v>
      </c>
      <c r="AI686" s="97">
        <f t="shared" si="725"/>
        <v>99.58</v>
      </c>
      <c r="AJ686" s="97">
        <f t="shared" si="726"/>
        <v>57.79</v>
      </c>
      <c r="AK686" s="97">
        <f t="shared" si="727"/>
        <v>34.75</v>
      </c>
      <c r="AL686" s="3"/>
      <c r="AM686" s="97">
        <f t="shared" si="733"/>
        <v>302.74</v>
      </c>
      <c r="AN686" s="25">
        <f t="shared" si="734"/>
        <v>0.11134712128439472</v>
      </c>
      <c r="AO686" s="3">
        <f>VLOOKUP(A686,Лист3!A:B,2,0)</f>
        <v>174</v>
      </c>
      <c r="AP686" s="3"/>
      <c r="AQ686" s="97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</row>
    <row r="687" spans="1:61" x14ac:dyDescent="0.3">
      <c r="A687" s="125" t="s">
        <v>1444</v>
      </c>
      <c r="B687" s="125" t="s">
        <v>737</v>
      </c>
      <c r="C687" s="106"/>
      <c r="D687" s="3"/>
      <c r="E687" s="95">
        <f>VLOOKUP(B687,Площадь!A:B,2,0)</f>
        <v>3</v>
      </c>
      <c r="F687" s="3">
        <f t="shared" si="715"/>
        <v>120</v>
      </c>
      <c r="G687" s="95">
        <v>31</v>
      </c>
      <c r="H687" s="95">
        <v>28</v>
      </c>
      <c r="I687" s="95">
        <v>31</v>
      </c>
      <c r="J687" s="95">
        <v>30</v>
      </c>
      <c r="K687" s="3"/>
      <c r="L687" s="3"/>
      <c r="M687" s="3"/>
      <c r="N687" s="22">
        <f t="shared" si="728"/>
        <v>3</v>
      </c>
      <c r="O687" s="22">
        <f t="shared" si="729"/>
        <v>3</v>
      </c>
      <c r="P687" s="22">
        <f t="shared" si="730"/>
        <v>3</v>
      </c>
      <c r="Q687" s="22">
        <f t="shared" si="731"/>
        <v>3</v>
      </c>
      <c r="R687" s="3"/>
      <c r="S687" s="40" t="e">
        <f>VLOOKUP(B687,Объем!A:F,6,0)</f>
        <v>#N/A</v>
      </c>
      <c r="T687" s="40" t="e">
        <f>VLOOKUP(B687,Объем!A:G,7,0)</f>
        <v>#N/A</v>
      </c>
      <c r="U687" s="40" t="e">
        <f t="shared" si="732"/>
        <v>#N/A</v>
      </c>
      <c r="V687" s="63"/>
      <c r="W687" s="63"/>
      <c r="X687" s="63"/>
      <c r="Y687" s="63"/>
      <c r="Z687" s="25">
        <f t="shared" si="716"/>
        <v>2.838519349203978E-2</v>
      </c>
      <c r="AA687" s="25">
        <f t="shared" si="717"/>
        <v>2.5554019007587046E-2</v>
      </c>
      <c r="AB687" s="25">
        <f t="shared" si="718"/>
        <v>1.4828776948071502E-2</v>
      </c>
      <c r="AC687" s="25">
        <f t="shared" si="719"/>
        <v>8.9160486576933436E-3</v>
      </c>
      <c r="AD687" s="25">
        <f t="shared" si="720"/>
        <v>2.838519349203978E-2</v>
      </c>
      <c r="AE687" s="25">
        <f t="shared" si="721"/>
        <v>2.5554019007587046E-2</v>
      </c>
      <c r="AF687" s="25">
        <f t="shared" si="722"/>
        <v>1.4828776948071502E-2</v>
      </c>
      <c r="AG687" s="25">
        <f t="shared" si="723"/>
        <v>8.9160486576933436E-3</v>
      </c>
      <c r="AH687" s="97">
        <f t="shared" si="724"/>
        <v>77.17</v>
      </c>
      <c r="AI687" s="97">
        <f t="shared" si="725"/>
        <v>69.48</v>
      </c>
      <c r="AJ687" s="97">
        <f t="shared" si="726"/>
        <v>40.32</v>
      </c>
      <c r="AK687" s="97">
        <f t="shared" si="727"/>
        <v>24.24</v>
      </c>
      <c r="AL687" s="3"/>
      <c r="AM687" s="97">
        <f t="shared" si="733"/>
        <v>211.21</v>
      </c>
      <c r="AN687" s="25">
        <f t="shared" si="734"/>
        <v>7.7684038105391665E-2</v>
      </c>
      <c r="AO687" s="3">
        <f>VLOOKUP(A687,Лист3!A:B,2,0)</f>
        <v>121.8</v>
      </c>
      <c r="AP687" s="3"/>
      <c r="AQ687" s="97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</row>
    <row r="688" spans="1:61" x14ac:dyDescent="0.3">
      <c r="A688" s="125" t="s">
        <v>1445</v>
      </c>
      <c r="B688" s="125" t="s">
        <v>738</v>
      </c>
      <c r="C688" s="106"/>
      <c r="D688" s="3"/>
      <c r="E688" s="95">
        <f>VLOOKUP(B688,Площадь!A:B,2,0)</f>
        <v>3.9</v>
      </c>
      <c r="F688" s="3">
        <f t="shared" si="715"/>
        <v>120</v>
      </c>
      <c r="G688" s="95">
        <v>31</v>
      </c>
      <c r="H688" s="95">
        <v>28</v>
      </c>
      <c r="I688" s="95">
        <v>31</v>
      </c>
      <c r="J688" s="95">
        <v>30</v>
      </c>
      <c r="K688" s="3"/>
      <c r="L688" s="3"/>
      <c r="M688" s="3"/>
      <c r="N688" s="22">
        <f t="shared" si="728"/>
        <v>3.9</v>
      </c>
      <c r="O688" s="22">
        <f t="shared" si="729"/>
        <v>3.9</v>
      </c>
      <c r="P688" s="22">
        <f t="shared" si="730"/>
        <v>3.9</v>
      </c>
      <c r="Q688" s="22">
        <f t="shared" si="731"/>
        <v>3.9</v>
      </c>
      <c r="R688" s="3"/>
      <c r="S688" s="40" t="e">
        <f>VLOOKUP(B688,Объем!A:F,6,0)</f>
        <v>#N/A</v>
      </c>
      <c r="T688" s="40" t="e">
        <f>VLOOKUP(B688,Объем!A:G,7,0)</f>
        <v>#N/A</v>
      </c>
      <c r="U688" s="40" t="e">
        <f t="shared" si="732"/>
        <v>#N/A</v>
      </c>
      <c r="V688" s="63"/>
      <c r="W688" s="63"/>
      <c r="X688" s="63"/>
      <c r="Y688" s="63"/>
      <c r="Z688" s="25">
        <f t="shared" si="716"/>
        <v>3.6900751539651715E-2</v>
      </c>
      <c r="AA688" s="25">
        <f t="shared" si="717"/>
        <v>3.3220224709863154E-2</v>
      </c>
      <c r="AB688" s="25">
        <f t="shared" si="718"/>
        <v>1.9277410032492951E-2</v>
      </c>
      <c r="AC688" s="25">
        <f t="shared" si="719"/>
        <v>1.1590863255001346E-2</v>
      </c>
      <c r="AD688" s="25">
        <f t="shared" si="720"/>
        <v>3.6900751539651715E-2</v>
      </c>
      <c r="AE688" s="25">
        <f t="shared" si="721"/>
        <v>3.3220224709863154E-2</v>
      </c>
      <c r="AF688" s="25">
        <f t="shared" si="722"/>
        <v>1.9277410032492951E-2</v>
      </c>
      <c r="AG688" s="25">
        <f t="shared" si="723"/>
        <v>1.1590863255001346E-2</v>
      </c>
      <c r="AH688" s="97">
        <f t="shared" si="724"/>
        <v>100.33</v>
      </c>
      <c r="AI688" s="97">
        <f t="shared" si="725"/>
        <v>90.32</v>
      </c>
      <c r="AJ688" s="97">
        <f t="shared" si="726"/>
        <v>52.41</v>
      </c>
      <c r="AK688" s="97">
        <f t="shared" si="727"/>
        <v>31.51</v>
      </c>
      <c r="AL688" s="3"/>
      <c r="AM688" s="97">
        <f t="shared" si="733"/>
        <v>274.57</v>
      </c>
      <c r="AN688" s="25">
        <f t="shared" si="734"/>
        <v>0.10098924953700916</v>
      </c>
      <c r="AO688" s="3">
        <f>VLOOKUP(A688,Лист3!A:B,2,0)</f>
        <v>157.68</v>
      </c>
      <c r="AP688" s="3"/>
      <c r="AQ688" s="97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</row>
    <row r="689" spans="1:61" x14ac:dyDescent="0.3">
      <c r="A689" s="125" t="s">
        <v>1310</v>
      </c>
      <c r="B689" s="125" t="s">
        <v>739</v>
      </c>
      <c r="C689" s="106"/>
      <c r="D689" s="3"/>
      <c r="E689" s="95">
        <f>VLOOKUP(B689,Площадь!A:B,2,0)</f>
        <v>3.2</v>
      </c>
      <c r="F689" s="3">
        <f t="shared" si="715"/>
        <v>120</v>
      </c>
      <c r="G689" s="95">
        <v>31</v>
      </c>
      <c r="H689" s="95">
        <v>28</v>
      </c>
      <c r="I689" s="95">
        <v>31</v>
      </c>
      <c r="J689" s="95">
        <v>30</v>
      </c>
      <c r="K689" s="3"/>
      <c r="L689" s="3"/>
      <c r="M689" s="3"/>
      <c r="N689" s="22">
        <f t="shared" si="728"/>
        <v>3.2</v>
      </c>
      <c r="O689" s="22">
        <f t="shared" si="729"/>
        <v>3.2</v>
      </c>
      <c r="P689" s="22">
        <f t="shared" si="730"/>
        <v>3.2</v>
      </c>
      <c r="Q689" s="22">
        <f t="shared" si="731"/>
        <v>3.2</v>
      </c>
      <c r="R689" s="3"/>
      <c r="S689" s="40" t="e">
        <f>VLOOKUP(B689,Объем!A:F,6,0)</f>
        <v>#N/A</v>
      </c>
      <c r="T689" s="40" t="e">
        <f>VLOOKUP(B689,Объем!A:G,7,0)</f>
        <v>#N/A</v>
      </c>
      <c r="U689" s="40" t="e">
        <f t="shared" si="732"/>
        <v>#N/A</v>
      </c>
      <c r="V689" s="63"/>
      <c r="W689" s="63"/>
      <c r="X689" s="63"/>
      <c r="Y689" s="63"/>
      <c r="Z689" s="25">
        <f t="shared" si="716"/>
        <v>3.0277539724842435E-2</v>
      </c>
      <c r="AA689" s="25">
        <f t="shared" si="717"/>
        <v>2.7257620274759517E-2</v>
      </c>
      <c r="AB689" s="25">
        <f t="shared" si="718"/>
        <v>1.5817362077942935E-2</v>
      </c>
      <c r="AC689" s="25">
        <f t="shared" si="719"/>
        <v>9.5104519015395683E-3</v>
      </c>
      <c r="AD689" s="25">
        <f t="shared" si="720"/>
        <v>3.0277539724842435E-2</v>
      </c>
      <c r="AE689" s="25">
        <f t="shared" si="721"/>
        <v>2.7257620274759517E-2</v>
      </c>
      <c r="AF689" s="25">
        <f t="shared" si="722"/>
        <v>1.5817362077942935E-2</v>
      </c>
      <c r="AG689" s="25">
        <f t="shared" si="723"/>
        <v>9.5104519015395683E-3</v>
      </c>
      <c r="AH689" s="97">
        <f t="shared" si="724"/>
        <v>82.32</v>
      </c>
      <c r="AI689" s="97">
        <f t="shared" si="725"/>
        <v>74.11</v>
      </c>
      <c r="AJ689" s="97">
        <f t="shared" si="726"/>
        <v>43</v>
      </c>
      <c r="AK689" s="97">
        <f t="shared" si="727"/>
        <v>25.86</v>
      </c>
      <c r="AL689" s="3"/>
      <c r="AM689" s="97">
        <f t="shared" si="733"/>
        <v>225.29000000000002</v>
      </c>
      <c r="AN689" s="25">
        <f t="shared" si="734"/>
        <v>8.2862973979084459E-2</v>
      </c>
      <c r="AO689" s="3">
        <f>VLOOKUP(A689,Лист3!A:B,2,0)</f>
        <v>129.4</v>
      </c>
      <c r="AP689" s="3"/>
      <c r="AQ689" s="97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</row>
    <row r="690" spans="1:61" x14ac:dyDescent="0.3">
      <c r="A690" s="125" t="s">
        <v>1311</v>
      </c>
      <c r="B690" s="125" t="s">
        <v>740</v>
      </c>
      <c r="C690" s="106"/>
      <c r="D690" s="3"/>
      <c r="E690" s="95">
        <f>VLOOKUP(B690,Площадь!A:B,2,0)</f>
        <v>3.7</v>
      </c>
      <c r="F690" s="3">
        <f t="shared" si="715"/>
        <v>120</v>
      </c>
      <c r="G690" s="95">
        <v>31</v>
      </c>
      <c r="H690" s="95">
        <v>28</v>
      </c>
      <c r="I690" s="95">
        <v>31</v>
      </c>
      <c r="J690" s="95">
        <v>30</v>
      </c>
      <c r="K690" s="3"/>
      <c r="L690" s="3"/>
      <c r="M690" s="3"/>
      <c r="N690" s="22">
        <f t="shared" si="728"/>
        <v>3.7</v>
      </c>
      <c r="O690" s="22">
        <f t="shared" si="729"/>
        <v>3.7</v>
      </c>
      <c r="P690" s="22">
        <f t="shared" si="730"/>
        <v>3.7</v>
      </c>
      <c r="Q690" s="22">
        <f t="shared" si="731"/>
        <v>3.7</v>
      </c>
      <c r="R690" s="3"/>
      <c r="S690" s="40" t="e">
        <f>VLOOKUP(B690,Объем!A:F,6,0)</f>
        <v>#N/A</v>
      </c>
      <c r="T690" s="40" t="e">
        <f>VLOOKUP(B690,Объем!A:G,7,0)</f>
        <v>#N/A</v>
      </c>
      <c r="U690" s="40" t="e">
        <f t="shared" si="732"/>
        <v>#N/A</v>
      </c>
      <c r="V690" s="63"/>
      <c r="W690" s="63"/>
      <c r="X690" s="63"/>
      <c r="Y690" s="63"/>
      <c r="Z690" s="25">
        <f t="shared" si="716"/>
        <v>3.5008405306849066E-2</v>
      </c>
      <c r="AA690" s="25">
        <f t="shared" si="717"/>
        <v>3.151662344269069E-2</v>
      </c>
      <c r="AB690" s="25">
        <f t="shared" si="718"/>
        <v>1.8288824902621518E-2</v>
      </c>
      <c r="AC690" s="25">
        <f t="shared" si="719"/>
        <v>1.0996460011155125E-2</v>
      </c>
      <c r="AD690" s="25">
        <f t="shared" si="720"/>
        <v>3.5008405306849066E-2</v>
      </c>
      <c r="AE690" s="25">
        <f t="shared" si="721"/>
        <v>3.151662344269069E-2</v>
      </c>
      <c r="AF690" s="25">
        <f t="shared" si="722"/>
        <v>1.8288824902621518E-2</v>
      </c>
      <c r="AG690" s="25">
        <f t="shared" si="723"/>
        <v>1.0996460011155125E-2</v>
      </c>
      <c r="AH690" s="97">
        <f t="shared" si="724"/>
        <v>95.18</v>
      </c>
      <c r="AI690" s="97">
        <f t="shared" si="725"/>
        <v>85.69</v>
      </c>
      <c r="AJ690" s="97">
        <f t="shared" si="726"/>
        <v>49.72</v>
      </c>
      <c r="AK690" s="97">
        <f t="shared" si="727"/>
        <v>29.9</v>
      </c>
      <c r="AL690" s="3"/>
      <c r="AM690" s="97">
        <f t="shared" si="733"/>
        <v>260.49</v>
      </c>
      <c r="AN690" s="25">
        <f t="shared" si="734"/>
        <v>9.5810313663316382E-2</v>
      </c>
      <c r="AO690" s="3">
        <f>VLOOKUP(A690,Лист3!A:B,2,0)</f>
        <v>150.08000000000001</v>
      </c>
      <c r="AP690" s="3"/>
      <c r="AQ690" s="97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</row>
    <row r="691" spans="1:61" x14ac:dyDescent="0.3">
      <c r="A691" s="125" t="s">
        <v>1446</v>
      </c>
      <c r="B691" s="125" t="s">
        <v>161</v>
      </c>
      <c r="C691" s="106"/>
      <c r="D691" s="3"/>
      <c r="E691" s="95">
        <f>VLOOKUP(B691,Площадь!A:B,2,0)</f>
        <v>4.8</v>
      </c>
      <c r="F691" s="3">
        <f t="shared" si="715"/>
        <v>120</v>
      </c>
      <c r="G691" s="95">
        <v>31</v>
      </c>
      <c r="H691" s="95">
        <v>28</v>
      </c>
      <c r="I691" s="95">
        <v>31</v>
      </c>
      <c r="J691" s="95">
        <v>30</v>
      </c>
      <c r="K691" s="3"/>
      <c r="L691" s="3"/>
      <c r="M691" s="3"/>
      <c r="N691" s="22">
        <f t="shared" si="728"/>
        <v>4.8</v>
      </c>
      <c r="O691" s="22">
        <f t="shared" si="729"/>
        <v>4.8</v>
      </c>
      <c r="P691" s="22">
        <f t="shared" si="730"/>
        <v>4.8</v>
      </c>
      <c r="Q691" s="22">
        <f t="shared" si="731"/>
        <v>4.8</v>
      </c>
      <c r="R691" s="3"/>
      <c r="S691" s="40" t="e">
        <f>VLOOKUP(B691,Объем!A:F,6,0)</f>
        <v>#N/A</v>
      </c>
      <c r="T691" s="40" t="e">
        <f>VLOOKUP(B691,Объем!A:G,7,0)</f>
        <v>#N/A</v>
      </c>
      <c r="U691" s="40" t="e">
        <f t="shared" si="732"/>
        <v>#N/A</v>
      </c>
      <c r="V691" s="63"/>
      <c r="W691" s="63"/>
      <c r="X691" s="63"/>
      <c r="Y691" s="63"/>
      <c r="Z691" s="25">
        <f t="shared" si="716"/>
        <v>4.5416309587263649E-2</v>
      </c>
      <c r="AA691" s="25">
        <f t="shared" si="717"/>
        <v>4.0886430412139269E-2</v>
      </c>
      <c r="AB691" s="25">
        <f t="shared" si="718"/>
        <v>2.3726043116914401E-2</v>
      </c>
      <c r="AC691" s="25">
        <f t="shared" si="719"/>
        <v>1.4265677852309349E-2</v>
      </c>
      <c r="AD691" s="25">
        <f t="shared" si="720"/>
        <v>4.5416309587263649E-2</v>
      </c>
      <c r="AE691" s="25">
        <f t="shared" si="721"/>
        <v>4.0886430412139269E-2</v>
      </c>
      <c r="AF691" s="25">
        <f t="shared" si="722"/>
        <v>2.3726043116914401E-2</v>
      </c>
      <c r="AG691" s="25">
        <f t="shared" si="723"/>
        <v>1.4265677852309349E-2</v>
      </c>
      <c r="AH691" s="97">
        <f t="shared" si="724"/>
        <v>123.48</v>
      </c>
      <c r="AI691" s="97">
        <f t="shared" si="725"/>
        <v>111.16</v>
      </c>
      <c r="AJ691" s="97">
        <f t="shared" si="726"/>
        <v>64.510000000000005</v>
      </c>
      <c r="AK691" s="97">
        <f t="shared" si="727"/>
        <v>38.79</v>
      </c>
      <c r="AL691" s="3"/>
      <c r="AM691" s="97">
        <f t="shared" si="733"/>
        <v>337.94</v>
      </c>
      <c r="AN691" s="25">
        <f t="shared" si="734"/>
        <v>0.12429446096862666</v>
      </c>
      <c r="AO691" s="3">
        <f>VLOOKUP(A691,Лист3!A:B,2,0)</f>
        <v>194.68</v>
      </c>
      <c r="AP691" s="3"/>
      <c r="AQ691" s="97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</row>
    <row r="692" spans="1:61" x14ac:dyDescent="0.3">
      <c r="A692" s="125" t="s">
        <v>1514</v>
      </c>
      <c r="B692" s="125" t="s">
        <v>741</v>
      </c>
      <c r="C692" s="106"/>
      <c r="D692" s="3"/>
      <c r="E692" s="95">
        <f>VLOOKUP(B692,Площадь!A:B,2,0)</f>
        <v>3.7</v>
      </c>
      <c r="F692" s="3">
        <f t="shared" si="715"/>
        <v>120</v>
      </c>
      <c r="G692" s="95">
        <v>31</v>
      </c>
      <c r="H692" s="95">
        <v>28</v>
      </c>
      <c r="I692" s="95">
        <v>31</v>
      </c>
      <c r="J692" s="95">
        <v>30</v>
      </c>
      <c r="K692" s="3"/>
      <c r="L692" s="3"/>
      <c r="M692" s="3"/>
      <c r="N692" s="22">
        <f t="shared" si="728"/>
        <v>3.7</v>
      </c>
      <c r="O692" s="22">
        <f t="shared" si="729"/>
        <v>3.7</v>
      </c>
      <c r="P692" s="22">
        <f t="shared" si="730"/>
        <v>3.7</v>
      </c>
      <c r="Q692" s="22">
        <f t="shared" si="731"/>
        <v>3.7</v>
      </c>
      <c r="R692" s="3"/>
      <c r="S692" s="40" t="e">
        <f>VLOOKUP(B692,Объем!A:F,6,0)</f>
        <v>#N/A</v>
      </c>
      <c r="T692" s="40" t="e">
        <f>VLOOKUP(B692,Объем!A:G,7,0)</f>
        <v>#N/A</v>
      </c>
      <c r="U692" s="40" t="e">
        <f t="shared" si="732"/>
        <v>#N/A</v>
      </c>
      <c r="V692" s="63"/>
      <c r="W692" s="63"/>
      <c r="X692" s="63"/>
      <c r="Y692" s="63"/>
      <c r="Z692" s="25">
        <f t="shared" si="716"/>
        <v>3.5008405306849066E-2</v>
      </c>
      <c r="AA692" s="25">
        <f t="shared" si="717"/>
        <v>3.151662344269069E-2</v>
      </c>
      <c r="AB692" s="25">
        <f t="shared" si="718"/>
        <v>1.8288824902621518E-2</v>
      </c>
      <c r="AC692" s="25">
        <f t="shared" si="719"/>
        <v>1.0996460011155125E-2</v>
      </c>
      <c r="AD692" s="25">
        <f t="shared" si="720"/>
        <v>3.5008405306849066E-2</v>
      </c>
      <c r="AE692" s="25">
        <f t="shared" si="721"/>
        <v>3.151662344269069E-2</v>
      </c>
      <c r="AF692" s="25">
        <f t="shared" si="722"/>
        <v>1.8288824902621518E-2</v>
      </c>
      <c r="AG692" s="25">
        <f t="shared" si="723"/>
        <v>1.0996460011155125E-2</v>
      </c>
      <c r="AH692" s="97">
        <f t="shared" si="724"/>
        <v>95.18</v>
      </c>
      <c r="AI692" s="97">
        <f t="shared" si="725"/>
        <v>85.69</v>
      </c>
      <c r="AJ692" s="97">
        <f t="shared" si="726"/>
        <v>49.72</v>
      </c>
      <c r="AK692" s="97">
        <f t="shared" si="727"/>
        <v>29.9</v>
      </c>
      <c r="AL692" s="3"/>
      <c r="AM692" s="97">
        <f t="shared" si="733"/>
        <v>260.49</v>
      </c>
      <c r="AN692" s="25">
        <f t="shared" si="734"/>
        <v>9.5810313663316382E-2</v>
      </c>
      <c r="AO692" s="3">
        <f>VLOOKUP(A692,Лист3!A:B,2,0)</f>
        <v>150.08000000000001</v>
      </c>
      <c r="AP692" s="3"/>
      <c r="AQ692" s="97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</row>
    <row r="693" spans="1:61" x14ac:dyDescent="0.3">
      <c r="A693" s="125" t="s">
        <v>1312</v>
      </c>
      <c r="B693" s="125" t="s">
        <v>742</v>
      </c>
      <c r="C693" s="106"/>
      <c r="D693" s="3"/>
      <c r="E693" s="95">
        <f>VLOOKUP(B693,Площадь!A:B,2,0)</f>
        <v>3</v>
      </c>
      <c r="F693" s="3">
        <f t="shared" si="715"/>
        <v>120</v>
      </c>
      <c r="G693" s="95">
        <v>31</v>
      </c>
      <c r="H693" s="95">
        <v>28</v>
      </c>
      <c r="I693" s="95">
        <v>31</v>
      </c>
      <c r="J693" s="95">
        <v>30</v>
      </c>
      <c r="K693" s="3"/>
      <c r="L693" s="3"/>
      <c r="M693" s="3"/>
      <c r="N693" s="22">
        <f t="shared" si="728"/>
        <v>3</v>
      </c>
      <c r="O693" s="22">
        <f t="shared" si="729"/>
        <v>3</v>
      </c>
      <c r="P693" s="22">
        <f t="shared" si="730"/>
        <v>3</v>
      </c>
      <c r="Q693" s="22">
        <f t="shared" si="731"/>
        <v>3</v>
      </c>
      <c r="R693" s="3"/>
      <c r="S693" s="40" t="e">
        <f>VLOOKUP(B693,Объем!A:F,6,0)</f>
        <v>#N/A</v>
      </c>
      <c r="T693" s="40" t="e">
        <f>VLOOKUP(B693,Объем!A:G,7,0)</f>
        <v>#N/A</v>
      </c>
      <c r="U693" s="40" t="e">
        <f t="shared" si="732"/>
        <v>#N/A</v>
      </c>
      <c r="V693" s="63"/>
      <c r="W693" s="63"/>
      <c r="X693" s="63"/>
      <c r="Y693" s="63"/>
      <c r="Z693" s="25">
        <f t="shared" si="716"/>
        <v>2.838519349203978E-2</v>
      </c>
      <c r="AA693" s="25">
        <f t="shared" si="717"/>
        <v>2.5554019007587046E-2</v>
      </c>
      <c r="AB693" s="25">
        <f t="shared" si="718"/>
        <v>1.4828776948071502E-2</v>
      </c>
      <c r="AC693" s="25">
        <f t="shared" si="719"/>
        <v>8.9160486576933436E-3</v>
      </c>
      <c r="AD693" s="25">
        <f t="shared" si="720"/>
        <v>2.838519349203978E-2</v>
      </c>
      <c r="AE693" s="25">
        <f t="shared" si="721"/>
        <v>2.5554019007587046E-2</v>
      </c>
      <c r="AF693" s="25">
        <f t="shared" si="722"/>
        <v>1.4828776948071502E-2</v>
      </c>
      <c r="AG693" s="25">
        <f t="shared" si="723"/>
        <v>8.9160486576933436E-3</v>
      </c>
      <c r="AH693" s="97">
        <f t="shared" si="724"/>
        <v>77.17</v>
      </c>
      <c r="AI693" s="97">
        <f t="shared" si="725"/>
        <v>69.48</v>
      </c>
      <c r="AJ693" s="97">
        <f t="shared" si="726"/>
        <v>40.32</v>
      </c>
      <c r="AK693" s="97">
        <f t="shared" si="727"/>
        <v>24.24</v>
      </c>
      <c r="AL693" s="3"/>
      <c r="AM693" s="97">
        <f t="shared" si="733"/>
        <v>211.21</v>
      </c>
      <c r="AN693" s="25">
        <f t="shared" si="734"/>
        <v>7.7684038105391665E-2</v>
      </c>
      <c r="AO693" s="3">
        <f>VLOOKUP(A693,Лист3!A:B,2,0)</f>
        <v>121.8</v>
      </c>
      <c r="AP693" s="3"/>
      <c r="AQ693" s="97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</row>
    <row r="694" spans="1:61" x14ac:dyDescent="0.3">
      <c r="A694" s="125" t="s">
        <v>1313</v>
      </c>
      <c r="B694" s="125" t="s">
        <v>743</v>
      </c>
      <c r="C694" s="106"/>
      <c r="D694" s="3"/>
      <c r="E694" s="95">
        <f>VLOOKUP(B694,Площадь!A:B,2,0)</f>
        <v>3</v>
      </c>
      <c r="F694" s="3">
        <f t="shared" si="715"/>
        <v>120</v>
      </c>
      <c r="G694" s="95">
        <v>31</v>
      </c>
      <c r="H694" s="95">
        <v>28</v>
      </c>
      <c r="I694" s="95">
        <v>31</v>
      </c>
      <c r="J694" s="95">
        <v>30</v>
      </c>
      <c r="K694" s="3"/>
      <c r="L694" s="3"/>
      <c r="M694" s="3"/>
      <c r="N694" s="22">
        <f t="shared" si="728"/>
        <v>3</v>
      </c>
      <c r="O694" s="22">
        <f t="shared" si="729"/>
        <v>3</v>
      </c>
      <c r="P694" s="22">
        <f t="shared" si="730"/>
        <v>3</v>
      </c>
      <c r="Q694" s="22">
        <f t="shared" si="731"/>
        <v>3</v>
      </c>
      <c r="R694" s="3"/>
      <c r="S694" s="40" t="e">
        <f>VLOOKUP(B694,Объем!A:F,6,0)</f>
        <v>#N/A</v>
      </c>
      <c r="T694" s="40" t="e">
        <f>VLOOKUP(B694,Объем!A:G,7,0)</f>
        <v>#N/A</v>
      </c>
      <c r="U694" s="40" t="e">
        <f t="shared" si="732"/>
        <v>#N/A</v>
      </c>
      <c r="V694" s="63"/>
      <c r="W694" s="63"/>
      <c r="X694" s="63"/>
      <c r="Y694" s="63"/>
      <c r="Z694" s="25">
        <f t="shared" si="716"/>
        <v>2.838519349203978E-2</v>
      </c>
      <c r="AA694" s="25">
        <f t="shared" si="717"/>
        <v>2.5554019007587046E-2</v>
      </c>
      <c r="AB694" s="25">
        <f t="shared" si="718"/>
        <v>1.4828776948071502E-2</v>
      </c>
      <c r="AC694" s="25">
        <f t="shared" si="719"/>
        <v>8.9160486576933436E-3</v>
      </c>
      <c r="AD694" s="25">
        <f t="shared" si="720"/>
        <v>2.838519349203978E-2</v>
      </c>
      <c r="AE694" s="25">
        <f t="shared" si="721"/>
        <v>2.5554019007587046E-2</v>
      </c>
      <c r="AF694" s="25">
        <f t="shared" si="722"/>
        <v>1.4828776948071502E-2</v>
      </c>
      <c r="AG694" s="25">
        <f t="shared" si="723"/>
        <v>8.9160486576933436E-3</v>
      </c>
      <c r="AH694" s="97">
        <f t="shared" si="724"/>
        <v>77.17</v>
      </c>
      <c r="AI694" s="97">
        <f t="shared" si="725"/>
        <v>69.48</v>
      </c>
      <c r="AJ694" s="97">
        <f t="shared" si="726"/>
        <v>40.32</v>
      </c>
      <c r="AK694" s="97">
        <f t="shared" si="727"/>
        <v>24.24</v>
      </c>
      <c r="AL694" s="3"/>
      <c r="AM694" s="97">
        <f t="shared" si="733"/>
        <v>211.21</v>
      </c>
      <c r="AN694" s="25">
        <f t="shared" si="734"/>
        <v>7.7684038105391665E-2</v>
      </c>
      <c r="AO694" s="3">
        <f>VLOOKUP(A694,Лист3!A:B,2,0)</f>
        <v>121.8</v>
      </c>
      <c r="AP694" s="3"/>
      <c r="AQ694" s="97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</row>
    <row r="695" spans="1:61" x14ac:dyDescent="0.3">
      <c r="A695" s="125" t="s">
        <v>1314</v>
      </c>
      <c r="B695" s="125" t="s">
        <v>744</v>
      </c>
      <c r="C695" s="106"/>
      <c r="D695" s="3"/>
      <c r="E695" s="95">
        <f>VLOOKUP(B695,Площадь!A:B,2,0)</f>
        <v>3.8</v>
      </c>
      <c r="F695" s="3">
        <f t="shared" si="715"/>
        <v>120</v>
      </c>
      <c r="G695" s="95">
        <v>31</v>
      </c>
      <c r="H695" s="95">
        <v>28</v>
      </c>
      <c r="I695" s="95">
        <v>31</v>
      </c>
      <c r="J695" s="95">
        <v>30</v>
      </c>
      <c r="K695" s="3"/>
      <c r="L695" s="3"/>
      <c r="M695" s="3"/>
      <c r="N695" s="22">
        <f t="shared" si="728"/>
        <v>3.8</v>
      </c>
      <c r="O695" s="22">
        <f t="shared" si="729"/>
        <v>3.8</v>
      </c>
      <c r="P695" s="22">
        <f t="shared" si="730"/>
        <v>3.8</v>
      </c>
      <c r="Q695" s="22">
        <f t="shared" si="731"/>
        <v>3.8</v>
      </c>
      <c r="R695" s="3"/>
      <c r="S695" s="40" t="e">
        <f>VLOOKUP(B695,Объем!A:F,6,0)</f>
        <v>#N/A</v>
      </c>
      <c r="T695" s="40" t="e">
        <f>VLOOKUP(B695,Объем!A:G,7,0)</f>
        <v>#N/A</v>
      </c>
      <c r="U695" s="40" t="e">
        <f t="shared" si="732"/>
        <v>#N/A</v>
      </c>
      <c r="V695" s="63"/>
      <c r="W695" s="63"/>
      <c r="X695" s="63"/>
      <c r="Y695" s="63"/>
      <c r="Z695" s="25">
        <f t="shared" si="716"/>
        <v>3.5954578423250387E-2</v>
      </c>
      <c r="AA695" s="25">
        <f t="shared" si="717"/>
        <v>3.2368424076276922E-2</v>
      </c>
      <c r="AB695" s="25">
        <f t="shared" si="718"/>
        <v>1.8783117467557234E-2</v>
      </c>
      <c r="AC695" s="25">
        <f t="shared" si="719"/>
        <v>1.1293661633078236E-2</v>
      </c>
      <c r="AD695" s="25">
        <f t="shared" si="720"/>
        <v>3.5954578423250387E-2</v>
      </c>
      <c r="AE695" s="25">
        <f t="shared" si="721"/>
        <v>3.2368424076276922E-2</v>
      </c>
      <c r="AF695" s="25">
        <f t="shared" si="722"/>
        <v>1.8783117467557234E-2</v>
      </c>
      <c r="AG695" s="25">
        <f t="shared" si="723"/>
        <v>1.1293661633078236E-2</v>
      </c>
      <c r="AH695" s="97">
        <f t="shared" si="724"/>
        <v>97.75</v>
      </c>
      <c r="AI695" s="97">
        <f t="shared" si="725"/>
        <v>88</v>
      </c>
      <c r="AJ695" s="97">
        <f t="shared" si="726"/>
        <v>51.07</v>
      </c>
      <c r="AK695" s="97">
        <f t="shared" si="727"/>
        <v>30.71</v>
      </c>
      <c r="AL695" s="3"/>
      <c r="AM695" s="97">
        <f t="shared" si="733"/>
        <v>267.52999999999997</v>
      </c>
      <c r="AN695" s="25">
        <f t="shared" si="734"/>
        <v>9.8399781600162772E-2</v>
      </c>
      <c r="AO695" s="3">
        <f>VLOOKUP(A695,Лист3!A:B,2,0)</f>
        <v>154.44</v>
      </c>
      <c r="AP695" s="3"/>
      <c r="AQ695" s="97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</row>
    <row r="696" spans="1:61" x14ac:dyDescent="0.3">
      <c r="A696" s="125" t="s">
        <v>1515</v>
      </c>
      <c r="B696" s="125" t="s">
        <v>745</v>
      </c>
      <c r="C696" s="106"/>
      <c r="D696" s="3"/>
      <c r="E696" s="95">
        <f>VLOOKUP(B696,Площадь!A:B,2,0)</f>
        <v>3.7</v>
      </c>
      <c r="F696" s="3">
        <f t="shared" si="715"/>
        <v>120</v>
      </c>
      <c r="G696" s="95">
        <v>31</v>
      </c>
      <c r="H696" s="95">
        <v>28</v>
      </c>
      <c r="I696" s="95">
        <v>31</v>
      </c>
      <c r="J696" s="95">
        <v>30</v>
      </c>
      <c r="K696" s="3"/>
      <c r="L696" s="3"/>
      <c r="M696" s="3"/>
      <c r="N696" s="22">
        <f t="shared" si="728"/>
        <v>3.7</v>
      </c>
      <c r="O696" s="22">
        <f t="shared" si="729"/>
        <v>3.7</v>
      </c>
      <c r="P696" s="22">
        <f t="shared" si="730"/>
        <v>3.7</v>
      </c>
      <c r="Q696" s="22">
        <f t="shared" si="731"/>
        <v>3.7</v>
      </c>
      <c r="R696" s="3"/>
      <c r="S696" s="40" t="e">
        <f>VLOOKUP(B696,Объем!A:F,6,0)</f>
        <v>#N/A</v>
      </c>
      <c r="T696" s="40" t="e">
        <f>VLOOKUP(B696,Объем!A:G,7,0)</f>
        <v>#N/A</v>
      </c>
      <c r="U696" s="40" t="e">
        <f t="shared" si="732"/>
        <v>#N/A</v>
      </c>
      <c r="V696" s="63"/>
      <c r="W696" s="63"/>
      <c r="X696" s="63"/>
      <c r="Y696" s="63"/>
      <c r="Z696" s="25">
        <f t="shared" si="716"/>
        <v>3.5008405306849066E-2</v>
      </c>
      <c r="AA696" s="25">
        <f t="shared" si="717"/>
        <v>3.151662344269069E-2</v>
      </c>
      <c r="AB696" s="25">
        <f t="shared" si="718"/>
        <v>1.8288824902621518E-2</v>
      </c>
      <c r="AC696" s="25">
        <f t="shared" si="719"/>
        <v>1.0996460011155125E-2</v>
      </c>
      <c r="AD696" s="25">
        <f t="shared" si="720"/>
        <v>3.5008405306849066E-2</v>
      </c>
      <c r="AE696" s="25">
        <f t="shared" si="721"/>
        <v>3.151662344269069E-2</v>
      </c>
      <c r="AF696" s="25">
        <f t="shared" si="722"/>
        <v>1.8288824902621518E-2</v>
      </c>
      <c r="AG696" s="25">
        <f t="shared" si="723"/>
        <v>1.0996460011155125E-2</v>
      </c>
      <c r="AH696" s="97">
        <f t="shared" si="724"/>
        <v>95.18</v>
      </c>
      <c r="AI696" s="97">
        <f t="shared" si="725"/>
        <v>85.69</v>
      </c>
      <c r="AJ696" s="97">
        <f t="shared" si="726"/>
        <v>49.72</v>
      </c>
      <c r="AK696" s="97">
        <f t="shared" si="727"/>
        <v>29.9</v>
      </c>
      <c r="AL696" s="3"/>
      <c r="AM696" s="97">
        <f t="shared" si="733"/>
        <v>260.49</v>
      </c>
      <c r="AN696" s="25">
        <f t="shared" si="734"/>
        <v>9.5810313663316382E-2</v>
      </c>
      <c r="AO696" s="3">
        <f>VLOOKUP(A696,Лист3!A:B,2,0)</f>
        <v>150.08000000000001</v>
      </c>
      <c r="AP696" s="3"/>
      <c r="AQ696" s="97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</row>
    <row r="697" spans="1:61" x14ac:dyDescent="0.3">
      <c r="A697" s="125" t="s">
        <v>1447</v>
      </c>
      <c r="B697" s="125" t="s">
        <v>746</v>
      </c>
      <c r="C697" s="106"/>
      <c r="D697" s="3"/>
      <c r="E697" s="95">
        <f>VLOOKUP(B697,Площадь!A:B,2,0)</f>
        <v>4.0999999999999996</v>
      </c>
      <c r="F697" s="3">
        <f t="shared" si="715"/>
        <v>120</v>
      </c>
      <c r="G697" s="95">
        <v>31</v>
      </c>
      <c r="H697" s="95">
        <v>28</v>
      </c>
      <c r="I697" s="95">
        <v>31</v>
      </c>
      <c r="J697" s="95">
        <v>30</v>
      </c>
      <c r="K697" s="3"/>
      <c r="L697" s="3"/>
      <c r="M697" s="3"/>
      <c r="N697" s="22">
        <f t="shared" si="728"/>
        <v>4.0999999999999996</v>
      </c>
      <c r="O697" s="22">
        <f t="shared" si="729"/>
        <v>4.0999999999999996</v>
      </c>
      <c r="P697" s="22">
        <f t="shared" si="730"/>
        <v>4.0999999999999996</v>
      </c>
      <c r="Q697" s="22">
        <f t="shared" si="731"/>
        <v>4.0999999999999996</v>
      </c>
      <c r="R697" s="3"/>
      <c r="S697" s="40" t="e">
        <f>VLOOKUP(B697,Объем!A:F,6,0)</f>
        <v>#N/A</v>
      </c>
      <c r="T697" s="40" t="e">
        <f>VLOOKUP(B697,Объем!A:G,7,0)</f>
        <v>#N/A</v>
      </c>
      <c r="U697" s="40" t="e">
        <f t="shared" si="732"/>
        <v>#N/A</v>
      </c>
      <c r="V697" s="63"/>
      <c r="W697" s="63"/>
      <c r="X697" s="63"/>
      <c r="Y697" s="63"/>
      <c r="Z697" s="25">
        <f t="shared" si="716"/>
        <v>3.8793097772454363E-2</v>
      </c>
      <c r="AA697" s="25">
        <f t="shared" si="717"/>
        <v>3.4923825977035625E-2</v>
      </c>
      <c r="AB697" s="25">
        <f t="shared" si="718"/>
        <v>2.0265995162364384E-2</v>
      </c>
      <c r="AC697" s="25">
        <f t="shared" si="719"/>
        <v>1.2185266498847569E-2</v>
      </c>
      <c r="AD697" s="25">
        <f t="shared" si="720"/>
        <v>3.8793097772454363E-2</v>
      </c>
      <c r="AE697" s="25">
        <f t="shared" si="721"/>
        <v>3.4923825977035625E-2</v>
      </c>
      <c r="AF697" s="25">
        <f t="shared" si="722"/>
        <v>2.0265995162364384E-2</v>
      </c>
      <c r="AG697" s="25">
        <f t="shared" si="723"/>
        <v>1.2185266498847569E-2</v>
      </c>
      <c r="AH697" s="97">
        <f t="shared" si="724"/>
        <v>105.47</v>
      </c>
      <c r="AI697" s="97">
        <f t="shared" si="725"/>
        <v>94.95</v>
      </c>
      <c r="AJ697" s="97">
        <f t="shared" si="726"/>
        <v>55.1</v>
      </c>
      <c r="AK697" s="97">
        <f t="shared" si="727"/>
        <v>33.130000000000003</v>
      </c>
      <c r="AL697" s="3"/>
      <c r="AM697" s="97">
        <f t="shared" si="733"/>
        <v>288.65000000000003</v>
      </c>
      <c r="AN697" s="25">
        <f t="shared" si="734"/>
        <v>0.10616818541070194</v>
      </c>
      <c r="AO697" s="3">
        <f>VLOOKUP(A697,Лист3!A:B,2,0)</f>
        <v>166.4</v>
      </c>
      <c r="AP697" s="3"/>
      <c r="AQ697" s="97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</row>
    <row r="698" spans="1:61" x14ac:dyDescent="0.3">
      <c r="A698" s="125" t="s">
        <v>1516</v>
      </c>
      <c r="B698" s="125" t="s">
        <v>747</v>
      </c>
      <c r="C698" s="106"/>
      <c r="D698" s="42"/>
      <c r="E698" s="95">
        <f>VLOOKUP(B698,Площадь!A:B,2,0)</f>
        <v>3.3</v>
      </c>
      <c r="F698" s="3">
        <f t="shared" si="715"/>
        <v>120</v>
      </c>
      <c r="G698" s="95">
        <v>31</v>
      </c>
      <c r="H698" s="95">
        <v>28</v>
      </c>
      <c r="I698" s="95">
        <v>31</v>
      </c>
      <c r="J698" s="95">
        <v>30</v>
      </c>
      <c r="K698" s="3"/>
      <c r="L698" s="3"/>
      <c r="M698" s="3"/>
      <c r="N698" s="22">
        <f t="shared" si="728"/>
        <v>3.3</v>
      </c>
      <c r="O698" s="22">
        <f t="shared" si="729"/>
        <v>3.3</v>
      </c>
      <c r="P698" s="22">
        <f t="shared" si="730"/>
        <v>3.3</v>
      </c>
      <c r="Q698" s="22">
        <f t="shared" si="731"/>
        <v>3.3</v>
      </c>
      <c r="R698" s="3"/>
      <c r="S698" s="40" t="e">
        <f>VLOOKUP(B698,Объем!A:F,6,0)</f>
        <v>#N/A</v>
      </c>
      <c r="T698" s="40" t="e">
        <f>VLOOKUP(B698,Объем!A:G,7,0)</f>
        <v>#N/A</v>
      </c>
      <c r="U698" s="40" t="e">
        <f t="shared" si="732"/>
        <v>#N/A</v>
      </c>
      <c r="V698" s="63"/>
      <c r="W698" s="63"/>
      <c r="X698" s="63"/>
      <c r="Y698" s="63"/>
      <c r="Z698" s="25">
        <f t="shared" si="716"/>
        <v>3.1223712841243759E-2</v>
      </c>
      <c r="AA698" s="25">
        <f t="shared" si="717"/>
        <v>2.8109420908345749E-2</v>
      </c>
      <c r="AB698" s="25">
        <f t="shared" si="718"/>
        <v>1.6311654642878651E-2</v>
      </c>
      <c r="AC698" s="25">
        <f t="shared" si="719"/>
        <v>9.8076535234626772E-3</v>
      </c>
      <c r="AD698" s="25">
        <f t="shared" si="720"/>
        <v>3.1223712841243759E-2</v>
      </c>
      <c r="AE698" s="25">
        <f t="shared" si="721"/>
        <v>2.8109420908345749E-2</v>
      </c>
      <c r="AF698" s="25">
        <f t="shared" si="722"/>
        <v>1.6311654642878651E-2</v>
      </c>
      <c r="AG698" s="25">
        <f t="shared" si="723"/>
        <v>9.8076535234626772E-3</v>
      </c>
      <c r="AH698" s="97">
        <f t="shared" si="724"/>
        <v>84.89</v>
      </c>
      <c r="AI698" s="97">
        <f t="shared" si="725"/>
        <v>76.42</v>
      </c>
      <c r="AJ698" s="97">
        <f t="shared" si="726"/>
        <v>44.35</v>
      </c>
      <c r="AK698" s="97">
        <f t="shared" si="727"/>
        <v>26.67</v>
      </c>
      <c r="AL698" s="3"/>
      <c r="AM698" s="97">
        <f t="shared" si="733"/>
        <v>232.32999999999998</v>
      </c>
      <c r="AN698" s="25">
        <f t="shared" si="734"/>
        <v>8.5452441915930835E-2</v>
      </c>
      <c r="AO698" s="3">
        <f>VLOOKUP(A698,Лист3!A:B,2,0)</f>
        <v>133.76</v>
      </c>
      <c r="AP698" s="3"/>
      <c r="AQ698" s="97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</row>
    <row r="699" spans="1:61" x14ac:dyDescent="0.3">
      <c r="A699" s="125" t="s">
        <v>1517</v>
      </c>
      <c r="B699" s="125" t="s">
        <v>748</v>
      </c>
      <c r="C699" s="106"/>
      <c r="D699" s="3"/>
      <c r="E699" s="95">
        <f>VLOOKUP(B699,Площадь!A:B,2,0)</f>
        <v>3.7</v>
      </c>
      <c r="F699" s="3">
        <f t="shared" si="715"/>
        <v>120</v>
      </c>
      <c r="G699" s="95">
        <v>31</v>
      </c>
      <c r="H699" s="95">
        <v>28</v>
      </c>
      <c r="I699" s="95">
        <v>31</v>
      </c>
      <c r="J699" s="95">
        <v>30</v>
      </c>
      <c r="K699" s="3"/>
      <c r="L699" s="3"/>
      <c r="M699" s="3"/>
      <c r="N699" s="22">
        <f t="shared" si="728"/>
        <v>3.7</v>
      </c>
      <c r="O699" s="22">
        <f t="shared" si="729"/>
        <v>3.7</v>
      </c>
      <c r="P699" s="22">
        <f t="shared" si="730"/>
        <v>3.7</v>
      </c>
      <c r="Q699" s="22">
        <f t="shared" si="731"/>
        <v>3.7</v>
      </c>
      <c r="R699" s="3"/>
      <c r="S699" s="40" t="e">
        <f>VLOOKUP(B699,Объем!A:F,6,0)</f>
        <v>#N/A</v>
      </c>
      <c r="T699" s="40" t="e">
        <f>VLOOKUP(B699,Объем!A:G,7,0)</f>
        <v>#N/A</v>
      </c>
      <c r="U699" s="40" t="e">
        <f t="shared" si="732"/>
        <v>#N/A</v>
      </c>
      <c r="V699" s="63"/>
      <c r="W699" s="63"/>
      <c r="X699" s="63"/>
      <c r="Y699" s="63"/>
      <c r="Z699" s="25">
        <f t="shared" si="716"/>
        <v>3.5008405306849066E-2</v>
      </c>
      <c r="AA699" s="25">
        <f t="shared" si="717"/>
        <v>3.151662344269069E-2</v>
      </c>
      <c r="AB699" s="25">
        <f t="shared" si="718"/>
        <v>1.8288824902621518E-2</v>
      </c>
      <c r="AC699" s="25">
        <f t="shared" si="719"/>
        <v>1.0996460011155125E-2</v>
      </c>
      <c r="AD699" s="25">
        <f t="shared" si="720"/>
        <v>3.5008405306849066E-2</v>
      </c>
      <c r="AE699" s="25">
        <f t="shared" si="721"/>
        <v>3.151662344269069E-2</v>
      </c>
      <c r="AF699" s="25">
        <f t="shared" si="722"/>
        <v>1.8288824902621518E-2</v>
      </c>
      <c r="AG699" s="25">
        <f t="shared" si="723"/>
        <v>1.0996460011155125E-2</v>
      </c>
      <c r="AH699" s="97">
        <f t="shared" si="724"/>
        <v>95.18</v>
      </c>
      <c r="AI699" s="97">
        <f t="shared" si="725"/>
        <v>85.69</v>
      </c>
      <c r="AJ699" s="97">
        <f t="shared" si="726"/>
        <v>49.72</v>
      </c>
      <c r="AK699" s="97">
        <f t="shared" si="727"/>
        <v>29.9</v>
      </c>
      <c r="AL699" s="3"/>
      <c r="AM699" s="97">
        <f t="shared" si="733"/>
        <v>260.49</v>
      </c>
      <c r="AN699" s="25">
        <f t="shared" si="734"/>
        <v>9.5810313663316382E-2</v>
      </c>
      <c r="AO699" s="3">
        <f>VLOOKUP(A699,Лист3!A:B,2,0)</f>
        <v>150.08000000000001</v>
      </c>
      <c r="AP699" s="3"/>
      <c r="AQ699" s="97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</row>
    <row r="700" spans="1:61" x14ac:dyDescent="0.3">
      <c r="A700" s="125" t="s">
        <v>1315</v>
      </c>
      <c r="B700" s="125" t="s">
        <v>749</v>
      </c>
      <c r="C700" s="106"/>
      <c r="D700" s="3"/>
      <c r="E700" s="95">
        <f>VLOOKUP(B700,Площадь!A:B,2,0)</f>
        <v>3.2</v>
      </c>
      <c r="F700" s="3">
        <f t="shared" si="715"/>
        <v>120</v>
      </c>
      <c r="G700" s="95">
        <v>31</v>
      </c>
      <c r="H700" s="95">
        <v>28</v>
      </c>
      <c r="I700" s="95">
        <v>31</v>
      </c>
      <c r="J700" s="95">
        <v>30</v>
      </c>
      <c r="K700" s="3"/>
      <c r="L700" s="3"/>
      <c r="M700" s="3"/>
      <c r="N700" s="22">
        <f t="shared" si="728"/>
        <v>3.2</v>
      </c>
      <c r="O700" s="22">
        <f t="shared" si="729"/>
        <v>3.2</v>
      </c>
      <c r="P700" s="22">
        <f t="shared" si="730"/>
        <v>3.2</v>
      </c>
      <c r="Q700" s="22">
        <f t="shared" si="731"/>
        <v>3.2</v>
      </c>
      <c r="R700" s="3"/>
      <c r="S700" s="40" t="e">
        <f>VLOOKUP(B700,Объем!A:F,6,0)</f>
        <v>#N/A</v>
      </c>
      <c r="T700" s="40" t="e">
        <f>VLOOKUP(B700,Объем!A:G,7,0)</f>
        <v>#N/A</v>
      </c>
      <c r="U700" s="40" t="e">
        <f t="shared" si="732"/>
        <v>#N/A</v>
      </c>
      <c r="V700" s="63"/>
      <c r="W700" s="63"/>
      <c r="X700" s="63"/>
      <c r="Y700" s="63"/>
      <c r="Z700" s="25">
        <f t="shared" si="716"/>
        <v>3.0277539724842435E-2</v>
      </c>
      <c r="AA700" s="25">
        <f t="shared" si="717"/>
        <v>2.7257620274759517E-2</v>
      </c>
      <c r="AB700" s="25">
        <f t="shared" si="718"/>
        <v>1.5817362077942935E-2</v>
      </c>
      <c r="AC700" s="25">
        <f t="shared" si="719"/>
        <v>9.5104519015395683E-3</v>
      </c>
      <c r="AD700" s="25">
        <f t="shared" si="720"/>
        <v>3.0277539724842435E-2</v>
      </c>
      <c r="AE700" s="25">
        <f t="shared" si="721"/>
        <v>2.7257620274759517E-2</v>
      </c>
      <c r="AF700" s="25">
        <f t="shared" si="722"/>
        <v>1.5817362077942935E-2</v>
      </c>
      <c r="AG700" s="25">
        <f t="shared" si="723"/>
        <v>9.5104519015395683E-3</v>
      </c>
      <c r="AH700" s="97">
        <f t="shared" si="724"/>
        <v>82.32</v>
      </c>
      <c r="AI700" s="97">
        <f t="shared" si="725"/>
        <v>74.11</v>
      </c>
      <c r="AJ700" s="97">
        <f t="shared" si="726"/>
        <v>43</v>
      </c>
      <c r="AK700" s="97">
        <f t="shared" si="727"/>
        <v>25.86</v>
      </c>
      <c r="AL700" s="3"/>
      <c r="AM700" s="97">
        <f t="shared" si="733"/>
        <v>225.29000000000002</v>
      </c>
      <c r="AN700" s="25">
        <f t="shared" si="734"/>
        <v>8.2862973979084459E-2</v>
      </c>
      <c r="AO700" s="3">
        <f>VLOOKUP(A700,Лист3!A:B,2,0)</f>
        <v>129.4</v>
      </c>
      <c r="AP700" s="3"/>
      <c r="AQ700" s="97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</row>
    <row r="701" spans="1:61" x14ac:dyDescent="0.3">
      <c r="A701" s="125" t="s">
        <v>1316</v>
      </c>
      <c r="B701" s="125" t="s">
        <v>750</v>
      </c>
      <c r="C701" s="106"/>
      <c r="D701" s="3"/>
      <c r="E701" s="95">
        <f>VLOOKUP(B701,Площадь!A:B,2,0)</f>
        <v>3.3</v>
      </c>
      <c r="F701" s="3">
        <f t="shared" si="715"/>
        <v>120</v>
      </c>
      <c r="G701" s="95">
        <v>31</v>
      </c>
      <c r="H701" s="95">
        <v>28</v>
      </c>
      <c r="I701" s="95">
        <v>31</v>
      </c>
      <c r="J701" s="95">
        <v>30</v>
      </c>
      <c r="K701" s="3"/>
      <c r="L701" s="3"/>
      <c r="M701" s="3"/>
      <c r="N701" s="22">
        <f t="shared" si="728"/>
        <v>3.3</v>
      </c>
      <c r="O701" s="22">
        <f t="shared" si="729"/>
        <v>3.3</v>
      </c>
      <c r="P701" s="22">
        <f t="shared" si="730"/>
        <v>3.3</v>
      </c>
      <c r="Q701" s="22">
        <f t="shared" si="731"/>
        <v>3.3</v>
      </c>
      <c r="R701" s="3"/>
      <c r="S701" s="40" t="e">
        <f>VLOOKUP(B701,Объем!A:F,6,0)</f>
        <v>#N/A</v>
      </c>
      <c r="T701" s="40" t="e">
        <f>VLOOKUP(B701,Объем!A:G,7,0)</f>
        <v>#N/A</v>
      </c>
      <c r="U701" s="40" t="e">
        <f t="shared" si="732"/>
        <v>#N/A</v>
      </c>
      <c r="V701" s="63"/>
      <c r="W701" s="63"/>
      <c r="X701" s="63"/>
      <c r="Y701" s="63"/>
      <c r="Z701" s="25">
        <f t="shared" si="716"/>
        <v>3.1223712841243759E-2</v>
      </c>
      <c r="AA701" s="25">
        <f t="shared" si="717"/>
        <v>2.8109420908345749E-2</v>
      </c>
      <c r="AB701" s="25">
        <f t="shared" si="718"/>
        <v>1.6311654642878651E-2</v>
      </c>
      <c r="AC701" s="25">
        <f t="shared" si="719"/>
        <v>9.8076535234626772E-3</v>
      </c>
      <c r="AD701" s="25">
        <f t="shared" si="720"/>
        <v>3.1223712841243759E-2</v>
      </c>
      <c r="AE701" s="25">
        <f t="shared" si="721"/>
        <v>2.8109420908345749E-2</v>
      </c>
      <c r="AF701" s="25">
        <f t="shared" si="722"/>
        <v>1.6311654642878651E-2</v>
      </c>
      <c r="AG701" s="25">
        <f t="shared" si="723"/>
        <v>9.8076535234626772E-3</v>
      </c>
      <c r="AH701" s="97">
        <f t="shared" si="724"/>
        <v>84.89</v>
      </c>
      <c r="AI701" s="97">
        <f t="shared" si="725"/>
        <v>76.42</v>
      </c>
      <c r="AJ701" s="97">
        <f t="shared" si="726"/>
        <v>44.35</v>
      </c>
      <c r="AK701" s="97">
        <f t="shared" si="727"/>
        <v>26.67</v>
      </c>
      <c r="AL701" s="3"/>
      <c r="AM701" s="97">
        <f t="shared" si="733"/>
        <v>232.32999999999998</v>
      </c>
      <c r="AN701" s="25">
        <f t="shared" si="734"/>
        <v>8.5452441915930835E-2</v>
      </c>
      <c r="AO701" s="3">
        <f>VLOOKUP(A701,Лист3!A:B,2,0)</f>
        <v>133.76</v>
      </c>
      <c r="AP701" s="3"/>
      <c r="AQ701" s="97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</row>
    <row r="702" spans="1:61" x14ac:dyDescent="0.3">
      <c r="A702" s="125" t="s">
        <v>1317</v>
      </c>
      <c r="B702" s="125" t="s">
        <v>162</v>
      </c>
      <c r="C702" s="106"/>
      <c r="D702" s="3"/>
      <c r="E702" s="95">
        <f>VLOOKUP(B702,Площадь!A:B,2,0)</f>
        <v>4.3</v>
      </c>
      <c r="F702" s="3">
        <f t="shared" si="715"/>
        <v>120</v>
      </c>
      <c r="G702" s="95">
        <v>31</v>
      </c>
      <c r="H702" s="95">
        <v>28</v>
      </c>
      <c r="I702" s="95">
        <v>31</v>
      </c>
      <c r="J702" s="95">
        <v>30</v>
      </c>
      <c r="K702" s="3"/>
      <c r="L702" s="3"/>
      <c r="M702" s="3"/>
      <c r="N702" s="22">
        <f t="shared" si="728"/>
        <v>4.3</v>
      </c>
      <c r="O702" s="22">
        <f t="shared" si="729"/>
        <v>4.3</v>
      </c>
      <c r="P702" s="22">
        <f t="shared" si="730"/>
        <v>4.3</v>
      </c>
      <c r="Q702" s="22">
        <f t="shared" si="731"/>
        <v>4.3</v>
      </c>
      <c r="R702" s="3"/>
      <c r="S702" s="40" t="e">
        <f>VLOOKUP(B702,Объем!A:F,6,0)</f>
        <v>#N/A</v>
      </c>
      <c r="T702" s="40" t="e">
        <f>VLOOKUP(B702,Объем!A:G,7,0)</f>
        <v>#N/A</v>
      </c>
      <c r="U702" s="40" t="e">
        <f t="shared" si="732"/>
        <v>#N/A</v>
      </c>
      <c r="V702" s="63"/>
      <c r="W702" s="63"/>
      <c r="X702" s="63"/>
      <c r="Y702" s="63"/>
      <c r="Z702" s="25">
        <f t="shared" si="716"/>
        <v>4.0685444005257018E-2</v>
      </c>
      <c r="AA702" s="25">
        <f t="shared" si="717"/>
        <v>3.6627427244208095E-2</v>
      </c>
      <c r="AB702" s="25">
        <f t="shared" si="718"/>
        <v>2.1254580292235817E-2</v>
      </c>
      <c r="AC702" s="25">
        <f t="shared" si="719"/>
        <v>1.2779669742693792E-2</v>
      </c>
      <c r="AD702" s="25">
        <f t="shared" si="720"/>
        <v>4.0685444005257018E-2</v>
      </c>
      <c r="AE702" s="25">
        <f t="shared" si="721"/>
        <v>3.6627427244208095E-2</v>
      </c>
      <c r="AF702" s="25">
        <f t="shared" si="722"/>
        <v>2.1254580292235817E-2</v>
      </c>
      <c r="AG702" s="25">
        <f t="shared" si="723"/>
        <v>1.2779669742693792E-2</v>
      </c>
      <c r="AH702" s="97">
        <f t="shared" si="724"/>
        <v>110.62</v>
      </c>
      <c r="AI702" s="97">
        <f t="shared" si="725"/>
        <v>99.58</v>
      </c>
      <c r="AJ702" s="97">
        <f t="shared" si="726"/>
        <v>57.79</v>
      </c>
      <c r="AK702" s="97">
        <f t="shared" si="727"/>
        <v>34.75</v>
      </c>
      <c r="AL702" s="3"/>
      <c r="AM702" s="97">
        <f t="shared" si="733"/>
        <v>302.74</v>
      </c>
      <c r="AN702" s="25">
        <f t="shared" si="734"/>
        <v>0.11134712128439472</v>
      </c>
      <c r="AO702" s="3">
        <f>VLOOKUP(A702,Лист3!A:B,2,0)</f>
        <v>174</v>
      </c>
      <c r="AP702" s="3"/>
      <c r="AQ702" s="97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</row>
    <row r="703" spans="1:61" x14ac:dyDescent="0.3">
      <c r="A703" s="125" t="s">
        <v>1318</v>
      </c>
      <c r="B703" s="125" t="s">
        <v>751</v>
      </c>
      <c r="C703" s="106"/>
      <c r="D703" s="3"/>
      <c r="E703" s="95">
        <f>VLOOKUP(B703,Площадь!A:B,2,0)</f>
        <v>5</v>
      </c>
      <c r="F703" s="3">
        <f t="shared" si="715"/>
        <v>120</v>
      </c>
      <c r="G703" s="95">
        <v>31</v>
      </c>
      <c r="H703" s="95">
        <v>28</v>
      </c>
      <c r="I703" s="95">
        <v>31</v>
      </c>
      <c r="J703" s="95">
        <v>30</v>
      </c>
      <c r="K703" s="3"/>
      <c r="L703" s="3"/>
      <c r="M703" s="3"/>
      <c r="N703" s="22">
        <f t="shared" si="728"/>
        <v>5</v>
      </c>
      <c r="O703" s="22">
        <f t="shared" si="729"/>
        <v>5</v>
      </c>
      <c r="P703" s="22">
        <f t="shared" si="730"/>
        <v>5</v>
      </c>
      <c r="Q703" s="22">
        <f t="shared" si="731"/>
        <v>5</v>
      </c>
      <c r="R703" s="3"/>
      <c r="S703" s="40" t="e">
        <f>VLOOKUP(B703,Объем!A:F,6,0)</f>
        <v>#N/A</v>
      </c>
      <c r="T703" s="40" t="e">
        <f>VLOOKUP(B703,Объем!A:G,7,0)</f>
        <v>#N/A</v>
      </c>
      <c r="U703" s="40" t="e">
        <f t="shared" si="732"/>
        <v>#N/A</v>
      </c>
      <c r="V703" s="63"/>
      <c r="W703" s="63"/>
      <c r="X703" s="63"/>
      <c r="Y703" s="63"/>
      <c r="Z703" s="25">
        <f t="shared" si="716"/>
        <v>4.7308655820066305E-2</v>
      </c>
      <c r="AA703" s="25">
        <f t="shared" si="717"/>
        <v>4.2590031679311739E-2</v>
      </c>
      <c r="AB703" s="25">
        <f t="shared" si="718"/>
        <v>2.4714628246785834E-2</v>
      </c>
      <c r="AC703" s="25">
        <f t="shared" si="719"/>
        <v>1.4860081096155574E-2</v>
      </c>
      <c r="AD703" s="25">
        <f t="shared" si="720"/>
        <v>4.7308655820066305E-2</v>
      </c>
      <c r="AE703" s="25">
        <f t="shared" si="721"/>
        <v>4.2590031679311739E-2</v>
      </c>
      <c r="AF703" s="25">
        <f t="shared" si="722"/>
        <v>2.4714628246785834E-2</v>
      </c>
      <c r="AG703" s="25">
        <f t="shared" si="723"/>
        <v>1.4860081096155574E-2</v>
      </c>
      <c r="AH703" s="97">
        <f t="shared" si="724"/>
        <v>128.62</v>
      </c>
      <c r="AI703" s="97">
        <f t="shared" si="725"/>
        <v>115.79</v>
      </c>
      <c r="AJ703" s="97">
        <f t="shared" si="726"/>
        <v>67.19</v>
      </c>
      <c r="AK703" s="97">
        <f t="shared" si="727"/>
        <v>40.4</v>
      </c>
      <c r="AL703" s="3"/>
      <c r="AM703" s="97">
        <f t="shared" si="733"/>
        <v>352</v>
      </c>
      <c r="AN703" s="25">
        <f t="shared" si="734"/>
        <v>0.12947339684231945</v>
      </c>
      <c r="AO703" s="3">
        <f>VLOOKUP(A703,Лист3!A:B,2,0)</f>
        <v>203.36</v>
      </c>
      <c r="AP703" s="3"/>
      <c r="AQ703" s="97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</row>
    <row r="704" spans="1:61" x14ac:dyDescent="0.3">
      <c r="A704" s="125" t="s">
        <v>1448</v>
      </c>
      <c r="B704" s="125" t="s">
        <v>752</v>
      </c>
      <c r="C704" s="106"/>
      <c r="D704" s="3"/>
      <c r="E704" s="95">
        <f>VLOOKUP(B704,Площадь!A:B,2,0)</f>
        <v>5.3</v>
      </c>
      <c r="F704" s="3">
        <f t="shared" si="715"/>
        <v>120</v>
      </c>
      <c r="G704" s="95">
        <v>31</v>
      </c>
      <c r="H704" s="95">
        <v>28</v>
      </c>
      <c r="I704" s="95">
        <v>31</v>
      </c>
      <c r="J704" s="95">
        <v>30</v>
      </c>
      <c r="K704" s="3"/>
      <c r="L704" s="3"/>
      <c r="M704" s="3"/>
      <c r="N704" s="22">
        <f t="shared" si="728"/>
        <v>5.3</v>
      </c>
      <c r="O704" s="22">
        <f t="shared" si="729"/>
        <v>5.3</v>
      </c>
      <c r="P704" s="22">
        <f t="shared" si="730"/>
        <v>5.3</v>
      </c>
      <c r="Q704" s="22">
        <f t="shared" si="731"/>
        <v>5.3</v>
      </c>
      <c r="R704" s="3"/>
      <c r="S704" s="40" t="e">
        <f>VLOOKUP(B704,Объем!A:F,6,0)</f>
        <v>#N/A</v>
      </c>
      <c r="T704" s="40" t="e">
        <f>VLOOKUP(B704,Объем!A:G,7,0)</f>
        <v>#N/A</v>
      </c>
      <c r="U704" s="40" t="e">
        <f t="shared" si="732"/>
        <v>#N/A</v>
      </c>
      <c r="V704" s="63"/>
      <c r="W704" s="63"/>
      <c r="X704" s="63"/>
      <c r="Y704" s="63"/>
      <c r="Z704" s="25">
        <f t="shared" si="716"/>
        <v>5.0147175169270281E-2</v>
      </c>
      <c r="AA704" s="25">
        <f t="shared" si="717"/>
        <v>4.5145433580070442E-2</v>
      </c>
      <c r="AB704" s="25">
        <f t="shared" si="718"/>
        <v>2.6197505941592984E-2</v>
      </c>
      <c r="AC704" s="25">
        <f t="shared" si="719"/>
        <v>1.5751685961924906E-2</v>
      </c>
      <c r="AD704" s="25">
        <f t="shared" si="720"/>
        <v>5.0147175169270281E-2</v>
      </c>
      <c r="AE704" s="25">
        <f t="shared" si="721"/>
        <v>4.5145433580070442E-2</v>
      </c>
      <c r="AF704" s="25">
        <f t="shared" si="722"/>
        <v>2.6197505941592984E-2</v>
      </c>
      <c r="AG704" s="25">
        <f t="shared" si="723"/>
        <v>1.5751685961924906E-2</v>
      </c>
      <c r="AH704" s="97">
        <f t="shared" si="724"/>
        <v>136.34</v>
      </c>
      <c r="AI704" s="97">
        <f t="shared" si="725"/>
        <v>122.74</v>
      </c>
      <c r="AJ704" s="97">
        <f t="shared" si="726"/>
        <v>71.23</v>
      </c>
      <c r="AK704" s="97">
        <f t="shared" si="727"/>
        <v>42.83</v>
      </c>
      <c r="AL704" s="3"/>
      <c r="AM704" s="97">
        <f t="shared" si="733"/>
        <v>373.14</v>
      </c>
      <c r="AN704" s="25">
        <f t="shared" si="734"/>
        <v>0.13724180065285863</v>
      </c>
      <c r="AO704" s="3">
        <f>VLOOKUP(A704,Лист3!A:B,2,0)</f>
        <v>215.32</v>
      </c>
      <c r="AP704" s="3"/>
      <c r="AQ704" s="97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</row>
    <row r="705" spans="1:61" x14ac:dyDescent="0.3">
      <c r="A705" s="125" t="s">
        <v>1319</v>
      </c>
      <c r="B705" s="125" t="s">
        <v>753</v>
      </c>
      <c r="C705" s="106"/>
      <c r="D705" s="3"/>
      <c r="E705" s="95">
        <f>VLOOKUP(B705,Площадь!A:B,2,0)</f>
        <v>4.0999999999999996</v>
      </c>
      <c r="F705" s="3">
        <f t="shared" si="715"/>
        <v>120</v>
      </c>
      <c r="G705" s="95">
        <v>31</v>
      </c>
      <c r="H705" s="95">
        <v>28</v>
      </c>
      <c r="I705" s="95">
        <v>31</v>
      </c>
      <c r="J705" s="95">
        <v>30</v>
      </c>
      <c r="K705" s="3"/>
      <c r="L705" s="3"/>
      <c r="M705" s="3"/>
      <c r="N705" s="22">
        <f t="shared" si="728"/>
        <v>4.0999999999999996</v>
      </c>
      <c r="O705" s="22">
        <f t="shared" si="729"/>
        <v>4.0999999999999996</v>
      </c>
      <c r="P705" s="22">
        <f t="shared" si="730"/>
        <v>4.0999999999999996</v>
      </c>
      <c r="Q705" s="22">
        <f t="shared" si="731"/>
        <v>4.0999999999999996</v>
      </c>
      <c r="R705" s="3"/>
      <c r="S705" s="40" t="e">
        <f>VLOOKUP(B705,Объем!A:F,6,0)</f>
        <v>#N/A</v>
      </c>
      <c r="T705" s="40" t="e">
        <f>VLOOKUP(B705,Объем!A:G,7,0)</f>
        <v>#N/A</v>
      </c>
      <c r="U705" s="40" t="e">
        <f t="shared" si="732"/>
        <v>#N/A</v>
      </c>
      <c r="V705" s="63"/>
      <c r="W705" s="63"/>
      <c r="X705" s="63"/>
      <c r="Y705" s="63"/>
      <c r="Z705" s="25">
        <f t="shared" si="716"/>
        <v>3.8793097772454363E-2</v>
      </c>
      <c r="AA705" s="25">
        <f t="shared" si="717"/>
        <v>3.4923825977035625E-2</v>
      </c>
      <c r="AB705" s="25">
        <f t="shared" si="718"/>
        <v>2.0265995162364384E-2</v>
      </c>
      <c r="AC705" s="25">
        <f t="shared" si="719"/>
        <v>1.2185266498847569E-2</v>
      </c>
      <c r="AD705" s="25">
        <f t="shared" si="720"/>
        <v>3.8793097772454363E-2</v>
      </c>
      <c r="AE705" s="25">
        <f t="shared" si="721"/>
        <v>3.4923825977035625E-2</v>
      </c>
      <c r="AF705" s="25">
        <f t="shared" si="722"/>
        <v>2.0265995162364384E-2</v>
      </c>
      <c r="AG705" s="25">
        <f t="shared" si="723"/>
        <v>1.2185266498847569E-2</v>
      </c>
      <c r="AH705" s="97">
        <f t="shared" si="724"/>
        <v>105.47</v>
      </c>
      <c r="AI705" s="97">
        <f t="shared" si="725"/>
        <v>94.95</v>
      </c>
      <c r="AJ705" s="97">
        <f t="shared" si="726"/>
        <v>55.1</v>
      </c>
      <c r="AK705" s="97">
        <f t="shared" si="727"/>
        <v>33.130000000000003</v>
      </c>
      <c r="AL705" s="3"/>
      <c r="AM705" s="97">
        <f t="shared" si="733"/>
        <v>288.65000000000003</v>
      </c>
      <c r="AN705" s="25">
        <f t="shared" si="734"/>
        <v>0.10616818541070194</v>
      </c>
      <c r="AO705" s="3">
        <f>VLOOKUP(A705,Лист3!A:B,2,0)</f>
        <v>166.4</v>
      </c>
      <c r="AP705" s="3"/>
      <c r="AQ705" s="97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</row>
    <row r="706" spans="1:61" x14ac:dyDescent="0.3">
      <c r="A706" s="125" t="s">
        <v>1518</v>
      </c>
      <c r="B706" s="125" t="s">
        <v>754</v>
      </c>
      <c r="C706" s="106"/>
      <c r="D706" s="3"/>
      <c r="E706" s="95">
        <f>VLOOKUP(B706,Площадь!A:B,2,0)</f>
        <v>3.7</v>
      </c>
      <c r="F706" s="3">
        <f t="shared" si="715"/>
        <v>120</v>
      </c>
      <c r="G706" s="95">
        <v>31</v>
      </c>
      <c r="H706" s="95">
        <v>28</v>
      </c>
      <c r="I706" s="95">
        <v>31</v>
      </c>
      <c r="J706" s="95">
        <v>30</v>
      </c>
      <c r="K706" s="3"/>
      <c r="L706" s="3"/>
      <c r="M706" s="3"/>
      <c r="N706" s="22">
        <f t="shared" si="728"/>
        <v>3.7</v>
      </c>
      <c r="O706" s="22">
        <f t="shared" si="729"/>
        <v>3.7</v>
      </c>
      <c r="P706" s="22">
        <f t="shared" si="730"/>
        <v>3.7</v>
      </c>
      <c r="Q706" s="22">
        <f t="shared" si="731"/>
        <v>3.7</v>
      </c>
      <c r="R706" s="3"/>
      <c r="S706" s="40" t="e">
        <f>VLOOKUP(B706,Объем!A:F,6,0)</f>
        <v>#N/A</v>
      </c>
      <c r="T706" s="40" t="e">
        <f>VLOOKUP(B706,Объем!A:G,7,0)</f>
        <v>#N/A</v>
      </c>
      <c r="U706" s="40" t="e">
        <f t="shared" si="732"/>
        <v>#N/A</v>
      </c>
      <c r="V706" s="63"/>
      <c r="W706" s="63"/>
      <c r="X706" s="63"/>
      <c r="Y706" s="63"/>
      <c r="Z706" s="25">
        <f t="shared" si="716"/>
        <v>3.5008405306849066E-2</v>
      </c>
      <c r="AA706" s="25">
        <f t="shared" si="717"/>
        <v>3.151662344269069E-2</v>
      </c>
      <c r="AB706" s="25">
        <f t="shared" si="718"/>
        <v>1.8288824902621518E-2</v>
      </c>
      <c r="AC706" s="25">
        <f t="shared" si="719"/>
        <v>1.0996460011155125E-2</v>
      </c>
      <c r="AD706" s="25">
        <f t="shared" si="720"/>
        <v>3.5008405306849066E-2</v>
      </c>
      <c r="AE706" s="25">
        <f t="shared" si="721"/>
        <v>3.151662344269069E-2</v>
      </c>
      <c r="AF706" s="25">
        <f t="shared" si="722"/>
        <v>1.8288824902621518E-2</v>
      </c>
      <c r="AG706" s="25">
        <f t="shared" si="723"/>
        <v>1.0996460011155125E-2</v>
      </c>
      <c r="AH706" s="97">
        <f t="shared" si="724"/>
        <v>95.18</v>
      </c>
      <c r="AI706" s="97">
        <f t="shared" si="725"/>
        <v>85.69</v>
      </c>
      <c r="AJ706" s="97">
        <f t="shared" si="726"/>
        <v>49.72</v>
      </c>
      <c r="AK706" s="97">
        <f t="shared" si="727"/>
        <v>29.9</v>
      </c>
      <c r="AL706" s="3"/>
      <c r="AM706" s="97">
        <f t="shared" si="733"/>
        <v>260.49</v>
      </c>
      <c r="AN706" s="25">
        <f t="shared" si="734"/>
        <v>9.5810313663316382E-2</v>
      </c>
      <c r="AO706" s="3">
        <f>VLOOKUP(A706,Лист3!A:B,2,0)</f>
        <v>150.08000000000001</v>
      </c>
      <c r="AP706" s="3"/>
      <c r="AQ706" s="97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</row>
    <row r="707" spans="1:61" x14ac:dyDescent="0.3">
      <c r="A707" s="125" t="s">
        <v>1519</v>
      </c>
      <c r="B707" s="125" t="s">
        <v>755</v>
      </c>
      <c r="C707" s="106"/>
      <c r="D707" s="3"/>
      <c r="E707" s="95">
        <f>VLOOKUP(B707,Площадь!A:B,2,0)</f>
        <v>4.8</v>
      </c>
      <c r="F707" s="3">
        <f t="shared" ref="F707:F721" si="735">SUM(G707:J707)</f>
        <v>120</v>
      </c>
      <c r="G707" s="95">
        <v>31</v>
      </c>
      <c r="H707" s="95">
        <v>28</v>
      </c>
      <c r="I707" s="95">
        <v>31</v>
      </c>
      <c r="J707" s="95">
        <v>30</v>
      </c>
      <c r="K707" s="3"/>
      <c r="L707" s="3"/>
      <c r="M707" s="3"/>
      <c r="N707" s="22">
        <f t="shared" si="728"/>
        <v>4.8</v>
      </c>
      <c r="O707" s="22">
        <f t="shared" si="729"/>
        <v>4.8</v>
      </c>
      <c r="P707" s="22">
        <f t="shared" si="730"/>
        <v>4.8</v>
      </c>
      <c r="Q707" s="22">
        <f t="shared" si="731"/>
        <v>4.8</v>
      </c>
      <c r="R707" s="3"/>
      <c r="S707" s="40" t="e">
        <f>VLOOKUP(B707,Объем!A:F,6,0)</f>
        <v>#N/A</v>
      </c>
      <c r="T707" s="40" t="e">
        <f>VLOOKUP(B707,Объем!A:G,7,0)</f>
        <v>#N/A</v>
      </c>
      <c r="U707" s="40" t="e">
        <f t="shared" si="732"/>
        <v>#N/A</v>
      </c>
      <c r="V707" s="63"/>
      <c r="W707" s="63"/>
      <c r="X707" s="63"/>
      <c r="Y707" s="63"/>
      <c r="Z707" s="25">
        <f t="shared" ref="Z707:Z721" si="736">Z$728/$N$728*N707</f>
        <v>4.5416309587263649E-2</v>
      </c>
      <c r="AA707" s="25">
        <f t="shared" ref="AA707:AA721" si="737">AA$728/$N$728*O707</f>
        <v>4.0886430412139269E-2</v>
      </c>
      <c r="AB707" s="25">
        <f t="shared" ref="AB707:AB721" si="738">AB$728/$N$728*P707</f>
        <v>2.3726043116914401E-2</v>
      </c>
      <c r="AC707" s="25">
        <f t="shared" ref="AC707:AC721" si="739">AC$728/$N$728*Q707</f>
        <v>1.4265677852309349E-2</v>
      </c>
      <c r="AD707" s="25">
        <f t="shared" ref="AD707:AD721" si="740">Z707+V707</f>
        <v>4.5416309587263649E-2</v>
      </c>
      <c r="AE707" s="25">
        <f t="shared" ref="AE707:AE721" si="741">AA707+W707</f>
        <v>4.0886430412139269E-2</v>
      </c>
      <c r="AF707" s="25">
        <f t="shared" ref="AF707:AF721" si="742">AB707+X707</f>
        <v>2.3726043116914401E-2</v>
      </c>
      <c r="AG707" s="25">
        <f t="shared" ref="AG707:AG721" si="743">AC707+Y707</f>
        <v>1.4265677852309349E-2</v>
      </c>
      <c r="AH707" s="97">
        <f t="shared" ref="AH707:AH721" si="744">ROUND(AD707*$AJ$1,2)</f>
        <v>123.48</v>
      </c>
      <c r="AI707" s="97">
        <f t="shared" ref="AI707:AI721" si="745">ROUND(AE707*$AJ$1,2)</f>
        <v>111.16</v>
      </c>
      <c r="AJ707" s="97">
        <f t="shared" ref="AJ707:AJ721" si="746">ROUND(AF707*$AJ$1,2)</f>
        <v>64.510000000000005</v>
      </c>
      <c r="AK707" s="97">
        <f t="shared" ref="AK707:AK721" si="747">ROUND(AG707*$AJ$1,2)</f>
        <v>38.79</v>
      </c>
      <c r="AL707" s="3"/>
      <c r="AM707" s="97">
        <f t="shared" si="733"/>
        <v>337.94</v>
      </c>
      <c r="AN707" s="25">
        <f t="shared" si="734"/>
        <v>0.12429446096862666</v>
      </c>
      <c r="AO707" s="3">
        <f>VLOOKUP(A707,Лист3!A:B,2,0)</f>
        <v>194.68</v>
      </c>
      <c r="AP707" s="3"/>
      <c r="AQ707" s="97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</row>
    <row r="708" spans="1:61" x14ac:dyDescent="0.3">
      <c r="A708" s="125" t="s">
        <v>1539</v>
      </c>
      <c r="B708" s="125" t="s">
        <v>756</v>
      </c>
      <c r="C708" s="106"/>
      <c r="D708" s="3"/>
      <c r="E708" s="95">
        <f>VLOOKUP(B708,Площадь!A:B,2,0)</f>
        <v>4.5999999999999996</v>
      </c>
      <c r="F708" s="3">
        <f t="shared" si="735"/>
        <v>120</v>
      </c>
      <c r="G708" s="95">
        <v>31</v>
      </c>
      <c r="H708" s="95">
        <v>28</v>
      </c>
      <c r="I708" s="95">
        <v>31</v>
      </c>
      <c r="J708" s="95">
        <v>30</v>
      </c>
      <c r="K708" s="3"/>
      <c r="L708" s="3"/>
      <c r="M708" s="3"/>
      <c r="N708" s="22">
        <f t="shared" ref="N708:N721" si="748">ROUND($E708/G$37*G708,2)</f>
        <v>4.5999999999999996</v>
      </c>
      <c r="O708" s="22">
        <f t="shared" ref="O708:O721" si="749">ROUND($E708/H$37*H708,2)</f>
        <v>4.5999999999999996</v>
      </c>
      <c r="P708" s="22">
        <f t="shared" ref="P708:P721" si="750">ROUND($E708/I$37*I708,2)</f>
        <v>4.5999999999999996</v>
      </c>
      <c r="Q708" s="22">
        <f t="shared" ref="Q708:Q721" si="751">ROUND($E708/J$37*J708,2)</f>
        <v>4.5999999999999996</v>
      </c>
      <c r="R708" s="3"/>
      <c r="S708" s="40" t="e">
        <f>VLOOKUP(B708,Объем!A:F,6,0)</f>
        <v>#N/A</v>
      </c>
      <c r="T708" s="40" t="e">
        <f>VLOOKUP(B708,Объем!A:G,7,0)</f>
        <v>#N/A</v>
      </c>
      <c r="U708" s="40" t="e">
        <f t="shared" ref="U708:U721" si="752">T708-S708</f>
        <v>#N/A</v>
      </c>
      <c r="V708" s="63"/>
      <c r="W708" s="63"/>
      <c r="X708" s="63"/>
      <c r="Y708" s="63"/>
      <c r="Z708" s="25">
        <f t="shared" si="736"/>
        <v>4.3523963354460994E-2</v>
      </c>
      <c r="AA708" s="25">
        <f t="shared" si="737"/>
        <v>3.9182829144966798E-2</v>
      </c>
      <c r="AB708" s="25">
        <f t="shared" si="738"/>
        <v>2.2737457987042967E-2</v>
      </c>
      <c r="AC708" s="25">
        <f t="shared" si="739"/>
        <v>1.3671274608463126E-2</v>
      </c>
      <c r="AD708" s="25">
        <f t="shared" si="740"/>
        <v>4.3523963354460994E-2</v>
      </c>
      <c r="AE708" s="25">
        <f t="shared" si="741"/>
        <v>3.9182829144966798E-2</v>
      </c>
      <c r="AF708" s="25">
        <f t="shared" si="742"/>
        <v>2.2737457987042967E-2</v>
      </c>
      <c r="AG708" s="25">
        <f t="shared" si="743"/>
        <v>1.3671274608463126E-2</v>
      </c>
      <c r="AH708" s="97">
        <f t="shared" si="744"/>
        <v>118.33</v>
      </c>
      <c r="AI708" s="97">
        <f t="shared" si="745"/>
        <v>106.53</v>
      </c>
      <c r="AJ708" s="97">
        <f t="shared" si="746"/>
        <v>61.82</v>
      </c>
      <c r="AK708" s="97">
        <f t="shared" si="747"/>
        <v>37.17</v>
      </c>
      <c r="AL708" s="3"/>
      <c r="AM708" s="97">
        <f t="shared" ref="AM708:AM721" si="753">SUM(AH708:AK708)</f>
        <v>323.85000000000002</v>
      </c>
      <c r="AN708" s="25">
        <f t="shared" ref="AN708:AN721" si="754">Z708+AA708+AB708+AC708</f>
        <v>0.11911552509493388</v>
      </c>
      <c r="AO708" s="3">
        <f>VLOOKUP(A708,Лист3!A:B,2,0)</f>
        <v>187.04</v>
      </c>
      <c r="AP708" s="3"/>
      <c r="AQ708" s="97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</row>
    <row r="709" spans="1:61" x14ac:dyDescent="0.3">
      <c r="A709" s="125" t="s">
        <v>1449</v>
      </c>
      <c r="B709" s="125" t="s">
        <v>757</v>
      </c>
      <c r="C709" s="106"/>
      <c r="D709" s="3"/>
      <c r="E709" s="95">
        <f>VLOOKUP(B709,Площадь!A:B,2,0)</f>
        <v>4.9000000000000004</v>
      </c>
      <c r="F709" s="3">
        <f t="shared" si="735"/>
        <v>120</v>
      </c>
      <c r="G709" s="95">
        <v>31</v>
      </c>
      <c r="H709" s="95">
        <v>28</v>
      </c>
      <c r="I709" s="95">
        <v>31</v>
      </c>
      <c r="J709" s="95">
        <v>30</v>
      </c>
      <c r="K709" s="3"/>
      <c r="L709" s="3"/>
      <c r="M709" s="3"/>
      <c r="N709" s="22">
        <f t="shared" si="748"/>
        <v>4.9000000000000004</v>
      </c>
      <c r="O709" s="22">
        <f t="shared" si="749"/>
        <v>4.9000000000000004</v>
      </c>
      <c r="P709" s="22">
        <f t="shared" si="750"/>
        <v>4.9000000000000004</v>
      </c>
      <c r="Q709" s="22">
        <f t="shared" si="751"/>
        <v>4.9000000000000004</v>
      </c>
      <c r="R709" s="3"/>
      <c r="S709" s="40" t="e">
        <f>VLOOKUP(B709,Объем!A:F,6,0)</f>
        <v>#N/A</v>
      </c>
      <c r="T709" s="40" t="e">
        <f>VLOOKUP(B709,Объем!A:G,7,0)</f>
        <v>#N/A</v>
      </c>
      <c r="U709" s="40" t="e">
        <f t="shared" si="752"/>
        <v>#N/A</v>
      </c>
      <c r="V709" s="63"/>
      <c r="W709" s="63"/>
      <c r="X709" s="63"/>
      <c r="Y709" s="63"/>
      <c r="Z709" s="25">
        <f t="shared" si="736"/>
        <v>4.6362482703664977E-2</v>
      </c>
      <c r="AA709" s="25">
        <f t="shared" si="737"/>
        <v>4.1738231045725507E-2</v>
      </c>
      <c r="AB709" s="25">
        <f t="shared" si="738"/>
        <v>2.4220335681850121E-2</v>
      </c>
      <c r="AC709" s="25">
        <f t="shared" si="739"/>
        <v>1.4562879474232463E-2</v>
      </c>
      <c r="AD709" s="25">
        <f t="shared" si="740"/>
        <v>4.6362482703664977E-2</v>
      </c>
      <c r="AE709" s="25">
        <f t="shared" si="741"/>
        <v>4.1738231045725507E-2</v>
      </c>
      <c r="AF709" s="25">
        <f t="shared" si="742"/>
        <v>2.4220335681850121E-2</v>
      </c>
      <c r="AG709" s="25">
        <f t="shared" si="743"/>
        <v>1.4562879474232463E-2</v>
      </c>
      <c r="AH709" s="97">
        <f t="shared" si="744"/>
        <v>126.05</v>
      </c>
      <c r="AI709" s="97">
        <f t="shared" si="745"/>
        <v>113.48</v>
      </c>
      <c r="AJ709" s="97">
        <f t="shared" si="746"/>
        <v>65.849999999999994</v>
      </c>
      <c r="AK709" s="97">
        <f t="shared" si="747"/>
        <v>39.590000000000003</v>
      </c>
      <c r="AL709" s="3"/>
      <c r="AM709" s="97">
        <f t="shared" si="753"/>
        <v>344.97</v>
      </c>
      <c r="AN709" s="25">
        <f t="shared" si="754"/>
        <v>0.12688392890547306</v>
      </c>
      <c r="AO709" s="3">
        <f>VLOOKUP(A709,Лист3!A:B,2,0)</f>
        <v>199</v>
      </c>
      <c r="AP709" s="3"/>
      <c r="AQ709" s="97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</row>
    <row r="710" spans="1:61" x14ac:dyDescent="0.3">
      <c r="A710" s="125" t="s">
        <v>1520</v>
      </c>
      <c r="B710" s="125" t="s">
        <v>758</v>
      </c>
      <c r="C710" s="106"/>
      <c r="D710" s="3"/>
      <c r="E710" s="95">
        <f>VLOOKUP(B710,Площадь!A:B,2,0)</f>
        <v>4.0999999999999996</v>
      </c>
      <c r="F710" s="3">
        <f t="shared" si="735"/>
        <v>120</v>
      </c>
      <c r="G710" s="95">
        <v>31</v>
      </c>
      <c r="H710" s="95">
        <v>28</v>
      </c>
      <c r="I710" s="95">
        <v>31</v>
      </c>
      <c r="J710" s="95">
        <v>30</v>
      </c>
      <c r="K710" s="3"/>
      <c r="L710" s="3"/>
      <c r="M710" s="3"/>
      <c r="N710" s="22">
        <f t="shared" si="748"/>
        <v>4.0999999999999996</v>
      </c>
      <c r="O710" s="22">
        <f t="shared" si="749"/>
        <v>4.0999999999999996</v>
      </c>
      <c r="P710" s="22">
        <f t="shared" si="750"/>
        <v>4.0999999999999996</v>
      </c>
      <c r="Q710" s="22">
        <f t="shared" si="751"/>
        <v>4.0999999999999996</v>
      </c>
      <c r="R710" s="3"/>
      <c r="S710" s="40" t="e">
        <f>VLOOKUP(B710,Объем!A:F,6,0)</f>
        <v>#N/A</v>
      </c>
      <c r="T710" s="40" t="e">
        <f>VLOOKUP(B710,Объем!A:G,7,0)</f>
        <v>#N/A</v>
      </c>
      <c r="U710" s="40" t="e">
        <f t="shared" si="752"/>
        <v>#N/A</v>
      </c>
      <c r="V710" s="63"/>
      <c r="W710" s="63"/>
      <c r="X710" s="63"/>
      <c r="Y710" s="63"/>
      <c r="Z710" s="25">
        <f t="shared" si="736"/>
        <v>3.8793097772454363E-2</v>
      </c>
      <c r="AA710" s="25">
        <f t="shared" si="737"/>
        <v>3.4923825977035625E-2</v>
      </c>
      <c r="AB710" s="25">
        <f t="shared" si="738"/>
        <v>2.0265995162364384E-2</v>
      </c>
      <c r="AC710" s="25">
        <f t="shared" si="739"/>
        <v>1.2185266498847569E-2</v>
      </c>
      <c r="AD710" s="25">
        <f t="shared" si="740"/>
        <v>3.8793097772454363E-2</v>
      </c>
      <c r="AE710" s="25">
        <f t="shared" si="741"/>
        <v>3.4923825977035625E-2</v>
      </c>
      <c r="AF710" s="25">
        <f t="shared" si="742"/>
        <v>2.0265995162364384E-2</v>
      </c>
      <c r="AG710" s="25">
        <f t="shared" si="743"/>
        <v>1.2185266498847569E-2</v>
      </c>
      <c r="AH710" s="97">
        <f t="shared" si="744"/>
        <v>105.47</v>
      </c>
      <c r="AI710" s="97">
        <f t="shared" si="745"/>
        <v>94.95</v>
      </c>
      <c r="AJ710" s="97">
        <f t="shared" si="746"/>
        <v>55.1</v>
      </c>
      <c r="AK710" s="97">
        <f t="shared" si="747"/>
        <v>33.130000000000003</v>
      </c>
      <c r="AL710" s="3"/>
      <c r="AM710" s="97">
        <f t="shared" si="753"/>
        <v>288.65000000000003</v>
      </c>
      <c r="AN710" s="25">
        <f t="shared" si="754"/>
        <v>0.10616818541070194</v>
      </c>
      <c r="AO710" s="3">
        <f>VLOOKUP(A710,Лист3!A:B,2,0)</f>
        <v>166.4</v>
      </c>
      <c r="AP710" s="3"/>
      <c r="AQ710" s="97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</row>
    <row r="711" spans="1:61" x14ac:dyDescent="0.3">
      <c r="A711" s="125" t="s">
        <v>1521</v>
      </c>
      <c r="B711" s="125" t="s">
        <v>759</v>
      </c>
      <c r="C711" s="106"/>
      <c r="D711" s="3"/>
      <c r="E711" s="95">
        <f>VLOOKUP(B711,Площадь!A:B,2,0)</f>
        <v>5.3</v>
      </c>
      <c r="F711" s="3">
        <f t="shared" si="735"/>
        <v>120</v>
      </c>
      <c r="G711" s="95">
        <v>31</v>
      </c>
      <c r="H711" s="95">
        <v>28</v>
      </c>
      <c r="I711" s="95">
        <v>31</v>
      </c>
      <c r="J711" s="95">
        <v>30</v>
      </c>
      <c r="K711" s="3"/>
      <c r="L711" s="3"/>
      <c r="M711" s="3"/>
      <c r="N711" s="22">
        <f t="shared" si="748"/>
        <v>5.3</v>
      </c>
      <c r="O711" s="22">
        <f t="shared" si="749"/>
        <v>5.3</v>
      </c>
      <c r="P711" s="22">
        <f t="shared" si="750"/>
        <v>5.3</v>
      </c>
      <c r="Q711" s="22">
        <f t="shared" si="751"/>
        <v>5.3</v>
      </c>
      <c r="R711" s="3"/>
      <c r="S711" s="40" t="e">
        <f>VLOOKUP(B711,Объем!A:F,6,0)</f>
        <v>#N/A</v>
      </c>
      <c r="T711" s="40" t="e">
        <f>VLOOKUP(B711,Объем!A:G,7,0)</f>
        <v>#N/A</v>
      </c>
      <c r="U711" s="40" t="e">
        <f t="shared" si="752"/>
        <v>#N/A</v>
      </c>
      <c r="V711" s="63"/>
      <c r="W711" s="63"/>
      <c r="X711" s="63"/>
      <c r="Y711" s="63"/>
      <c r="Z711" s="25">
        <f t="shared" si="736"/>
        <v>5.0147175169270281E-2</v>
      </c>
      <c r="AA711" s="25">
        <f t="shared" si="737"/>
        <v>4.5145433580070442E-2</v>
      </c>
      <c r="AB711" s="25">
        <f t="shared" si="738"/>
        <v>2.6197505941592984E-2</v>
      </c>
      <c r="AC711" s="25">
        <f t="shared" si="739"/>
        <v>1.5751685961924906E-2</v>
      </c>
      <c r="AD711" s="25">
        <f t="shared" si="740"/>
        <v>5.0147175169270281E-2</v>
      </c>
      <c r="AE711" s="25">
        <f t="shared" si="741"/>
        <v>4.5145433580070442E-2</v>
      </c>
      <c r="AF711" s="25">
        <f t="shared" si="742"/>
        <v>2.6197505941592984E-2</v>
      </c>
      <c r="AG711" s="25">
        <f t="shared" si="743"/>
        <v>1.5751685961924906E-2</v>
      </c>
      <c r="AH711" s="97">
        <f t="shared" si="744"/>
        <v>136.34</v>
      </c>
      <c r="AI711" s="97">
        <f t="shared" si="745"/>
        <v>122.74</v>
      </c>
      <c r="AJ711" s="97">
        <f t="shared" si="746"/>
        <v>71.23</v>
      </c>
      <c r="AK711" s="97">
        <f t="shared" si="747"/>
        <v>42.83</v>
      </c>
      <c r="AL711" s="3"/>
      <c r="AM711" s="97">
        <f t="shared" si="753"/>
        <v>373.14</v>
      </c>
      <c r="AN711" s="25">
        <f t="shared" si="754"/>
        <v>0.13724180065285863</v>
      </c>
      <c r="AO711" s="3">
        <f>VLOOKUP(A711,Лист3!A:B,2,0)</f>
        <v>215.32</v>
      </c>
      <c r="AP711" s="3"/>
      <c r="AQ711" s="97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</row>
    <row r="712" spans="1:61" x14ac:dyDescent="0.3">
      <c r="A712" s="125" t="s">
        <v>1522</v>
      </c>
      <c r="B712" s="125" t="s">
        <v>760</v>
      </c>
      <c r="C712" s="106"/>
      <c r="D712" s="3"/>
      <c r="E712" s="95">
        <f>VLOOKUP(B712,Площадь!A:B,2,0)</f>
        <v>5</v>
      </c>
      <c r="F712" s="3">
        <f t="shared" si="735"/>
        <v>120</v>
      </c>
      <c r="G712" s="95">
        <v>31</v>
      </c>
      <c r="H712" s="95">
        <v>28</v>
      </c>
      <c r="I712" s="95">
        <v>31</v>
      </c>
      <c r="J712" s="95">
        <v>30</v>
      </c>
      <c r="K712" s="3"/>
      <c r="L712" s="3"/>
      <c r="M712" s="3"/>
      <c r="N712" s="22">
        <f t="shared" si="748"/>
        <v>5</v>
      </c>
      <c r="O712" s="22">
        <f t="shared" si="749"/>
        <v>5</v>
      </c>
      <c r="P712" s="22">
        <f t="shared" si="750"/>
        <v>5</v>
      </c>
      <c r="Q712" s="22">
        <f t="shared" si="751"/>
        <v>5</v>
      </c>
      <c r="R712" s="3"/>
      <c r="S712" s="40" t="e">
        <f>VLOOKUP(B712,Объем!A:F,6,0)</f>
        <v>#N/A</v>
      </c>
      <c r="T712" s="40" t="e">
        <f>VLOOKUP(B712,Объем!A:G,7,0)</f>
        <v>#N/A</v>
      </c>
      <c r="U712" s="40" t="e">
        <f t="shared" si="752"/>
        <v>#N/A</v>
      </c>
      <c r="V712" s="63"/>
      <c r="W712" s="63"/>
      <c r="X712" s="63"/>
      <c r="Y712" s="63"/>
      <c r="Z712" s="25">
        <f t="shared" si="736"/>
        <v>4.7308655820066305E-2</v>
      </c>
      <c r="AA712" s="25">
        <f t="shared" si="737"/>
        <v>4.2590031679311739E-2</v>
      </c>
      <c r="AB712" s="25">
        <f t="shared" si="738"/>
        <v>2.4714628246785834E-2</v>
      </c>
      <c r="AC712" s="25">
        <f t="shared" si="739"/>
        <v>1.4860081096155574E-2</v>
      </c>
      <c r="AD712" s="25">
        <f t="shared" si="740"/>
        <v>4.7308655820066305E-2</v>
      </c>
      <c r="AE712" s="25">
        <f t="shared" si="741"/>
        <v>4.2590031679311739E-2</v>
      </c>
      <c r="AF712" s="25">
        <f t="shared" si="742"/>
        <v>2.4714628246785834E-2</v>
      </c>
      <c r="AG712" s="25">
        <f t="shared" si="743"/>
        <v>1.4860081096155574E-2</v>
      </c>
      <c r="AH712" s="97">
        <f t="shared" si="744"/>
        <v>128.62</v>
      </c>
      <c r="AI712" s="97">
        <f t="shared" si="745"/>
        <v>115.79</v>
      </c>
      <c r="AJ712" s="97">
        <f t="shared" si="746"/>
        <v>67.19</v>
      </c>
      <c r="AK712" s="97">
        <f t="shared" si="747"/>
        <v>40.4</v>
      </c>
      <c r="AL712" s="3"/>
      <c r="AM712" s="97">
        <f t="shared" si="753"/>
        <v>352</v>
      </c>
      <c r="AN712" s="25">
        <f t="shared" si="754"/>
        <v>0.12947339684231945</v>
      </c>
      <c r="AO712" s="3">
        <f>VLOOKUP(A712,Лист3!A:B,2,0)</f>
        <v>203.36</v>
      </c>
      <c r="AP712" s="3"/>
      <c r="AQ712" s="97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</row>
    <row r="713" spans="1:61" x14ac:dyDescent="0.3">
      <c r="A713" s="125" t="s">
        <v>1320</v>
      </c>
      <c r="B713" s="125" t="s">
        <v>163</v>
      </c>
      <c r="C713" s="106"/>
      <c r="D713" s="42"/>
      <c r="E713" s="95">
        <f>VLOOKUP(B713,Площадь!A:B,2,0)</f>
        <v>335.7</v>
      </c>
      <c r="F713" s="3">
        <f t="shared" si="735"/>
        <v>120</v>
      </c>
      <c r="G713" s="95">
        <v>31</v>
      </c>
      <c r="H713" s="95">
        <v>28</v>
      </c>
      <c r="I713" s="95">
        <v>31</v>
      </c>
      <c r="J713" s="95">
        <v>30</v>
      </c>
      <c r="K713" s="3"/>
      <c r="L713" s="3"/>
      <c r="M713" s="3"/>
      <c r="N713" s="22">
        <f t="shared" si="748"/>
        <v>335.7</v>
      </c>
      <c r="O713" s="22">
        <f t="shared" si="749"/>
        <v>335.7</v>
      </c>
      <c r="P713" s="22">
        <f t="shared" si="750"/>
        <v>335.7</v>
      </c>
      <c r="Q713" s="22">
        <f t="shared" si="751"/>
        <v>335.7</v>
      </c>
      <c r="R713" s="3"/>
      <c r="S713" s="40">
        <f>VLOOKUP(B713,Объем!A:F,6,0)</f>
        <v>67.610257406608568</v>
      </c>
      <c r="T713" s="40" t="str">
        <f>VLOOKUP(B713,Объем!A:G,7,0)</f>
        <v>нет</v>
      </c>
      <c r="U713" s="40" t="e">
        <f t="shared" si="752"/>
        <v>#VALUE!</v>
      </c>
      <c r="V713" s="63">
        <f t="shared" ref="V713:V717" si="755">$V$732*$E713*G713</f>
        <v>3.7148472439954139</v>
      </c>
      <c r="W713" s="63">
        <f t="shared" ref="W713:W717" si="756">$W$732*$E713*H713</f>
        <v>3.3553458978023092</v>
      </c>
      <c r="X713" s="63">
        <f t="shared" ref="X713:X717" si="757">$W$732*$E713*I713</f>
        <v>3.7148472439954139</v>
      </c>
      <c r="Y713" s="63">
        <f t="shared" ref="Y713:Y717" si="758">$W$732*$E713*J713</f>
        <v>3.5950134619310457</v>
      </c>
      <c r="Z713" s="25">
        <f t="shared" si="736"/>
        <v>3.1763031517592513</v>
      </c>
      <c r="AA713" s="25">
        <f t="shared" si="737"/>
        <v>2.8594947269489901</v>
      </c>
      <c r="AB713" s="25">
        <f t="shared" si="738"/>
        <v>1.659340140489201</v>
      </c>
      <c r="AC713" s="25">
        <f t="shared" si="739"/>
        <v>0.9977058447958852</v>
      </c>
      <c r="AD713" s="25">
        <f t="shared" si="740"/>
        <v>6.8911503957546651</v>
      </c>
      <c r="AE713" s="25">
        <f t="shared" si="741"/>
        <v>6.2148406247512993</v>
      </c>
      <c r="AF713" s="25">
        <f t="shared" si="742"/>
        <v>5.3741873844846149</v>
      </c>
      <c r="AG713" s="25">
        <f t="shared" si="743"/>
        <v>4.5927193067269307</v>
      </c>
      <c r="AH713" s="97">
        <f t="shared" si="744"/>
        <v>18735.8</v>
      </c>
      <c r="AI713" s="97">
        <f t="shared" si="745"/>
        <v>16897.03</v>
      </c>
      <c r="AJ713" s="97">
        <f t="shared" si="746"/>
        <v>14611.45</v>
      </c>
      <c r="AK713" s="97">
        <f t="shared" si="747"/>
        <v>12486.78</v>
      </c>
      <c r="AL713" s="3"/>
      <c r="AM713" s="97">
        <f t="shared" si="753"/>
        <v>62731.06</v>
      </c>
      <c r="AN713" s="25">
        <f t="shared" si="754"/>
        <v>8.6928438639933265</v>
      </c>
      <c r="AO713" s="3">
        <f>VLOOKUP(A713,Лист3!A:B,2,0)</f>
        <v>33992.879999999997</v>
      </c>
      <c r="AP713" s="3"/>
      <c r="AQ713" s="97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</row>
    <row r="714" spans="1:61" x14ac:dyDescent="0.3">
      <c r="A714" s="125" t="s">
        <v>1321</v>
      </c>
      <c r="B714" s="125" t="s">
        <v>164</v>
      </c>
      <c r="C714" s="106"/>
      <c r="D714" s="3"/>
      <c r="E714" s="95">
        <f>VLOOKUP(B714,Площадь!A:B,2,0)</f>
        <v>65.3</v>
      </c>
      <c r="F714" s="3">
        <f t="shared" si="735"/>
        <v>120</v>
      </c>
      <c r="G714" s="95">
        <v>31</v>
      </c>
      <c r="H714" s="95">
        <v>28</v>
      </c>
      <c r="I714" s="95">
        <v>31</v>
      </c>
      <c r="J714" s="95">
        <v>30</v>
      </c>
      <c r="K714" s="3"/>
      <c r="L714" s="99"/>
      <c r="M714" s="3"/>
      <c r="N714" s="22">
        <f t="shared" si="748"/>
        <v>65.3</v>
      </c>
      <c r="O714" s="22">
        <f t="shared" si="749"/>
        <v>65.3</v>
      </c>
      <c r="P714" s="22">
        <f t="shared" si="750"/>
        <v>65.3</v>
      </c>
      <c r="Q714" s="22">
        <f t="shared" si="751"/>
        <v>65.3</v>
      </c>
      <c r="R714" s="3"/>
      <c r="S714" s="40">
        <f>VLOOKUP(B714,Объем!A:F,6,0)</f>
        <v>18.998999999999999</v>
      </c>
      <c r="T714" s="40" t="str">
        <f>VLOOKUP(B714,Объем!A:G,7,0)</f>
        <v>нет</v>
      </c>
      <c r="U714" s="40" t="e">
        <f t="shared" si="752"/>
        <v>#VALUE!</v>
      </c>
      <c r="V714" s="63">
        <f t="shared" si="755"/>
        <v>0.72260805788769888</v>
      </c>
      <c r="W714" s="63">
        <f t="shared" si="756"/>
        <v>0.65267824583405065</v>
      </c>
      <c r="X714" s="63">
        <f t="shared" si="757"/>
        <v>0.72260805788769888</v>
      </c>
      <c r="Y714" s="63">
        <f t="shared" si="758"/>
        <v>0.69929812053648277</v>
      </c>
      <c r="Z714" s="25">
        <f t="shared" si="736"/>
        <v>0.61785104501006594</v>
      </c>
      <c r="AA714" s="25">
        <f t="shared" si="737"/>
        <v>0.55622581373181135</v>
      </c>
      <c r="AB714" s="25">
        <f t="shared" si="738"/>
        <v>0.322773044903023</v>
      </c>
      <c r="AC714" s="25">
        <f t="shared" si="739"/>
        <v>0.19407265911579177</v>
      </c>
      <c r="AD714" s="25">
        <f t="shared" si="740"/>
        <v>1.3404591028977648</v>
      </c>
      <c r="AE714" s="25">
        <f t="shared" si="741"/>
        <v>1.208904059565862</v>
      </c>
      <c r="AF714" s="25">
        <f t="shared" si="742"/>
        <v>1.0453811027907218</v>
      </c>
      <c r="AG714" s="25">
        <f t="shared" si="743"/>
        <v>0.89337077965227452</v>
      </c>
      <c r="AH714" s="97">
        <f t="shared" si="744"/>
        <v>3644.47</v>
      </c>
      <c r="AI714" s="97">
        <f t="shared" si="745"/>
        <v>3286.79</v>
      </c>
      <c r="AJ714" s="97">
        <f t="shared" si="746"/>
        <v>2842.2</v>
      </c>
      <c r="AK714" s="97">
        <f t="shared" si="747"/>
        <v>2428.91</v>
      </c>
      <c r="AL714" s="3"/>
      <c r="AM714" s="97">
        <f t="shared" si="753"/>
        <v>12202.369999999999</v>
      </c>
      <c r="AN714" s="25">
        <f t="shared" si="754"/>
        <v>1.6909225627606921</v>
      </c>
      <c r="AO714" s="3">
        <f>VLOOKUP(A714,Лист3!A:B,2,0)</f>
        <v>4747.04</v>
      </c>
      <c r="AP714" s="3"/>
      <c r="AQ714" s="97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</row>
    <row r="715" spans="1:61" x14ac:dyDescent="0.3">
      <c r="A715" s="125" t="s">
        <v>1322</v>
      </c>
      <c r="B715" s="125" t="s">
        <v>165</v>
      </c>
      <c r="C715" s="106"/>
      <c r="D715" s="3"/>
      <c r="E715" s="95">
        <f>VLOOKUP(B715,Площадь!A:B,2,0)</f>
        <v>52.9</v>
      </c>
      <c r="F715" s="3">
        <f t="shared" si="735"/>
        <v>120</v>
      </c>
      <c r="G715" s="95">
        <v>31</v>
      </c>
      <c r="H715" s="95">
        <v>28</v>
      </c>
      <c r="I715" s="95">
        <v>31</v>
      </c>
      <c r="J715" s="95">
        <v>30</v>
      </c>
      <c r="K715" s="3"/>
      <c r="L715" s="3"/>
      <c r="M715" s="3"/>
      <c r="N715" s="22">
        <f t="shared" si="748"/>
        <v>52.9</v>
      </c>
      <c r="O715" s="22">
        <f t="shared" si="749"/>
        <v>52.9</v>
      </c>
      <c r="P715" s="22">
        <f t="shared" si="750"/>
        <v>52.9</v>
      </c>
      <c r="Q715" s="22">
        <f t="shared" si="751"/>
        <v>52.9</v>
      </c>
      <c r="R715" s="3"/>
      <c r="S715" s="40">
        <f>VLOOKUP(B715,Объем!A:F,6,0)</f>
        <v>1.7668951945474927</v>
      </c>
      <c r="T715" s="40" t="str">
        <f>VLOOKUP(B715,Объем!A:G,7,0)</f>
        <v>нет</v>
      </c>
      <c r="U715" s="40" t="e">
        <f t="shared" si="752"/>
        <v>#VALUE!</v>
      </c>
      <c r="V715" s="63">
        <f t="shared" si="755"/>
        <v>0.58538998870228598</v>
      </c>
      <c r="W715" s="63">
        <f t="shared" si="756"/>
        <v>0.52873934463432282</v>
      </c>
      <c r="X715" s="63">
        <f t="shared" si="757"/>
        <v>0.58538998870228598</v>
      </c>
      <c r="Y715" s="63">
        <f t="shared" si="758"/>
        <v>0.56650644067963152</v>
      </c>
      <c r="Z715" s="25">
        <f t="shared" si="736"/>
        <v>0.50052557857630142</v>
      </c>
      <c r="AA715" s="25">
        <f t="shared" si="737"/>
        <v>0.45060253516711823</v>
      </c>
      <c r="AB715" s="25">
        <f t="shared" si="738"/>
        <v>0.26148076685099414</v>
      </c>
      <c r="AC715" s="25">
        <f t="shared" si="739"/>
        <v>0.15721965799732596</v>
      </c>
      <c r="AD715" s="25">
        <f t="shared" si="740"/>
        <v>1.0859155672785874</v>
      </c>
      <c r="AE715" s="25">
        <f t="shared" si="741"/>
        <v>0.97934187980144105</v>
      </c>
      <c r="AF715" s="25">
        <f t="shared" si="742"/>
        <v>0.84687075555328017</v>
      </c>
      <c r="AG715" s="25">
        <f t="shared" si="743"/>
        <v>0.72372609867695747</v>
      </c>
      <c r="AH715" s="97">
        <f t="shared" si="744"/>
        <v>2952.41</v>
      </c>
      <c r="AI715" s="97">
        <f t="shared" si="745"/>
        <v>2662.65</v>
      </c>
      <c r="AJ715" s="97">
        <f t="shared" si="746"/>
        <v>2302.4899999999998</v>
      </c>
      <c r="AK715" s="97">
        <f t="shared" si="747"/>
        <v>1967.68</v>
      </c>
      <c r="AL715" s="3"/>
      <c r="AM715" s="97">
        <f t="shared" si="753"/>
        <v>9885.23</v>
      </c>
      <c r="AN715" s="25">
        <f t="shared" si="754"/>
        <v>1.3698285385917397</v>
      </c>
      <c r="AO715" s="3">
        <f>VLOOKUP(A715,Лист3!A:B,2,0)</f>
        <v>3746.52</v>
      </c>
      <c r="AP715" s="3"/>
      <c r="AQ715" s="97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</row>
    <row r="716" spans="1:61" x14ac:dyDescent="0.3">
      <c r="A716" s="125" t="s">
        <v>1523</v>
      </c>
      <c r="B716" s="125" t="s">
        <v>761</v>
      </c>
      <c r="C716" s="106"/>
      <c r="D716" s="3"/>
      <c r="E716" s="95">
        <f>VLOOKUP(B716,Площадь!A:B,2,0)</f>
        <v>114.7</v>
      </c>
      <c r="F716" s="3">
        <f t="shared" si="735"/>
        <v>120</v>
      </c>
      <c r="G716" s="95">
        <v>31</v>
      </c>
      <c r="H716" s="95">
        <v>28</v>
      </c>
      <c r="I716" s="95">
        <v>31</v>
      </c>
      <c r="J716" s="95">
        <v>30</v>
      </c>
      <c r="K716" s="3"/>
      <c r="L716" s="3"/>
      <c r="M716" s="3"/>
      <c r="N716" s="22">
        <f t="shared" si="748"/>
        <v>114.7</v>
      </c>
      <c r="O716" s="22">
        <f t="shared" si="749"/>
        <v>114.7</v>
      </c>
      <c r="P716" s="22">
        <f t="shared" si="750"/>
        <v>114.7</v>
      </c>
      <c r="Q716" s="22">
        <f t="shared" si="751"/>
        <v>114.7</v>
      </c>
      <c r="R716" s="3"/>
      <c r="S716" s="40" t="str">
        <f>VLOOKUP(B716,Объем!A:F,6,0)</f>
        <v>нет</v>
      </c>
      <c r="T716" s="40" t="str">
        <f>VLOOKUP(B716,Объем!A:G,7,0)</f>
        <v>нет</v>
      </c>
      <c r="U716" s="40" t="e">
        <f t="shared" si="752"/>
        <v>#VALUE!</v>
      </c>
      <c r="V716" s="63">
        <f t="shared" si="755"/>
        <v>1.2692671399650701</v>
      </c>
      <c r="W716" s="63">
        <f t="shared" si="756"/>
        <v>1.1464348360974828</v>
      </c>
      <c r="X716" s="63">
        <f t="shared" si="757"/>
        <v>1.2692671399650701</v>
      </c>
      <c r="Y716" s="63">
        <f t="shared" si="758"/>
        <v>1.2283230386758743</v>
      </c>
      <c r="Z716" s="25">
        <f t="shared" si="736"/>
        <v>1.085260564512321</v>
      </c>
      <c r="AA716" s="25">
        <f t="shared" si="737"/>
        <v>0.9770153267234114</v>
      </c>
      <c r="AB716" s="25">
        <f t="shared" si="738"/>
        <v>0.56695357198126706</v>
      </c>
      <c r="AC716" s="25">
        <f t="shared" si="739"/>
        <v>0.34089026034580888</v>
      </c>
      <c r="AD716" s="25">
        <f t="shared" si="740"/>
        <v>2.3545277044773911</v>
      </c>
      <c r="AE716" s="25">
        <f t="shared" si="741"/>
        <v>2.1234501628208942</v>
      </c>
      <c r="AF716" s="25">
        <f t="shared" si="742"/>
        <v>1.8362207119463372</v>
      </c>
      <c r="AG716" s="25">
        <f t="shared" si="743"/>
        <v>1.5692132990216832</v>
      </c>
      <c r="AH716" s="97">
        <f t="shared" si="744"/>
        <v>6401.54</v>
      </c>
      <c r="AI716" s="97">
        <f t="shared" si="745"/>
        <v>5773.28</v>
      </c>
      <c r="AJ716" s="97">
        <f t="shared" si="746"/>
        <v>4992.3500000000004</v>
      </c>
      <c r="AK716" s="97">
        <f t="shared" si="747"/>
        <v>4266.41</v>
      </c>
      <c r="AL716" s="3"/>
      <c r="AM716" s="97">
        <f t="shared" si="753"/>
        <v>21433.579999999998</v>
      </c>
      <c r="AN716" s="25">
        <f t="shared" si="754"/>
        <v>2.9701197235628083</v>
      </c>
      <c r="AO716" s="3">
        <f>VLOOKUP(A716,Лист3!A:B,2,0)</f>
        <v>13668.04</v>
      </c>
      <c r="AP716" s="3"/>
      <c r="AQ716" s="97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</row>
    <row r="717" spans="1:61" x14ac:dyDescent="0.3">
      <c r="A717" s="125" t="s">
        <v>1323</v>
      </c>
      <c r="B717" s="125" t="s">
        <v>762</v>
      </c>
      <c r="C717" s="106"/>
      <c r="D717" s="3"/>
      <c r="E717" s="95">
        <f>VLOOKUP(B717,Площадь!A:B,2,0)</f>
        <v>55.5</v>
      </c>
      <c r="F717" s="3">
        <f t="shared" si="735"/>
        <v>120</v>
      </c>
      <c r="G717" s="95">
        <v>31</v>
      </c>
      <c r="H717" s="95">
        <v>28</v>
      </c>
      <c r="I717" s="95">
        <v>31</v>
      </c>
      <c r="J717" s="95">
        <v>30</v>
      </c>
      <c r="K717" s="3"/>
      <c r="L717" s="3"/>
      <c r="M717" s="3"/>
      <c r="N717" s="22">
        <f t="shared" si="748"/>
        <v>55.5</v>
      </c>
      <c r="O717" s="22">
        <f t="shared" si="749"/>
        <v>55.5</v>
      </c>
      <c r="P717" s="22">
        <f t="shared" si="750"/>
        <v>55.5</v>
      </c>
      <c r="Q717" s="22">
        <f t="shared" si="751"/>
        <v>55.5</v>
      </c>
      <c r="R717" s="3"/>
      <c r="S717" s="40" t="str">
        <f>VLOOKUP(B717,Объем!A:F,6,0)</f>
        <v>нет</v>
      </c>
      <c r="T717" s="40" t="str">
        <f>VLOOKUP(B717,Объем!A:G,7,0)</f>
        <v>нет</v>
      </c>
      <c r="U717" s="40" t="e">
        <f t="shared" si="752"/>
        <v>#VALUE!</v>
      </c>
      <c r="V717" s="63">
        <f t="shared" si="755"/>
        <v>0.61416151933793717</v>
      </c>
      <c r="W717" s="63">
        <f t="shared" si="756"/>
        <v>0.55472653359555613</v>
      </c>
      <c r="X717" s="63">
        <f t="shared" si="757"/>
        <v>0.61416151933793717</v>
      </c>
      <c r="Y717" s="63">
        <f t="shared" si="758"/>
        <v>0.59434985742381019</v>
      </c>
      <c r="Z717" s="25">
        <f t="shared" si="736"/>
        <v>0.52512607960273594</v>
      </c>
      <c r="AA717" s="25">
        <f t="shared" si="737"/>
        <v>0.4727493516403603</v>
      </c>
      <c r="AB717" s="25">
        <f t="shared" si="738"/>
        <v>0.27433237353932277</v>
      </c>
      <c r="AC717" s="25">
        <f t="shared" si="739"/>
        <v>0.16494690016732685</v>
      </c>
      <c r="AD717" s="25">
        <f t="shared" si="740"/>
        <v>1.139287598940673</v>
      </c>
      <c r="AE717" s="25">
        <f t="shared" si="741"/>
        <v>1.0274758852359165</v>
      </c>
      <c r="AF717" s="25">
        <f t="shared" si="742"/>
        <v>0.88849389287725988</v>
      </c>
      <c r="AG717" s="25">
        <f t="shared" si="743"/>
        <v>0.75929675759113702</v>
      </c>
      <c r="AH717" s="97">
        <f t="shared" si="744"/>
        <v>3097.52</v>
      </c>
      <c r="AI717" s="97">
        <f t="shared" si="745"/>
        <v>2793.52</v>
      </c>
      <c r="AJ717" s="97">
        <f t="shared" si="746"/>
        <v>2415.65</v>
      </c>
      <c r="AK717" s="97">
        <f t="shared" si="747"/>
        <v>2064.39</v>
      </c>
      <c r="AL717" s="3"/>
      <c r="AM717" s="97">
        <f t="shared" si="753"/>
        <v>10371.08</v>
      </c>
      <c r="AN717" s="25">
        <f t="shared" si="754"/>
        <v>1.437154704949746</v>
      </c>
      <c r="AO717" s="3">
        <f>VLOOKUP(A717,Лист3!A:B,2,0)</f>
        <v>6613.24</v>
      </c>
      <c r="AP717" s="3"/>
      <c r="AQ717" s="97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</row>
    <row r="718" spans="1:61" x14ac:dyDescent="0.3">
      <c r="A718" s="125" t="s">
        <v>1324</v>
      </c>
      <c r="B718" s="125" t="s">
        <v>763</v>
      </c>
      <c r="C718" s="106"/>
      <c r="D718" s="3"/>
      <c r="E718" s="95">
        <f>VLOOKUP(B718,Площадь!A:B,2,0)</f>
        <v>42.2</v>
      </c>
      <c r="F718" s="3">
        <f t="shared" si="735"/>
        <v>120</v>
      </c>
      <c r="G718" s="95">
        <v>31</v>
      </c>
      <c r="H718" s="95">
        <v>28</v>
      </c>
      <c r="I718" s="95">
        <v>31</v>
      </c>
      <c r="J718" s="95">
        <v>30</v>
      </c>
      <c r="K718" s="3"/>
      <c r="L718" s="3"/>
      <c r="M718" s="3"/>
      <c r="N718" s="22">
        <f t="shared" si="748"/>
        <v>42.2</v>
      </c>
      <c r="O718" s="22">
        <f t="shared" si="749"/>
        <v>42.2</v>
      </c>
      <c r="P718" s="22">
        <f t="shared" si="750"/>
        <v>42.2</v>
      </c>
      <c r="Q718" s="22">
        <f t="shared" si="751"/>
        <v>42.2</v>
      </c>
      <c r="R718" s="3"/>
      <c r="S718" s="40" t="str">
        <f>VLOOKUP(B718,Объем!A:F,6,0)</f>
        <v>23</v>
      </c>
      <c r="T718" s="40">
        <f>VLOOKUP(B718,Объем!A:G,7,0)</f>
        <v>28</v>
      </c>
      <c r="U718" s="40">
        <f t="shared" si="752"/>
        <v>5</v>
      </c>
      <c r="V718" s="63">
        <f>$U718*V$728*G718/G$1</f>
        <v>1.5101433475984427</v>
      </c>
      <c r="W718" s="63">
        <f>$U718*W$728*H718/H$1</f>
        <v>1.4476848561174638</v>
      </c>
      <c r="X718" s="63">
        <f>$U718*X$728*I718/I$1</f>
        <v>1.1572268817928215</v>
      </c>
      <c r="Y718" s="63">
        <f>$U718*Y$728*J718/J$1</f>
        <v>0.88494491449127222</v>
      </c>
      <c r="Z718" s="25">
        <f t="shared" si="736"/>
        <v>0.39928505512135964</v>
      </c>
      <c r="AA718" s="25">
        <f t="shared" si="737"/>
        <v>0.35945986737339114</v>
      </c>
      <c r="AB718" s="25">
        <f t="shared" si="738"/>
        <v>0.20859146240287246</v>
      </c>
      <c r="AC718" s="25">
        <f t="shared" si="739"/>
        <v>0.12541908445155306</v>
      </c>
      <c r="AD718" s="25">
        <f t="shared" si="740"/>
        <v>1.9094284027198023</v>
      </c>
      <c r="AE718" s="25">
        <f t="shared" si="741"/>
        <v>1.8071447234908549</v>
      </c>
      <c r="AF718" s="25">
        <f t="shared" si="742"/>
        <v>1.3658183441956939</v>
      </c>
      <c r="AG718" s="25">
        <f t="shared" si="743"/>
        <v>1.0103639989428252</v>
      </c>
      <c r="AH718" s="97">
        <f t="shared" si="744"/>
        <v>5191.3900000000003</v>
      </c>
      <c r="AI718" s="97">
        <f t="shared" si="745"/>
        <v>4913.3</v>
      </c>
      <c r="AJ718" s="97">
        <f t="shared" si="746"/>
        <v>3713.41</v>
      </c>
      <c r="AK718" s="97">
        <f t="shared" si="747"/>
        <v>2747</v>
      </c>
      <c r="AL718" s="3"/>
      <c r="AM718" s="97">
        <f t="shared" si="753"/>
        <v>16565.099999999999</v>
      </c>
      <c r="AN718" s="25">
        <f t="shared" si="754"/>
        <v>1.0927554693491763</v>
      </c>
      <c r="AO718" s="3">
        <f>VLOOKUP(A718,Лист3!A:B,2,0)</f>
        <v>7463.72</v>
      </c>
      <c r="AP718" s="3"/>
      <c r="AQ718" s="97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</row>
    <row r="719" spans="1:61" x14ac:dyDescent="0.3">
      <c r="A719" s="125" t="s">
        <v>1325</v>
      </c>
      <c r="B719" s="125" t="s">
        <v>764</v>
      </c>
      <c r="C719" s="106"/>
      <c r="D719" s="3"/>
      <c r="E719" s="95">
        <f>VLOOKUP(B719,Площадь!A:B,2,0)</f>
        <v>134.69999999999999</v>
      </c>
      <c r="F719" s="3">
        <f t="shared" si="735"/>
        <v>120</v>
      </c>
      <c r="G719" s="95">
        <v>31</v>
      </c>
      <c r="H719" s="95">
        <v>28</v>
      </c>
      <c r="I719" s="95">
        <v>31</v>
      </c>
      <c r="J719" s="95">
        <v>30</v>
      </c>
      <c r="K719" s="3"/>
      <c r="L719" s="3"/>
      <c r="M719" s="3"/>
      <c r="N719" s="22">
        <f t="shared" si="748"/>
        <v>134.69999999999999</v>
      </c>
      <c r="O719" s="22">
        <f t="shared" si="749"/>
        <v>134.69999999999999</v>
      </c>
      <c r="P719" s="22">
        <f t="shared" si="750"/>
        <v>134.69999999999999</v>
      </c>
      <c r="Q719" s="22">
        <f t="shared" si="751"/>
        <v>134.69999999999999</v>
      </c>
      <c r="R719" s="3"/>
      <c r="S719" s="40">
        <f>VLOOKUP(B719,Объем!A:F,6,0)</f>
        <v>37.171523302562321</v>
      </c>
      <c r="T719" s="40" t="str">
        <f>VLOOKUP(B719,Объем!A:G,7,0)</f>
        <v>нет</v>
      </c>
      <c r="U719" s="40" t="e">
        <f t="shared" si="752"/>
        <v>#VALUE!</v>
      </c>
      <c r="V719" s="63">
        <f t="shared" ref="V719:V721" si="759">$V$732*$E719*G719</f>
        <v>1.4905866063931554</v>
      </c>
      <c r="W719" s="63">
        <f t="shared" ref="W719:W721" si="760">$W$732*$E719*H719</f>
        <v>1.3463362896454307</v>
      </c>
      <c r="X719" s="63">
        <f t="shared" ref="X719:X721" si="761">$W$732*$E719*I719</f>
        <v>1.4905866063931554</v>
      </c>
      <c r="Y719" s="63">
        <f t="shared" ref="Y719:Y721" si="762">$W$732*$E719*J719</f>
        <v>1.4425031674772471</v>
      </c>
      <c r="Z719" s="25">
        <f t="shared" si="736"/>
        <v>1.2744951877925861</v>
      </c>
      <c r="AA719" s="25">
        <f t="shared" si="737"/>
        <v>1.1473754534406582</v>
      </c>
      <c r="AB719" s="25">
        <f t="shared" si="738"/>
        <v>0.66581208496841038</v>
      </c>
      <c r="AC719" s="25">
        <f t="shared" si="739"/>
        <v>0.40033058473043109</v>
      </c>
      <c r="AD719" s="25">
        <f t="shared" si="740"/>
        <v>2.7650817941857415</v>
      </c>
      <c r="AE719" s="25">
        <f t="shared" si="741"/>
        <v>2.4937117430860889</v>
      </c>
      <c r="AF719" s="25">
        <f t="shared" si="742"/>
        <v>2.1563986913615656</v>
      </c>
      <c r="AG719" s="25">
        <f t="shared" si="743"/>
        <v>1.8428337522076781</v>
      </c>
      <c r="AH719" s="97">
        <f t="shared" si="744"/>
        <v>7517.76</v>
      </c>
      <c r="AI719" s="97">
        <f t="shared" si="745"/>
        <v>6779.95</v>
      </c>
      <c r="AJ719" s="97">
        <f t="shared" si="746"/>
        <v>5862.86</v>
      </c>
      <c r="AK719" s="97">
        <f t="shared" si="747"/>
        <v>5010.33</v>
      </c>
      <c r="AL719" s="3"/>
      <c r="AM719" s="97">
        <f t="shared" si="753"/>
        <v>25170.9</v>
      </c>
      <c r="AN719" s="25">
        <f t="shared" si="754"/>
        <v>3.4880133109320859</v>
      </c>
      <c r="AO719" s="3">
        <f>VLOOKUP(A719,Лист3!A:B,2,0)</f>
        <v>11661.56</v>
      </c>
      <c r="AP719" s="3"/>
      <c r="AQ719" s="97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</row>
    <row r="720" spans="1:61" x14ac:dyDescent="0.3">
      <c r="A720" s="125" t="s">
        <v>1326</v>
      </c>
      <c r="B720" s="125" t="s">
        <v>765</v>
      </c>
      <c r="C720" s="106"/>
      <c r="D720" s="3"/>
      <c r="E720" s="95">
        <f>VLOOKUP(B720,Площадь!A:B,2,0)</f>
        <v>54.4</v>
      </c>
      <c r="F720" s="3">
        <f t="shared" si="735"/>
        <v>120</v>
      </c>
      <c r="G720" s="95">
        <v>31</v>
      </c>
      <c r="H720" s="95">
        <v>28</v>
      </c>
      <c r="I720" s="95">
        <v>31</v>
      </c>
      <c r="J720" s="95">
        <v>30</v>
      </c>
      <c r="K720" s="3"/>
      <c r="L720" s="3"/>
      <c r="M720" s="3"/>
      <c r="N720" s="22">
        <f t="shared" si="748"/>
        <v>54.4</v>
      </c>
      <c r="O720" s="22">
        <f t="shared" si="749"/>
        <v>54.4</v>
      </c>
      <c r="P720" s="22">
        <f t="shared" si="750"/>
        <v>54.4</v>
      </c>
      <c r="Q720" s="22">
        <f t="shared" si="751"/>
        <v>54.4</v>
      </c>
      <c r="R720" s="3"/>
      <c r="S720" s="40">
        <f>VLOOKUP(B720,Объем!A:F,6,0)</f>
        <v>21.517967837115005</v>
      </c>
      <c r="T720" s="40" t="str">
        <f>VLOOKUP(B720,Объем!A:G,7,0)</f>
        <v>нет</v>
      </c>
      <c r="U720" s="40" t="e">
        <f t="shared" si="752"/>
        <v>#VALUE!</v>
      </c>
      <c r="V720" s="63">
        <f t="shared" si="759"/>
        <v>0.60198894868439246</v>
      </c>
      <c r="W720" s="63">
        <f t="shared" si="760"/>
        <v>0.54373195365041893</v>
      </c>
      <c r="X720" s="63">
        <f t="shared" si="761"/>
        <v>0.60198894868439246</v>
      </c>
      <c r="Y720" s="63">
        <f t="shared" si="762"/>
        <v>0.58256995033973458</v>
      </c>
      <c r="Z720" s="25">
        <f t="shared" si="736"/>
        <v>0.51471817532232134</v>
      </c>
      <c r="AA720" s="25">
        <f t="shared" si="737"/>
        <v>0.46337954467091175</v>
      </c>
      <c r="AB720" s="25">
        <f t="shared" si="738"/>
        <v>0.26889515532502989</v>
      </c>
      <c r="AC720" s="25">
        <f t="shared" si="739"/>
        <v>0.16167768232617263</v>
      </c>
      <c r="AD720" s="25">
        <f t="shared" si="740"/>
        <v>1.1167071240067137</v>
      </c>
      <c r="AE720" s="25">
        <f t="shared" si="741"/>
        <v>1.0071114983213307</v>
      </c>
      <c r="AF720" s="25">
        <f t="shared" si="742"/>
        <v>0.8708841040094224</v>
      </c>
      <c r="AG720" s="25">
        <f t="shared" si="743"/>
        <v>0.74424763266590721</v>
      </c>
      <c r="AH720" s="97">
        <f t="shared" si="744"/>
        <v>3036.13</v>
      </c>
      <c r="AI720" s="97">
        <f t="shared" si="745"/>
        <v>2738.15</v>
      </c>
      <c r="AJ720" s="97">
        <f t="shared" si="746"/>
        <v>2367.7800000000002</v>
      </c>
      <c r="AK720" s="97">
        <f t="shared" si="747"/>
        <v>2023.48</v>
      </c>
      <c r="AL720" s="3"/>
      <c r="AM720" s="97">
        <f t="shared" si="753"/>
        <v>10165.540000000001</v>
      </c>
      <c r="AN720" s="25">
        <f t="shared" si="754"/>
        <v>1.4086705576444354</v>
      </c>
      <c r="AO720" s="3">
        <f>VLOOKUP(A720,Лист3!A:B,2,0)</f>
        <v>9148.2800000000007</v>
      </c>
      <c r="AP720" s="3"/>
      <c r="AQ720" s="97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</row>
    <row r="721" spans="1:61" x14ac:dyDescent="0.3">
      <c r="A721" s="125" t="s">
        <v>1327</v>
      </c>
      <c r="B721" s="125" t="s">
        <v>766</v>
      </c>
      <c r="C721" s="106"/>
      <c r="D721" s="42"/>
      <c r="E721" s="95">
        <f>VLOOKUP(B721,Площадь!A:B,2,0)</f>
        <v>143.6</v>
      </c>
      <c r="F721" s="3">
        <f t="shared" si="735"/>
        <v>120</v>
      </c>
      <c r="G721" s="95">
        <v>31</v>
      </c>
      <c r="H721" s="95">
        <v>28</v>
      </c>
      <c r="I721" s="95">
        <v>31</v>
      </c>
      <c r="J721" s="95">
        <v>30</v>
      </c>
      <c r="K721" s="3"/>
      <c r="L721" s="3"/>
      <c r="M721" s="3"/>
      <c r="N721" s="22">
        <f t="shared" si="748"/>
        <v>143.6</v>
      </c>
      <c r="O721" s="22">
        <f t="shared" si="749"/>
        <v>143.6</v>
      </c>
      <c r="P721" s="22">
        <f t="shared" si="750"/>
        <v>143.6</v>
      </c>
      <c r="Q721" s="22">
        <f t="shared" si="751"/>
        <v>143.6</v>
      </c>
      <c r="R721" s="3"/>
      <c r="S721" s="40">
        <f>VLOOKUP(B721,Объем!A:F,6,0)</f>
        <v>53.970620981796209</v>
      </c>
      <c r="T721" s="40" t="str">
        <f>VLOOKUP(B721,Объем!A:G,7,0)</f>
        <v>нет</v>
      </c>
      <c r="U721" s="40" t="e">
        <f t="shared" si="752"/>
        <v>#VALUE!</v>
      </c>
      <c r="V721" s="63">
        <f t="shared" si="759"/>
        <v>1.5890737689536534</v>
      </c>
      <c r="W721" s="63">
        <f t="shared" si="760"/>
        <v>1.4352924364742676</v>
      </c>
      <c r="X721" s="63">
        <f t="shared" si="761"/>
        <v>1.5890737689536534</v>
      </c>
      <c r="Y721" s="63">
        <f t="shared" si="762"/>
        <v>1.5378133247938581</v>
      </c>
      <c r="Z721" s="25">
        <f t="shared" si="736"/>
        <v>1.3587045951523042</v>
      </c>
      <c r="AA721" s="25">
        <f t="shared" si="737"/>
        <v>1.2231857098298331</v>
      </c>
      <c r="AB721" s="25">
        <f t="shared" si="738"/>
        <v>0.70980412324768916</v>
      </c>
      <c r="AC721" s="25">
        <f t="shared" si="739"/>
        <v>0.42678152908158806</v>
      </c>
      <c r="AD721" s="25">
        <f t="shared" si="740"/>
        <v>2.9477783641059574</v>
      </c>
      <c r="AE721" s="25">
        <f t="shared" si="741"/>
        <v>2.658478146304101</v>
      </c>
      <c r="AF721" s="25">
        <f t="shared" si="742"/>
        <v>2.2988778922013426</v>
      </c>
      <c r="AG721" s="25">
        <f t="shared" si="743"/>
        <v>1.9645948538754463</v>
      </c>
      <c r="AH721" s="97">
        <f t="shared" si="744"/>
        <v>8014.48</v>
      </c>
      <c r="AI721" s="97">
        <f t="shared" si="745"/>
        <v>7227.92</v>
      </c>
      <c r="AJ721" s="97">
        <f t="shared" si="746"/>
        <v>6250.24</v>
      </c>
      <c r="AK721" s="97">
        <f t="shared" si="747"/>
        <v>5341.38</v>
      </c>
      <c r="AL721" s="3"/>
      <c r="AM721" s="97">
        <f t="shared" si="753"/>
        <v>26834.02</v>
      </c>
      <c r="AN721" s="25">
        <f t="shared" si="754"/>
        <v>3.7184759573114143</v>
      </c>
      <c r="AO721" s="3">
        <f>VLOOKUP(A721,Лист3!A:B,2,0)</f>
        <v>20143.2</v>
      </c>
      <c r="AP721" s="3"/>
      <c r="AQ721" s="97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</row>
    <row r="722" spans="1:61" x14ac:dyDescent="0.3">
      <c r="A722" s="44"/>
      <c r="B722" s="44"/>
      <c r="C722" s="107"/>
      <c r="E722" s="1"/>
      <c r="G722" s="1"/>
      <c r="H722" s="1"/>
      <c r="I722" s="1"/>
      <c r="J722" s="1"/>
      <c r="N722" s="22"/>
      <c r="O722" s="22"/>
      <c r="P722" s="22"/>
      <c r="Q722" s="22"/>
      <c r="R722" s="3"/>
      <c r="S722" s="40"/>
      <c r="T722" s="40"/>
      <c r="U722" s="40"/>
      <c r="V722" s="63"/>
      <c r="W722" s="63"/>
      <c r="X722" s="63"/>
      <c r="Y722" s="63"/>
      <c r="AH722" s="30"/>
      <c r="AI722" s="30"/>
      <c r="AJ722" s="30"/>
      <c r="AK722" s="30"/>
      <c r="AM722" s="30"/>
      <c r="AN722" s="13"/>
      <c r="AQ722" s="30"/>
    </row>
    <row r="723" spans="1:61" x14ac:dyDescent="0.3">
      <c r="A723" s="44"/>
      <c r="B723" s="44"/>
      <c r="C723" s="107"/>
      <c r="E723" s="1"/>
      <c r="G723" s="1"/>
      <c r="H723" s="1"/>
      <c r="I723" s="1"/>
      <c r="J723" s="1"/>
      <c r="N723" s="17"/>
      <c r="O723" s="17"/>
      <c r="P723" s="17"/>
      <c r="Q723" s="17"/>
      <c r="R723" s="3"/>
      <c r="S723" s="40"/>
      <c r="T723" s="40"/>
      <c r="U723" s="40"/>
      <c r="V723" s="63"/>
      <c r="W723" s="63"/>
      <c r="X723" s="63"/>
      <c r="Y723" s="63"/>
      <c r="AH723" s="30"/>
      <c r="AI723" s="30"/>
      <c r="AJ723" s="30"/>
      <c r="AK723" s="30"/>
      <c r="AM723" s="30"/>
      <c r="AN723" s="13"/>
      <c r="AQ723" s="30"/>
    </row>
    <row r="724" spans="1:61" x14ac:dyDescent="0.3">
      <c r="A724" s="44"/>
      <c r="B724" s="44"/>
      <c r="C724" s="107"/>
      <c r="E724" s="1"/>
      <c r="G724" s="1"/>
      <c r="H724" s="1"/>
      <c r="I724" s="1"/>
      <c r="J724" s="1"/>
      <c r="N724" s="17"/>
      <c r="O724" s="17"/>
      <c r="P724" s="17"/>
      <c r="Q724" s="17"/>
      <c r="R724" s="3"/>
      <c r="S724" s="40"/>
      <c r="T724" s="40"/>
      <c r="U724" s="40"/>
      <c r="V724" s="63"/>
      <c r="W724" s="63"/>
      <c r="X724" s="63"/>
      <c r="Y724" s="63"/>
      <c r="AH724" s="30"/>
      <c r="AI724" s="30"/>
      <c r="AJ724" s="30"/>
      <c r="AK724" s="30"/>
      <c r="AM724" s="30"/>
      <c r="AN724" s="13"/>
      <c r="AQ724" s="30"/>
    </row>
    <row r="725" spans="1:61" x14ac:dyDescent="0.3">
      <c r="A725" s="44"/>
      <c r="B725" s="44"/>
      <c r="C725" s="107"/>
      <c r="E725" s="1"/>
      <c r="G725" s="1"/>
      <c r="H725" s="1"/>
      <c r="I725" s="1"/>
      <c r="J725" s="1"/>
      <c r="N725" s="17"/>
      <c r="O725" s="17"/>
      <c r="P725" s="17"/>
      <c r="Q725" s="17"/>
      <c r="R725" s="3"/>
      <c r="S725" s="40"/>
      <c r="T725" s="40"/>
      <c r="U725" s="40"/>
      <c r="V725" s="63"/>
      <c r="W725" s="63"/>
      <c r="X725" s="63"/>
      <c r="Y725" s="63"/>
      <c r="AH725" s="30"/>
      <c r="AI725" s="30"/>
      <c r="AJ725" s="30"/>
      <c r="AK725" s="30"/>
      <c r="AM725" s="30"/>
      <c r="AN725" s="13"/>
      <c r="AQ725" s="30"/>
    </row>
    <row r="726" spans="1:61" x14ac:dyDescent="0.3">
      <c r="A726" s="44"/>
      <c r="B726" s="44"/>
      <c r="C726" s="107"/>
      <c r="E726" s="1"/>
      <c r="G726" s="1"/>
      <c r="H726" s="1"/>
      <c r="I726" s="1"/>
      <c r="J726" s="1"/>
      <c r="N726" s="17"/>
      <c r="O726" s="17"/>
      <c r="P726" s="17"/>
      <c r="Q726" s="17"/>
      <c r="R726" s="3"/>
      <c r="S726" s="40"/>
      <c r="T726" s="40"/>
      <c r="U726" s="40"/>
      <c r="V726" s="63"/>
      <c r="W726" s="63"/>
      <c r="X726" s="63"/>
      <c r="Y726" s="63"/>
      <c r="AH726" s="30"/>
      <c r="AI726" s="30"/>
      <c r="AJ726" s="30"/>
      <c r="AK726" s="30"/>
      <c r="AM726" s="30"/>
      <c r="AN726" s="13"/>
      <c r="AQ726" s="30"/>
    </row>
    <row r="727" spans="1:61" x14ac:dyDescent="0.3">
      <c r="A727" s="44"/>
      <c r="B727" s="44"/>
      <c r="C727" s="107"/>
      <c r="E727" s="1"/>
      <c r="G727" s="1"/>
      <c r="H727" s="1"/>
      <c r="I727" s="1"/>
      <c r="J727" s="1"/>
      <c r="N727" s="17"/>
      <c r="O727" s="17"/>
      <c r="P727" s="17"/>
      <c r="Q727" s="17"/>
      <c r="R727" s="3"/>
      <c r="S727" s="40"/>
      <c r="T727" s="40"/>
      <c r="U727" s="40"/>
      <c r="V727" s="63"/>
      <c r="W727" s="63"/>
      <c r="X727" s="63"/>
      <c r="Y727" s="63"/>
      <c r="AH727" s="30"/>
      <c r="AI727" s="30"/>
      <c r="AJ727" s="30"/>
      <c r="AK727" s="30"/>
      <c r="AM727" s="30"/>
      <c r="AN727" s="13"/>
      <c r="AQ727" s="30"/>
    </row>
    <row r="728" spans="1:61" s="21" customFormat="1" x14ac:dyDescent="0.3">
      <c r="C728" s="108"/>
      <c r="N728" s="21">
        <f>SUM(N3:N727)</f>
        <v>26647.700000000008</v>
      </c>
      <c r="O728" s="21">
        <f>SUM(O3:O727)</f>
        <v>26647.700000000008</v>
      </c>
      <c r="P728" s="21">
        <f>SUM(P3:P727)</f>
        <v>26647.700000000004</v>
      </c>
      <c r="Q728" s="21">
        <f>SUM(Q3:Q727)</f>
        <v>26647.700000000004</v>
      </c>
      <c r="S728" s="122"/>
      <c r="T728" s="122"/>
      <c r="U728" s="122" t="s">
        <v>1363</v>
      </c>
      <c r="V728" s="21">
        <f>ОДН!B67</f>
        <v>0.30202866951968854</v>
      </c>
      <c r="W728" s="21">
        <f>ОДН!B68</f>
        <v>0.28953697122349276</v>
      </c>
      <c r="X728" s="21">
        <f>ОДН!B69</f>
        <v>0.23144537635856433</v>
      </c>
      <c r="Y728" s="21">
        <f>ОДН!B70</f>
        <v>0.17698898289825443</v>
      </c>
      <c r="Z728" s="23">
        <f>ОДН!I5</f>
        <v>252.13337353927625</v>
      </c>
      <c r="AA728" s="23">
        <f>ОДН!I10</f>
        <v>226.98527743615915</v>
      </c>
      <c r="AB728" s="23">
        <f>ОДН!I15</f>
        <v>131.71759982637502</v>
      </c>
      <c r="AC728" s="23">
        <f>ОДН!I20</f>
        <v>79.197396605205</v>
      </c>
      <c r="AD728" s="23">
        <f>Z728+V730</f>
        <v>568.93561545082059</v>
      </c>
      <c r="AE728" s="23">
        <f>AA728+W730</f>
        <v>524.48674057127721</v>
      </c>
      <c r="AF728" s="23">
        <f>AB728+X730</f>
        <v>400.62263408390402</v>
      </c>
      <c r="AG728" s="23">
        <f>AC728+Y730</f>
        <v>307.54078975437869</v>
      </c>
      <c r="AH728" s="38">
        <f>SUM(AH3:AH727)</f>
        <v>1546833.4999999972</v>
      </c>
      <c r="AI728" s="38">
        <f t="shared" ref="AI728:AK728" si="763">SUM(AI3:AI727)</f>
        <v>1425984.8700000017</v>
      </c>
      <c r="AJ728" s="38">
        <f t="shared" si="763"/>
        <v>1089220.7599999972</v>
      </c>
      <c r="AK728" s="38">
        <f t="shared" si="763"/>
        <v>836148.36999999941</v>
      </c>
      <c r="AM728" s="30">
        <f t="shared" ref="AM728:AM737" si="764">SUM(AH728:AK728)</f>
        <v>4898187.4999999953</v>
      </c>
    </row>
    <row r="729" spans="1:61" x14ac:dyDescent="0.3">
      <c r="N729" s="45">
        <v>26647.7</v>
      </c>
      <c r="O729" s="45">
        <v>26647.7</v>
      </c>
      <c r="P729" s="45">
        <v>26647.7</v>
      </c>
      <c r="Q729" s="45">
        <v>26647.7</v>
      </c>
      <c r="AH729" s="39">
        <f>ОДН!J5</f>
        <v>1546833.53</v>
      </c>
      <c r="AI729" s="39">
        <f>ОДН!J10</f>
        <v>1425985.04</v>
      </c>
      <c r="AJ729" s="39">
        <f>ОДН!J15</f>
        <v>1089220.83</v>
      </c>
      <c r="AK729" s="39">
        <f>ОДН!J20</f>
        <v>836148.05</v>
      </c>
      <c r="AM729" s="30">
        <f t="shared" si="764"/>
        <v>4898187.45</v>
      </c>
    </row>
    <row r="730" spans="1:61" x14ac:dyDescent="0.3">
      <c r="N730" s="39">
        <f>N728-N729</f>
        <v>0</v>
      </c>
      <c r="O730" s="39">
        <f t="shared" ref="O730:Q730" si="765">O728-O729</f>
        <v>0</v>
      </c>
      <c r="P730" s="39">
        <f t="shared" si="765"/>
        <v>0</v>
      </c>
      <c r="Q730" s="39">
        <f t="shared" si="765"/>
        <v>0</v>
      </c>
      <c r="U730" s="10" t="s">
        <v>1364</v>
      </c>
      <c r="V730" s="10">
        <f>SUM(V3:V727)</f>
        <v>316.80224191154434</v>
      </c>
      <c r="W730" s="10">
        <f>SUM(W3:W727)</f>
        <v>297.50146313511806</v>
      </c>
      <c r="X730" s="10">
        <f>SUM(X3:X727)</f>
        <v>268.905034257529</v>
      </c>
      <c r="Y730" s="10">
        <f>SUM(Y3:Y727)</f>
        <v>228.34339314917369</v>
      </c>
      <c r="AH730" s="30">
        <f>AH729-AH728</f>
        <v>3.0000002821907401E-2</v>
      </c>
      <c r="AI730" s="30">
        <f t="shared" ref="AI730:AK730" si="766">AI729-AI728</f>
        <v>0.16999999829567969</v>
      </c>
      <c r="AJ730" s="30">
        <f t="shared" si="766"/>
        <v>7.0000002859160304E-2</v>
      </c>
      <c r="AK730" s="30">
        <f t="shared" si="766"/>
        <v>-0.31999999936670065</v>
      </c>
      <c r="AM730" s="30">
        <f t="shared" si="764"/>
        <v>-4.9999995389953256E-2</v>
      </c>
    </row>
    <row r="731" spans="1:61" x14ac:dyDescent="0.3">
      <c r="AM731" s="30">
        <f t="shared" si="764"/>
        <v>0</v>
      </c>
    </row>
    <row r="732" spans="1:61" x14ac:dyDescent="0.3">
      <c r="U732" s="10" t="s">
        <v>173</v>
      </c>
      <c r="V732" s="32">
        <f>Объем!G547</f>
        <v>3.5696688133562168E-4</v>
      </c>
      <c r="W732">
        <f>V732</f>
        <v>3.5696688133562168E-4</v>
      </c>
      <c r="X732">
        <f>V732</f>
        <v>3.5696688133562168E-4</v>
      </c>
      <c r="Y732" s="127">
        <f>V732</f>
        <v>3.5696688133562168E-4</v>
      </c>
      <c r="AH732" s="123">
        <v>1378071.22</v>
      </c>
      <c r="AI732" s="123">
        <v>1126917.43</v>
      </c>
      <c r="AJ732" s="123">
        <v>955051.58</v>
      </c>
      <c r="AK732" s="123">
        <v>793820.05</v>
      </c>
      <c r="AM732" s="30">
        <f t="shared" si="764"/>
        <v>4253860.28</v>
      </c>
    </row>
    <row r="733" spans="1:61" x14ac:dyDescent="0.3">
      <c r="G733" s="24"/>
      <c r="AH733" s="13">
        <f>AH728-AH732</f>
        <v>168762.27999999723</v>
      </c>
      <c r="AI733" s="13">
        <f t="shared" ref="AI733:AK733" si="767">AI728-AI732</f>
        <v>299067.44000000181</v>
      </c>
      <c r="AJ733" s="13">
        <f t="shared" si="767"/>
        <v>134169.17999999726</v>
      </c>
      <c r="AK733" s="13">
        <f t="shared" si="767"/>
        <v>42328.319999999367</v>
      </c>
      <c r="AM733" s="30">
        <f t="shared" si="764"/>
        <v>644327.21999999566</v>
      </c>
    </row>
    <row r="734" spans="1:61" x14ac:dyDescent="0.3">
      <c r="A734" s="2"/>
      <c r="B734" s="2"/>
      <c r="D734" s="2"/>
      <c r="G734" s="24"/>
      <c r="AM734" s="30">
        <f t="shared" si="764"/>
        <v>0</v>
      </c>
    </row>
    <row r="735" spans="1:61" x14ac:dyDescent="0.3">
      <c r="A735" s="2"/>
      <c r="B735" s="2"/>
      <c r="D735" s="2"/>
      <c r="G735" s="24"/>
      <c r="AM735" s="30">
        <f t="shared" si="764"/>
        <v>0</v>
      </c>
    </row>
    <row r="736" spans="1:61" x14ac:dyDescent="0.3">
      <c r="A736" s="2"/>
      <c r="B736" s="2"/>
      <c r="D736" s="2"/>
      <c r="G736" s="24"/>
      <c r="AM736" s="30">
        <f t="shared" si="764"/>
        <v>0</v>
      </c>
    </row>
    <row r="737" spans="1:39" x14ac:dyDescent="0.3">
      <c r="A737" s="2"/>
      <c r="B737" s="2"/>
      <c r="D737" s="2"/>
      <c r="AM737" s="30">
        <f t="shared" si="764"/>
        <v>0</v>
      </c>
    </row>
  </sheetData>
  <autoFilter ref="A2:AT722"/>
  <conditionalFormatting sqref="B738:B1048576 B728:B733 B1">
    <cfRule type="duplicateValues" dxfId="18" priority="30"/>
    <cfRule type="duplicateValues" dxfId="17" priority="31"/>
  </conditionalFormatting>
  <conditionalFormatting sqref="B728:B733 B1 B738:B1048576">
    <cfRule type="duplicateValues" dxfId="16" priority="29"/>
  </conditionalFormatting>
  <conditionalFormatting sqref="M176">
    <cfRule type="duplicateValues" dxfId="15" priority="27"/>
    <cfRule type="duplicateValues" dxfId="14" priority="28"/>
  </conditionalFormatting>
  <conditionalFormatting sqref="M176">
    <cfRule type="duplicateValues" dxfId="13" priority="26"/>
  </conditionalFormatting>
  <conditionalFormatting sqref="M116">
    <cfRule type="duplicateValues" dxfId="12" priority="24"/>
    <cfRule type="duplicateValues" dxfId="11" priority="25"/>
  </conditionalFormatting>
  <conditionalFormatting sqref="M116">
    <cfRule type="duplicateValues" dxfId="10" priority="23"/>
  </conditionalFormatting>
  <conditionalFormatting sqref="M138">
    <cfRule type="duplicateValues" dxfId="9" priority="21"/>
    <cfRule type="duplicateValues" dxfId="8" priority="22"/>
  </conditionalFormatting>
  <conditionalFormatting sqref="M138">
    <cfRule type="duplicateValues" dxfId="7" priority="20"/>
  </conditionalFormatting>
  <conditionalFormatting sqref="G733">
    <cfRule type="duplicateValues" dxfId="6" priority="6"/>
  </conditionalFormatting>
  <conditionalFormatting sqref="G733:G741">
    <cfRule type="duplicateValues" dxfId="5" priority="4"/>
    <cfRule type="duplicateValues" dxfId="4" priority="5"/>
  </conditionalFormatting>
  <conditionalFormatting sqref="G733:G741">
    <cfRule type="duplicateValues" dxfId="3" priority="3"/>
  </conditionalFormatting>
  <conditionalFormatting sqref="B1:B1048576">
    <cfRule type="duplicateValues" dxfId="2" priority="1"/>
  </conditionalFormatting>
  <conditionalFormatting sqref="B3:B727">
    <cfRule type="duplicateValues" dxfId="1" priority="45"/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48"/>
  <sheetViews>
    <sheetView zoomScaleNormal="100" workbookViewId="0">
      <selection activeCell="G20" sqref="G20"/>
    </sheetView>
  </sheetViews>
  <sheetFormatPr defaultRowHeight="14.4" x14ac:dyDescent="0.3"/>
  <cols>
    <col min="1" max="1" width="40.33203125" customWidth="1"/>
    <col min="2" max="2" width="10.109375" customWidth="1"/>
    <col min="3" max="3" width="6.77734375" style="30" customWidth="1"/>
    <col min="4" max="4" width="6.77734375" style="3" customWidth="1"/>
    <col min="5" max="5" width="10.6640625" customWidth="1"/>
    <col min="6" max="6" width="12" style="10" bestFit="1" customWidth="1"/>
    <col min="7" max="7" width="13.5546875" style="10" bestFit="1" customWidth="1"/>
    <col min="8" max="8" width="10.5546875" style="10" bestFit="1" customWidth="1"/>
    <col min="9" max="9" width="12.44140625" bestFit="1" customWidth="1"/>
    <col min="10" max="10" width="12.44140625" style="10" customWidth="1"/>
    <col min="11" max="11" width="10.6640625" bestFit="1" customWidth="1"/>
    <col min="12" max="12" width="10.33203125" bestFit="1" customWidth="1"/>
    <col min="13" max="13" width="11.88671875" customWidth="1"/>
  </cols>
  <sheetData>
    <row r="1" spans="1:13" ht="43.2" x14ac:dyDescent="0.3">
      <c r="A1" s="6" t="s">
        <v>168</v>
      </c>
      <c r="B1" s="29" t="s">
        <v>1328</v>
      </c>
      <c r="C1" s="31"/>
      <c r="D1" s="114"/>
      <c r="E1" s="57" t="s">
        <v>1398</v>
      </c>
      <c r="F1" s="113" t="s">
        <v>1541</v>
      </c>
      <c r="G1" s="113" t="s">
        <v>1902</v>
      </c>
      <c r="H1" s="61" t="s">
        <v>1</v>
      </c>
      <c r="J1" s="59"/>
      <c r="K1" s="61"/>
    </row>
    <row r="2" spans="1:13" x14ac:dyDescent="0.3">
      <c r="A2" s="34" t="s">
        <v>171</v>
      </c>
      <c r="B2" s="29"/>
      <c r="C2" s="36"/>
      <c r="D2" s="115"/>
    </row>
    <row r="3" spans="1:13" x14ac:dyDescent="0.3">
      <c r="A3" s="35" t="s">
        <v>5</v>
      </c>
      <c r="B3" s="29"/>
      <c r="C3" s="36"/>
      <c r="D3" s="115"/>
      <c r="E3">
        <f>VLOOKUP(A3,Площадь!A:B,2,0)</f>
        <v>63.6</v>
      </c>
      <c r="F3" s="126" t="s">
        <v>1542</v>
      </c>
      <c r="G3" s="126">
        <v>29.3215</v>
      </c>
      <c r="H3" s="10">
        <f t="shared" ref="H3" si="0">G3-F3</f>
        <v>4.8680000000000021</v>
      </c>
      <c r="J3" s="10">
        <f>VLOOKUP(A3,Свод!B:U,20,0)</f>
        <v>4.8680000000000021</v>
      </c>
      <c r="K3" s="10">
        <f>H3-J3</f>
        <v>0</v>
      </c>
    </row>
    <row r="4" spans="1:13" x14ac:dyDescent="0.3">
      <c r="A4" s="35" t="s">
        <v>6</v>
      </c>
      <c r="B4" s="29">
        <v>1475523</v>
      </c>
      <c r="C4" s="37"/>
      <c r="D4" s="115"/>
      <c r="E4">
        <f>VLOOKUP(A4,Площадь!A:B,2,0)</f>
        <v>76</v>
      </c>
      <c r="F4" s="126" t="s">
        <v>1547</v>
      </c>
      <c r="G4" s="126">
        <v>30.216699999999999</v>
      </c>
      <c r="H4" s="10">
        <f t="shared" ref="H4:H67" si="1">G4-F4</f>
        <v>3.8696999999999981</v>
      </c>
      <c r="J4" s="10">
        <f>VLOOKUP(A4,Свод!B:U,20,0)</f>
        <v>3.8696999999999981</v>
      </c>
      <c r="K4" s="10">
        <f t="shared" ref="K4:K67" si="2">H4-J4</f>
        <v>0</v>
      </c>
    </row>
    <row r="5" spans="1:13" s="21" customFormat="1" x14ac:dyDescent="0.3">
      <c r="A5" s="35" t="s">
        <v>174</v>
      </c>
      <c r="B5" s="29">
        <v>1475398</v>
      </c>
      <c r="C5" s="37"/>
      <c r="D5" s="115"/>
      <c r="E5">
        <f>VLOOKUP(A5,Площадь!A:B,2,0)</f>
        <v>35.299999999999997</v>
      </c>
      <c r="F5" s="126" t="s">
        <v>1817</v>
      </c>
      <c r="G5" s="126">
        <v>11.276999999999999</v>
      </c>
      <c r="H5" s="10">
        <f t="shared" si="1"/>
        <v>1.0789999999999988</v>
      </c>
      <c r="I5"/>
      <c r="J5" s="10">
        <f>VLOOKUP(A5,Свод!B:U,20,0)</f>
        <v>1.0789999999999988</v>
      </c>
      <c r="K5" s="10">
        <f t="shared" si="2"/>
        <v>0</v>
      </c>
      <c r="L5"/>
      <c r="M5"/>
    </row>
    <row r="6" spans="1:13" ht="15.75" customHeight="1" x14ac:dyDescent="0.3">
      <c r="A6" s="35" t="s">
        <v>175</v>
      </c>
      <c r="B6" s="29">
        <v>1475405</v>
      </c>
      <c r="C6" s="37"/>
      <c r="D6" s="115"/>
      <c r="E6">
        <f>VLOOKUP(A6,Площадь!A:B,2,0)</f>
        <v>54.7</v>
      </c>
      <c r="F6" s="126" t="s">
        <v>1603</v>
      </c>
      <c r="G6" s="126">
        <v>26.838200000000001</v>
      </c>
      <c r="H6" s="10">
        <f t="shared" si="1"/>
        <v>3.9481999999999999</v>
      </c>
      <c r="J6" s="10">
        <f>VLOOKUP(A6,Свод!B:U,20,0)</f>
        <v>3.9481999999999999</v>
      </c>
      <c r="K6" s="10">
        <f t="shared" si="2"/>
        <v>0</v>
      </c>
    </row>
    <row r="7" spans="1:13" x14ac:dyDescent="0.3">
      <c r="A7" s="35" t="s">
        <v>176</v>
      </c>
      <c r="B7" s="29">
        <v>1475994</v>
      </c>
      <c r="C7" s="37"/>
      <c r="D7" s="115"/>
      <c r="E7">
        <f>VLOOKUP(A7,Площадь!A:B,2,0)</f>
        <v>54.5</v>
      </c>
      <c r="F7" s="126" t="s">
        <v>1818</v>
      </c>
      <c r="G7" s="126">
        <v>18.523</v>
      </c>
      <c r="H7" s="10">
        <f t="shared" si="1"/>
        <v>1.8709999999999987</v>
      </c>
      <c r="J7" s="10">
        <f>VLOOKUP(A7,Свод!B:U,20,0)</f>
        <v>1.8709999999999987</v>
      </c>
      <c r="K7" s="10">
        <f t="shared" si="2"/>
        <v>0</v>
      </c>
    </row>
    <row r="8" spans="1:13" x14ac:dyDescent="0.3">
      <c r="A8" s="35" t="s">
        <v>177</v>
      </c>
      <c r="B8" s="29">
        <v>1475989</v>
      </c>
      <c r="C8" s="37"/>
      <c r="D8" s="115"/>
      <c r="E8">
        <f>VLOOKUP(A8,Площадь!A:B,2,0)</f>
        <v>35.5</v>
      </c>
      <c r="F8" s="126" t="s">
        <v>1604</v>
      </c>
      <c r="G8" s="126">
        <v>14.435</v>
      </c>
      <c r="H8" s="10">
        <f t="shared" si="1"/>
        <v>1.5180000000000007</v>
      </c>
      <c r="J8" s="10">
        <f>VLOOKUP(A8,Свод!B:U,20,0)</f>
        <v>1.5180000000000007</v>
      </c>
      <c r="K8" s="10">
        <f t="shared" si="2"/>
        <v>0</v>
      </c>
    </row>
    <row r="9" spans="1:13" x14ac:dyDescent="0.3">
      <c r="A9" s="35" t="s">
        <v>178</v>
      </c>
      <c r="B9" s="29">
        <v>1475991</v>
      </c>
      <c r="C9" s="37"/>
      <c r="D9" s="115"/>
      <c r="E9">
        <f>VLOOKUP(A9,Площадь!A:B,2,0)</f>
        <v>35.4</v>
      </c>
      <c r="F9" s="126" t="s">
        <v>1605</v>
      </c>
      <c r="G9" s="126">
        <v>5.2130000000000001</v>
      </c>
      <c r="H9" s="10">
        <f t="shared" si="1"/>
        <v>2.08</v>
      </c>
      <c r="J9" s="10">
        <f>VLOOKUP(A9,Свод!B:U,20,0)</f>
        <v>2.08</v>
      </c>
      <c r="K9" s="10">
        <f t="shared" si="2"/>
        <v>0</v>
      </c>
    </row>
    <row r="10" spans="1:13" x14ac:dyDescent="0.3">
      <c r="A10" s="35" t="s">
        <v>179</v>
      </c>
      <c r="B10" s="29">
        <v>1475985</v>
      </c>
      <c r="C10" s="37"/>
      <c r="D10" s="115"/>
      <c r="F10" s="126">
        <v>11.428088705286811</v>
      </c>
      <c r="G10" s="126" t="s">
        <v>1899</v>
      </c>
      <c r="J10" s="10" t="e">
        <f>VLOOKUP(A10,Свод!B:U,20,0)</f>
        <v>#VALUE!</v>
      </c>
      <c r="K10" s="10" t="e">
        <f t="shared" si="2"/>
        <v>#VALUE!</v>
      </c>
    </row>
    <row r="11" spans="1:13" x14ac:dyDescent="0.3">
      <c r="A11" s="35" t="s">
        <v>180</v>
      </c>
      <c r="B11" s="29">
        <v>1475579</v>
      </c>
      <c r="C11" s="37"/>
      <c r="D11" s="115"/>
      <c r="F11" s="126">
        <v>5.4484169828917883</v>
      </c>
      <c r="G11" s="126" t="s">
        <v>1899</v>
      </c>
      <c r="J11" s="10" t="e">
        <f>VLOOKUP(A11,Свод!B:U,20,0)</f>
        <v>#VALUE!</v>
      </c>
      <c r="K11" s="10" t="e">
        <f t="shared" si="2"/>
        <v>#VALUE!</v>
      </c>
    </row>
    <row r="12" spans="1:13" s="3" customFormat="1" x14ac:dyDescent="0.3">
      <c r="A12" s="35" t="s">
        <v>181</v>
      </c>
      <c r="B12" s="29">
        <v>1475391</v>
      </c>
      <c r="C12" s="37"/>
      <c r="D12" s="115"/>
      <c r="E12"/>
      <c r="F12" s="126">
        <v>12.939118005442651</v>
      </c>
      <c r="G12" s="126" t="s">
        <v>1899</v>
      </c>
      <c r="H12" s="10"/>
      <c r="I12"/>
      <c r="J12" s="10" t="e">
        <f>VLOOKUP(A12,Свод!B:U,20,0)</f>
        <v>#VALUE!</v>
      </c>
      <c r="K12" s="10" t="e">
        <f t="shared" si="2"/>
        <v>#VALUE!</v>
      </c>
      <c r="L12"/>
      <c r="M12"/>
    </row>
    <row r="13" spans="1:13" x14ac:dyDescent="0.3">
      <c r="A13" s="35" t="s">
        <v>182</v>
      </c>
      <c r="B13" s="29">
        <v>1475584</v>
      </c>
      <c r="C13" s="37"/>
      <c r="D13" s="115"/>
      <c r="F13" s="126">
        <v>12.722714364593219</v>
      </c>
      <c r="G13" s="126" t="s">
        <v>1899</v>
      </c>
      <c r="J13" s="10" t="e">
        <f>VLOOKUP(A13,Свод!B:U,20,0)</f>
        <v>#VALUE!</v>
      </c>
      <c r="K13" s="10" t="e">
        <f t="shared" si="2"/>
        <v>#VALUE!</v>
      </c>
    </row>
    <row r="14" spans="1:13" x14ac:dyDescent="0.3">
      <c r="A14" s="35" t="s">
        <v>183</v>
      </c>
      <c r="B14" s="29">
        <v>1475392</v>
      </c>
      <c r="C14" s="37"/>
      <c r="D14" s="115"/>
      <c r="F14" s="126">
        <v>17.594745260496772</v>
      </c>
      <c r="G14" s="126" t="s">
        <v>1899</v>
      </c>
      <c r="J14" s="10" t="e">
        <f>VLOOKUP(A14,Свод!B:U,20,0)</f>
        <v>#VALUE!</v>
      </c>
      <c r="K14" s="10" t="e">
        <f t="shared" si="2"/>
        <v>#VALUE!</v>
      </c>
    </row>
    <row r="15" spans="1:13" x14ac:dyDescent="0.3">
      <c r="A15" s="35" t="s">
        <v>7</v>
      </c>
      <c r="B15" s="29">
        <v>1475253</v>
      </c>
      <c r="C15" s="37"/>
      <c r="D15" s="115"/>
      <c r="E15">
        <f>VLOOKUP(A15,Площадь!A:B,2,0)</f>
        <v>63.3</v>
      </c>
      <c r="F15" s="126" t="s">
        <v>1794</v>
      </c>
      <c r="G15" s="126">
        <v>30.776</v>
      </c>
      <c r="H15" s="10">
        <f t="shared" si="1"/>
        <v>3.9110000000000014</v>
      </c>
      <c r="J15" s="10">
        <f>VLOOKUP(A15,Свод!B:U,20,0)</f>
        <v>3.9110000000000014</v>
      </c>
      <c r="K15" s="10">
        <f t="shared" si="2"/>
        <v>0</v>
      </c>
    </row>
    <row r="16" spans="1:13" x14ac:dyDescent="0.3">
      <c r="A16" s="35" t="s">
        <v>184</v>
      </c>
      <c r="B16" s="41">
        <f>VLOOKUP(A16,'[1]1-2'!$A$8:$B$547,2,FALSE)</f>
        <v>0</v>
      </c>
      <c r="C16" s="37"/>
      <c r="D16" s="115"/>
      <c r="F16" s="126" t="s">
        <v>1606</v>
      </c>
      <c r="G16" s="126" t="s">
        <v>1899</v>
      </c>
      <c r="J16" s="10" t="e">
        <f>VLOOKUP(A16,Свод!B:U,20,0)</f>
        <v>#VALUE!</v>
      </c>
      <c r="K16" s="10" t="e">
        <f t="shared" si="2"/>
        <v>#VALUE!</v>
      </c>
    </row>
    <row r="17" spans="1:13" x14ac:dyDescent="0.3">
      <c r="A17" s="35" t="s">
        <v>185</v>
      </c>
      <c r="B17" s="29">
        <v>1475399</v>
      </c>
      <c r="C17" s="37"/>
      <c r="D17" s="115"/>
      <c r="F17" s="126" t="s">
        <v>1607</v>
      </c>
      <c r="G17" s="126" t="s">
        <v>1899</v>
      </c>
      <c r="J17" s="10" t="e">
        <f>VLOOKUP(A17,Свод!B:U,20,0)</f>
        <v>#VALUE!</v>
      </c>
      <c r="K17" s="10" t="e">
        <f t="shared" si="2"/>
        <v>#VALUE!</v>
      </c>
    </row>
    <row r="18" spans="1:13" x14ac:dyDescent="0.3">
      <c r="A18" s="35" t="s">
        <v>186</v>
      </c>
      <c r="B18" s="29">
        <v>1475400</v>
      </c>
      <c r="C18" s="37"/>
      <c r="D18" s="115"/>
      <c r="E18">
        <f>VLOOKUP(A18,Площадь!A:B,2,0)</f>
        <v>35.200000000000003</v>
      </c>
      <c r="F18" s="126" t="s">
        <v>1819</v>
      </c>
      <c r="G18" s="126">
        <v>11.211</v>
      </c>
      <c r="H18" s="10">
        <f t="shared" si="1"/>
        <v>1.5600000000000005</v>
      </c>
      <c r="J18" s="10">
        <f>VLOOKUP(A18,Свод!B:U,20,0)</f>
        <v>1.5600000000000005</v>
      </c>
      <c r="K18" s="10">
        <f t="shared" si="2"/>
        <v>0</v>
      </c>
    </row>
    <row r="19" spans="1:13" s="21" customFormat="1" x14ac:dyDescent="0.3">
      <c r="A19" s="35" t="s">
        <v>187</v>
      </c>
      <c r="B19" s="29">
        <v>1475403</v>
      </c>
      <c r="C19" s="37"/>
      <c r="D19" s="115"/>
      <c r="E19"/>
      <c r="F19" s="126" t="s">
        <v>1608</v>
      </c>
      <c r="G19" s="126" t="s">
        <v>1899</v>
      </c>
      <c r="H19" s="10"/>
      <c r="I19"/>
      <c r="J19" s="10" t="e">
        <f>VLOOKUP(A19,Свод!B:U,20,0)</f>
        <v>#VALUE!</v>
      </c>
      <c r="K19" s="10" t="e">
        <f t="shared" si="2"/>
        <v>#VALUE!</v>
      </c>
      <c r="L19"/>
      <c r="M19"/>
    </row>
    <row r="20" spans="1:13" x14ac:dyDescent="0.3">
      <c r="A20" s="35" t="s">
        <v>188</v>
      </c>
      <c r="B20" s="29">
        <v>1742545</v>
      </c>
      <c r="C20" s="37"/>
      <c r="D20" s="115"/>
      <c r="F20" s="126">
        <v>18.876967837115004</v>
      </c>
      <c r="G20" s="126" t="s">
        <v>1899</v>
      </c>
      <c r="J20" s="10" t="e">
        <f>VLOOKUP(A20,Свод!B:U,20,0)</f>
        <v>#VALUE!</v>
      </c>
      <c r="K20" s="10" t="e">
        <f t="shared" si="2"/>
        <v>#VALUE!</v>
      </c>
    </row>
    <row r="21" spans="1:13" x14ac:dyDescent="0.3">
      <c r="A21" s="35" t="s">
        <v>189</v>
      </c>
      <c r="B21" s="29">
        <v>1742548</v>
      </c>
      <c r="C21" s="37"/>
      <c r="D21" s="115"/>
      <c r="E21">
        <f>VLOOKUP(A21,Площадь!A:B,2,0)</f>
        <v>35.6</v>
      </c>
      <c r="F21" s="126" t="s">
        <v>1820</v>
      </c>
      <c r="G21" s="126">
        <v>11.07</v>
      </c>
      <c r="H21" s="10">
        <f t="shared" si="1"/>
        <v>0.62000000000000099</v>
      </c>
      <c r="J21" s="10">
        <f>VLOOKUP(A21,Свод!B:U,20,0)</f>
        <v>0.62000000000000099</v>
      </c>
      <c r="K21" s="10">
        <f t="shared" si="2"/>
        <v>0</v>
      </c>
    </row>
    <row r="22" spans="1:13" s="21" customFormat="1" x14ac:dyDescent="0.3">
      <c r="A22" s="35" t="s">
        <v>190</v>
      </c>
      <c r="B22" s="29">
        <v>1742543</v>
      </c>
      <c r="C22" s="37"/>
      <c r="D22" s="115"/>
      <c r="E22"/>
      <c r="F22" s="126">
        <v>9.9217897278376732</v>
      </c>
      <c r="G22" s="126" t="s">
        <v>1899</v>
      </c>
      <c r="H22" s="10"/>
      <c r="I22"/>
      <c r="J22" s="10" t="e">
        <f>VLOOKUP(A22,Свод!B:U,20,0)</f>
        <v>#VALUE!</v>
      </c>
      <c r="K22" s="10" t="e">
        <f t="shared" si="2"/>
        <v>#VALUE!</v>
      </c>
      <c r="L22"/>
      <c r="M22"/>
    </row>
    <row r="23" spans="1:13" x14ac:dyDescent="0.3">
      <c r="A23" s="35" t="s">
        <v>191</v>
      </c>
      <c r="B23" s="29">
        <v>1742550</v>
      </c>
      <c r="C23" s="37"/>
      <c r="D23" s="115"/>
      <c r="F23" s="126" t="s">
        <v>1609</v>
      </c>
      <c r="G23" s="126" t="s">
        <v>1899</v>
      </c>
      <c r="J23" s="10" t="e">
        <f>VLOOKUP(A23,Свод!B:U,20,0)</f>
        <v>#VALUE!</v>
      </c>
      <c r="K23" s="10" t="e">
        <f t="shared" si="2"/>
        <v>#VALUE!</v>
      </c>
    </row>
    <row r="24" spans="1:13" x14ac:dyDescent="0.3">
      <c r="A24" s="35" t="s">
        <v>192</v>
      </c>
      <c r="B24" s="29">
        <v>1475987</v>
      </c>
      <c r="C24" s="37"/>
      <c r="D24" s="115"/>
      <c r="F24" s="126">
        <v>18.718073538101745</v>
      </c>
      <c r="G24" s="126" t="s">
        <v>1618</v>
      </c>
      <c r="J24" s="10" t="e">
        <f>VLOOKUP(A24,Свод!B:U,20,0)</f>
        <v>#VALUE!</v>
      </c>
      <c r="K24" s="10" t="e">
        <f t="shared" si="2"/>
        <v>#VALUE!</v>
      </c>
    </row>
    <row r="25" spans="1:13" x14ac:dyDescent="0.3">
      <c r="A25" s="35" t="s">
        <v>193</v>
      </c>
      <c r="B25" s="29">
        <v>1475988</v>
      </c>
      <c r="C25" s="37"/>
      <c r="D25" s="115"/>
      <c r="F25" s="126" t="s">
        <v>1610</v>
      </c>
      <c r="G25" s="126" t="s">
        <v>1618</v>
      </c>
      <c r="J25" s="10" t="e">
        <f>VLOOKUP(A25,Свод!B:U,20,0)</f>
        <v>#VALUE!</v>
      </c>
      <c r="K25" s="10" t="e">
        <f t="shared" si="2"/>
        <v>#VALUE!</v>
      </c>
    </row>
    <row r="26" spans="1:13" x14ac:dyDescent="0.3">
      <c r="A26" s="35" t="s">
        <v>8</v>
      </c>
      <c r="B26" s="29">
        <v>1475592</v>
      </c>
      <c r="C26" s="37"/>
      <c r="D26" s="115"/>
      <c r="E26">
        <f>VLOOKUP(A26,Площадь!A:B,2,0)</f>
        <v>56.7</v>
      </c>
      <c r="F26" s="126" t="s">
        <v>1548</v>
      </c>
      <c r="G26" s="126">
        <v>34.459699999999998</v>
      </c>
      <c r="H26" s="10">
        <f t="shared" si="1"/>
        <v>4.3656999999999968</v>
      </c>
      <c r="J26" s="10">
        <f>VLOOKUP(A26,Свод!B:U,20,0)</f>
        <v>4.3656999999999968</v>
      </c>
      <c r="K26" s="10">
        <f t="shared" si="2"/>
        <v>0</v>
      </c>
    </row>
    <row r="27" spans="1:13" x14ac:dyDescent="0.3">
      <c r="A27" s="35" t="s">
        <v>194</v>
      </c>
      <c r="B27" s="29">
        <v>1475984</v>
      </c>
      <c r="C27" s="37"/>
      <c r="D27" s="115"/>
      <c r="E27">
        <f>VLOOKUP(A27,Площадь!A:B,2,0)</f>
        <v>35.299999999999997</v>
      </c>
      <c r="F27" s="126">
        <v>9.1669999999999998</v>
      </c>
      <c r="G27" s="126">
        <v>9.1669999999999998</v>
      </c>
      <c r="H27" s="10">
        <f t="shared" si="1"/>
        <v>0</v>
      </c>
      <c r="J27" s="10">
        <f>VLOOKUP(A27,Свод!B:U,20,0)</f>
        <v>0</v>
      </c>
      <c r="K27" s="10">
        <f t="shared" si="2"/>
        <v>0</v>
      </c>
    </row>
    <row r="28" spans="1:13" x14ac:dyDescent="0.3">
      <c r="A28" s="35" t="s">
        <v>195</v>
      </c>
      <c r="B28" s="29">
        <v>1475981</v>
      </c>
      <c r="C28" s="37"/>
      <c r="D28" s="115"/>
      <c r="F28" s="126" t="s">
        <v>1372</v>
      </c>
      <c r="G28" s="126" t="s">
        <v>1618</v>
      </c>
      <c r="J28" s="10" t="e">
        <f>VLOOKUP(A28,Свод!B:U,20,0)</f>
        <v>#VALUE!</v>
      </c>
      <c r="K28" s="10" t="e">
        <f t="shared" si="2"/>
        <v>#VALUE!</v>
      </c>
    </row>
    <row r="29" spans="1:13" x14ac:dyDescent="0.3">
      <c r="A29" s="35" t="s">
        <v>196</v>
      </c>
      <c r="B29" s="29">
        <v>1742556</v>
      </c>
      <c r="C29" s="37"/>
      <c r="D29" s="115"/>
      <c r="F29" s="126" t="s">
        <v>1372</v>
      </c>
      <c r="G29" s="126" t="s">
        <v>1618</v>
      </c>
      <c r="J29" s="10" t="e">
        <f>VLOOKUP(A29,Свод!B:U,20,0)</f>
        <v>#VALUE!</v>
      </c>
      <c r="K29" s="10" t="e">
        <f t="shared" si="2"/>
        <v>#VALUE!</v>
      </c>
    </row>
    <row r="30" spans="1:13" x14ac:dyDescent="0.3">
      <c r="A30" s="35" t="s">
        <v>197</v>
      </c>
      <c r="B30" s="29">
        <v>1742546</v>
      </c>
      <c r="C30" s="37"/>
      <c r="D30" s="115"/>
      <c r="E30">
        <f>VLOOKUP(A30,Площадь!A:B,2,0)</f>
        <v>35.5</v>
      </c>
      <c r="F30" s="126" t="s">
        <v>1611</v>
      </c>
      <c r="G30" s="126">
        <v>9.5879999999999992</v>
      </c>
      <c r="H30" s="10">
        <f t="shared" si="1"/>
        <v>0</v>
      </c>
      <c r="J30" s="10">
        <f>VLOOKUP(A30,Свод!B:U,20,0)</f>
        <v>0</v>
      </c>
      <c r="K30" s="10">
        <f t="shared" si="2"/>
        <v>0</v>
      </c>
    </row>
    <row r="31" spans="1:13" x14ac:dyDescent="0.3">
      <c r="A31" s="35" t="s">
        <v>198</v>
      </c>
      <c r="B31" s="29">
        <v>1742549</v>
      </c>
      <c r="C31" s="37"/>
      <c r="D31" s="116"/>
      <c r="F31" s="126">
        <v>13.425376188422049</v>
      </c>
      <c r="G31" s="126" t="s">
        <v>1618</v>
      </c>
      <c r="J31" s="10" t="e">
        <f>VLOOKUP(A31,Свод!B:U,20,0)</f>
        <v>#VALUE!</v>
      </c>
      <c r="K31" s="10" t="e">
        <f t="shared" si="2"/>
        <v>#VALUE!</v>
      </c>
    </row>
    <row r="32" spans="1:13" x14ac:dyDescent="0.3">
      <c r="A32" s="35" t="s">
        <v>199</v>
      </c>
      <c r="B32" s="29">
        <v>1742547</v>
      </c>
      <c r="C32" s="37"/>
      <c r="D32" s="115"/>
      <c r="F32" s="126" t="s">
        <v>1372</v>
      </c>
      <c r="G32" s="126" t="s">
        <v>1618</v>
      </c>
      <c r="J32" s="10" t="e">
        <f>VLOOKUP(A32,Свод!B:U,20,0)</f>
        <v>#VALUE!</v>
      </c>
      <c r="K32" s="10" t="e">
        <f t="shared" si="2"/>
        <v>#VALUE!</v>
      </c>
    </row>
    <row r="33" spans="1:11" x14ac:dyDescent="0.3">
      <c r="A33" s="35" t="s">
        <v>200</v>
      </c>
      <c r="B33" s="29">
        <v>1475487</v>
      </c>
      <c r="C33" s="37"/>
      <c r="D33" s="115"/>
      <c r="F33" s="126">
        <v>19.368967837115004</v>
      </c>
      <c r="G33" s="126" t="s">
        <v>1618</v>
      </c>
      <c r="J33" s="10" t="e">
        <f>VLOOKUP(A33,Свод!B:U,20,0)</f>
        <v>#VALUE!</v>
      </c>
      <c r="K33" s="10" t="e">
        <f t="shared" si="2"/>
        <v>#VALUE!</v>
      </c>
    </row>
    <row r="34" spans="1:11" x14ac:dyDescent="0.3">
      <c r="A34" s="35" t="s">
        <v>201</v>
      </c>
      <c r="B34" s="29">
        <v>1475486</v>
      </c>
      <c r="C34" s="37"/>
      <c r="D34" s="115"/>
      <c r="E34">
        <f>VLOOKUP(A34,Площадь!A:B,2,0)</f>
        <v>35.4</v>
      </c>
      <c r="F34" s="126" t="s">
        <v>1821</v>
      </c>
      <c r="G34" s="126">
        <v>8</v>
      </c>
      <c r="H34" s="10">
        <f t="shared" si="1"/>
        <v>1.9370000000000003</v>
      </c>
      <c r="J34" s="10">
        <f>VLOOKUP(A34,Свод!B:U,20,0)</f>
        <v>1.9370000000000003</v>
      </c>
      <c r="K34" s="10">
        <f t="shared" si="2"/>
        <v>0</v>
      </c>
    </row>
    <row r="35" spans="1:11" x14ac:dyDescent="0.3">
      <c r="A35" s="35" t="s">
        <v>202</v>
      </c>
      <c r="B35" s="29">
        <v>1475491</v>
      </c>
      <c r="C35" s="37"/>
      <c r="D35" s="115"/>
      <c r="E35">
        <f>VLOOKUP(A35,Площадь!A:B,2,0)</f>
        <v>35.200000000000003</v>
      </c>
      <c r="F35" s="126" t="s">
        <v>1612</v>
      </c>
      <c r="G35" s="126">
        <v>4.0990000000000002</v>
      </c>
      <c r="H35" s="10">
        <f t="shared" si="1"/>
        <v>0.13900000000000023</v>
      </c>
      <c r="J35" s="10">
        <f>VLOOKUP(A35,Свод!B:U,20,0)</f>
        <v>0.13900000000000023</v>
      </c>
      <c r="K35" s="10">
        <f t="shared" si="2"/>
        <v>0</v>
      </c>
    </row>
    <row r="36" spans="1:11" x14ac:dyDescent="0.3">
      <c r="A36" s="35" t="s">
        <v>203</v>
      </c>
      <c r="B36" s="29">
        <v>1475483</v>
      </c>
      <c r="C36" s="37"/>
      <c r="D36" s="115"/>
      <c r="E36">
        <f>VLOOKUP(A36,Площадь!A:B,2,0)</f>
        <v>54.7</v>
      </c>
      <c r="F36" s="126" t="s">
        <v>1822</v>
      </c>
      <c r="G36" s="126">
        <v>22</v>
      </c>
      <c r="H36" s="10">
        <f t="shared" si="1"/>
        <v>2.5</v>
      </c>
      <c r="J36" s="10">
        <f>VLOOKUP(A36,Свод!B:U,20,0)</f>
        <v>2.5</v>
      </c>
      <c r="K36" s="10">
        <f t="shared" si="2"/>
        <v>0</v>
      </c>
    </row>
    <row r="37" spans="1:11" x14ac:dyDescent="0.3">
      <c r="A37" s="35" t="s">
        <v>9</v>
      </c>
      <c r="B37" s="29">
        <v>147525251</v>
      </c>
      <c r="C37" s="37"/>
      <c r="D37" s="115"/>
      <c r="E37">
        <f>VLOOKUP(A37,Площадь!A:B,2,0)</f>
        <v>48.5</v>
      </c>
      <c r="F37" s="126" t="s">
        <v>1549</v>
      </c>
      <c r="G37" s="126">
        <v>9.984</v>
      </c>
      <c r="H37" s="10">
        <f t="shared" si="1"/>
        <v>1.3930000000000007</v>
      </c>
      <c r="J37" s="10">
        <f>VLOOKUP(A37,Свод!B:U,20,0)</f>
        <v>1.3930000000000007</v>
      </c>
      <c r="K37" s="10">
        <f t="shared" si="2"/>
        <v>0</v>
      </c>
    </row>
    <row r="38" spans="1:11" x14ac:dyDescent="0.3">
      <c r="A38" s="35" t="s">
        <v>204</v>
      </c>
      <c r="B38" s="29">
        <v>1475325</v>
      </c>
      <c r="C38" s="37"/>
      <c r="D38" s="115"/>
      <c r="E38">
        <f>VLOOKUP(A38,Площадь!A:B,2,0)</f>
        <v>54</v>
      </c>
      <c r="F38" s="126" t="s">
        <v>1613</v>
      </c>
      <c r="G38" s="126">
        <v>0.17299999999999999</v>
      </c>
      <c r="H38" s="10">
        <f t="shared" si="1"/>
        <v>0</v>
      </c>
      <c r="J38" s="10">
        <f>VLOOKUP(A38,Свод!B:U,20,0)</f>
        <v>0</v>
      </c>
      <c r="K38" s="10">
        <f t="shared" si="2"/>
        <v>0</v>
      </c>
    </row>
    <row r="39" spans="1:11" x14ac:dyDescent="0.3">
      <c r="A39" s="35" t="s">
        <v>205</v>
      </c>
      <c r="B39" s="29">
        <v>1475319</v>
      </c>
      <c r="C39" s="37"/>
      <c r="D39" s="115"/>
      <c r="F39" s="126">
        <v>10.461774560652607</v>
      </c>
      <c r="G39" s="126" t="s">
        <v>1618</v>
      </c>
      <c r="J39" s="10" t="e">
        <f>VLOOKUP(A39,Свод!B:U,20,0)</f>
        <v>#VALUE!</v>
      </c>
      <c r="K39" s="10" t="e">
        <f t="shared" si="2"/>
        <v>#VALUE!</v>
      </c>
    </row>
    <row r="40" spans="1:11" x14ac:dyDescent="0.3">
      <c r="A40" s="35" t="s">
        <v>206</v>
      </c>
      <c r="B40" s="29">
        <v>1475322</v>
      </c>
      <c r="C40" s="37"/>
      <c r="D40" s="115"/>
      <c r="F40" s="126" t="s">
        <v>1799</v>
      </c>
      <c r="G40" s="126">
        <v>1E-3</v>
      </c>
      <c r="J40" s="10" t="str">
        <f>VLOOKUP(A40,Свод!B:U,20,0)</f>
        <v>нет</v>
      </c>
      <c r="K40" s="10" t="e">
        <f t="shared" si="2"/>
        <v>#VALUE!</v>
      </c>
    </row>
    <row r="41" spans="1:11" x14ac:dyDescent="0.3">
      <c r="A41" s="35" t="s">
        <v>207</v>
      </c>
      <c r="B41" s="29">
        <v>1475419</v>
      </c>
      <c r="C41" s="37"/>
      <c r="D41" s="115"/>
      <c r="E41">
        <f>VLOOKUP(A41,Площадь!A:B,2,0)</f>
        <v>54.6</v>
      </c>
      <c r="F41" s="126" t="s">
        <v>1823</v>
      </c>
      <c r="G41" s="126">
        <v>16.991</v>
      </c>
      <c r="H41" s="10">
        <f t="shared" si="1"/>
        <v>0</v>
      </c>
      <c r="J41" s="10">
        <f>VLOOKUP(A41,Свод!B:U,20,0)</f>
        <v>0</v>
      </c>
      <c r="K41" s="10">
        <f t="shared" si="2"/>
        <v>0</v>
      </c>
    </row>
    <row r="42" spans="1:11" x14ac:dyDescent="0.3">
      <c r="A42" s="35" t="s">
        <v>208</v>
      </c>
      <c r="B42" s="29">
        <v>1475408</v>
      </c>
      <c r="C42" s="37"/>
      <c r="D42" s="115"/>
      <c r="E42">
        <f>VLOOKUP(A42,Площадь!A:B,2,0)</f>
        <v>54.3</v>
      </c>
      <c r="F42" s="126">
        <v>16.103000000000002</v>
      </c>
      <c r="G42" s="126">
        <v>16.715</v>
      </c>
      <c r="H42" s="10">
        <f t="shared" si="1"/>
        <v>0.61199999999999832</v>
      </c>
      <c r="J42" s="10">
        <f>VLOOKUP(A42,Свод!B:U,20,0)</f>
        <v>0.61199999999999832</v>
      </c>
      <c r="K42" s="10">
        <f t="shared" si="2"/>
        <v>0</v>
      </c>
    </row>
    <row r="43" spans="1:11" x14ac:dyDescent="0.3">
      <c r="A43" s="35" t="s">
        <v>209</v>
      </c>
      <c r="B43" s="29">
        <v>1475316</v>
      </c>
      <c r="C43" s="37"/>
      <c r="D43" s="115"/>
      <c r="E43">
        <f>VLOOKUP(A43,Площадь!A:B,2,0)</f>
        <v>35.5</v>
      </c>
      <c r="F43" s="126" t="s">
        <v>1614</v>
      </c>
      <c r="G43" s="126">
        <v>4.5110000000000001</v>
      </c>
      <c r="H43" s="10">
        <f t="shared" si="1"/>
        <v>0.97100000000000009</v>
      </c>
      <c r="J43" s="10">
        <f>VLOOKUP(A43,Свод!B:U,20,0)</f>
        <v>0.97100000000000009</v>
      </c>
      <c r="K43" s="10">
        <f t="shared" si="2"/>
        <v>0</v>
      </c>
    </row>
    <row r="44" spans="1:11" x14ac:dyDescent="0.3">
      <c r="A44" s="35" t="s">
        <v>210</v>
      </c>
      <c r="B44" s="29">
        <v>1475409</v>
      </c>
      <c r="C44" s="37"/>
      <c r="D44" s="115"/>
      <c r="E44">
        <f>VLOOKUP(A44,Площадь!A:B,2,0)</f>
        <v>35.4</v>
      </c>
      <c r="F44" s="126">
        <v>2.0409999999999999</v>
      </c>
      <c r="G44" s="126">
        <v>2.0409999999999999</v>
      </c>
      <c r="H44" s="10">
        <f t="shared" si="1"/>
        <v>0</v>
      </c>
      <c r="J44" s="10">
        <f>VLOOKUP(A44,Свод!B:U,20,0)</f>
        <v>0</v>
      </c>
      <c r="K44" s="10">
        <f t="shared" si="2"/>
        <v>0</v>
      </c>
    </row>
    <row r="45" spans="1:11" x14ac:dyDescent="0.3">
      <c r="A45" s="35" t="s">
        <v>211</v>
      </c>
      <c r="B45" s="29">
        <v>1475318</v>
      </c>
      <c r="C45" s="37"/>
      <c r="D45" s="115"/>
      <c r="F45" s="126" t="s">
        <v>1615</v>
      </c>
      <c r="G45" s="126" t="s">
        <v>1618</v>
      </c>
      <c r="J45" s="10" t="e">
        <f>VLOOKUP(A45,Свод!B:U,20,0)</f>
        <v>#VALUE!</v>
      </c>
      <c r="K45" s="10" t="e">
        <f t="shared" si="2"/>
        <v>#VALUE!</v>
      </c>
    </row>
    <row r="46" spans="1:11" x14ac:dyDescent="0.3">
      <c r="A46" s="35" t="s">
        <v>212</v>
      </c>
      <c r="B46" s="29">
        <v>1475418</v>
      </c>
      <c r="C46" s="37"/>
      <c r="D46" s="115"/>
      <c r="E46">
        <f>VLOOKUP(A46,Площадь!A:B,2,0)</f>
        <v>54.3</v>
      </c>
      <c r="F46" s="126">
        <v>16.776</v>
      </c>
      <c r="G46" s="126">
        <v>16.776</v>
      </c>
      <c r="H46" s="10">
        <f t="shared" si="1"/>
        <v>0</v>
      </c>
      <c r="J46" s="10">
        <f>VLOOKUP(A46,Свод!B:U,20,0)</f>
        <v>0</v>
      </c>
      <c r="K46" s="10">
        <f t="shared" si="2"/>
        <v>0</v>
      </c>
    </row>
    <row r="47" spans="1:11" x14ac:dyDescent="0.3">
      <c r="A47" s="35" t="s">
        <v>213</v>
      </c>
      <c r="B47" s="29">
        <v>1475414</v>
      </c>
      <c r="C47" s="37"/>
      <c r="D47" s="115"/>
      <c r="F47" s="126">
        <v>12.944461450232692</v>
      </c>
      <c r="G47" s="126" t="s">
        <v>1899</v>
      </c>
      <c r="J47" s="10" t="e">
        <f>VLOOKUP(A47,Свод!B:U,20,0)</f>
        <v>#VALUE!</v>
      </c>
      <c r="K47" s="10" t="e">
        <f t="shared" si="2"/>
        <v>#VALUE!</v>
      </c>
    </row>
    <row r="48" spans="1:11" x14ac:dyDescent="0.3">
      <c r="A48" s="35" t="s">
        <v>10</v>
      </c>
      <c r="B48" s="29">
        <v>1475593</v>
      </c>
      <c r="C48" s="37"/>
      <c r="D48" s="115"/>
      <c r="E48">
        <f>VLOOKUP(A48,Площадь!A:B,2,0)</f>
        <v>33.9</v>
      </c>
      <c r="F48" s="126" t="s">
        <v>1550</v>
      </c>
      <c r="G48" s="126">
        <v>10.054</v>
      </c>
      <c r="H48" s="10">
        <f t="shared" si="1"/>
        <v>2.1630000000000003</v>
      </c>
      <c r="J48" s="10">
        <f>VLOOKUP(A48,Свод!B:U,20,0)</f>
        <v>2.1630000000000003</v>
      </c>
      <c r="K48" s="10">
        <f t="shared" si="2"/>
        <v>0</v>
      </c>
    </row>
    <row r="49" spans="1:11" x14ac:dyDescent="0.3">
      <c r="A49" s="35" t="s">
        <v>214</v>
      </c>
      <c r="B49" s="29">
        <v>1475410</v>
      </c>
      <c r="C49" s="37"/>
      <c r="D49" s="115"/>
      <c r="F49" s="126">
        <v>15.923052540764385</v>
      </c>
      <c r="G49" s="126" t="s">
        <v>1899</v>
      </c>
      <c r="J49" s="10" t="e">
        <f>VLOOKUP(A49,Свод!B:U,20,0)</f>
        <v>#VALUE!</v>
      </c>
      <c r="K49" s="10" t="e">
        <f t="shared" si="2"/>
        <v>#VALUE!</v>
      </c>
    </row>
    <row r="50" spans="1:11" x14ac:dyDescent="0.3">
      <c r="A50" s="35" t="s">
        <v>215</v>
      </c>
      <c r="B50" s="29">
        <v>1475413</v>
      </c>
      <c r="C50" s="37"/>
      <c r="D50" s="115"/>
      <c r="F50" s="126" t="s">
        <v>1372</v>
      </c>
      <c r="G50" s="126" t="s">
        <v>1899</v>
      </c>
      <c r="J50" s="10" t="e">
        <f>VLOOKUP(A50,Свод!B:U,20,0)</f>
        <v>#VALUE!</v>
      </c>
      <c r="K50" s="10" t="e">
        <f t="shared" si="2"/>
        <v>#VALUE!</v>
      </c>
    </row>
    <row r="51" spans="1:11" x14ac:dyDescent="0.3">
      <c r="A51" s="35" t="s">
        <v>216</v>
      </c>
      <c r="B51" s="29">
        <v>1487738</v>
      </c>
      <c r="C51" s="37"/>
      <c r="D51" s="115"/>
      <c r="F51" s="126">
        <v>17.830745260496773</v>
      </c>
      <c r="G51" s="126" t="s">
        <v>1898</v>
      </c>
      <c r="J51" s="10" t="e">
        <f>VLOOKUP(A51,Свод!B:U,20,0)</f>
        <v>#VALUE!</v>
      </c>
      <c r="K51" s="10" t="e">
        <f t="shared" si="2"/>
        <v>#VALUE!</v>
      </c>
    </row>
    <row r="52" spans="1:11" x14ac:dyDescent="0.3">
      <c r="A52" s="35" t="s">
        <v>217</v>
      </c>
      <c r="B52" s="29">
        <v>1475924</v>
      </c>
      <c r="C52" s="37"/>
      <c r="D52" s="115"/>
      <c r="E52">
        <f>VLOOKUP(A52,Площадь!A:B,2,0)</f>
        <v>35.299999999999997</v>
      </c>
      <c r="F52" s="126" t="s">
        <v>1616</v>
      </c>
      <c r="G52" s="126">
        <v>10.596</v>
      </c>
      <c r="H52" s="10">
        <f t="shared" si="1"/>
        <v>0.23799999999999955</v>
      </c>
      <c r="J52" s="10">
        <f>VLOOKUP(A52,Свод!B:U,20,0)</f>
        <v>0.23799999999999955</v>
      </c>
      <c r="K52" s="10">
        <f t="shared" si="2"/>
        <v>0</v>
      </c>
    </row>
    <row r="53" spans="1:11" x14ac:dyDescent="0.3">
      <c r="A53" s="35" t="s">
        <v>218</v>
      </c>
      <c r="B53" s="29">
        <v>1742544</v>
      </c>
      <c r="C53" s="37"/>
      <c r="D53" s="115"/>
      <c r="E53">
        <f>VLOOKUP(A53,Площадь!A:B,2,0)</f>
        <v>35.4</v>
      </c>
      <c r="F53" s="126" t="s">
        <v>1824</v>
      </c>
      <c r="G53" s="126">
        <v>13.385999999999999</v>
      </c>
      <c r="H53" s="10">
        <f t="shared" si="1"/>
        <v>2.0909999999999993</v>
      </c>
      <c r="J53" s="10">
        <f>VLOOKUP(A53,Свод!B:U,20,0)</f>
        <v>2.0909999999999993</v>
      </c>
      <c r="K53" s="10">
        <f t="shared" si="2"/>
        <v>0</v>
      </c>
    </row>
    <row r="54" spans="1:11" x14ac:dyDescent="0.3">
      <c r="A54" s="35" t="s">
        <v>219</v>
      </c>
      <c r="B54" s="29">
        <v>1475364</v>
      </c>
      <c r="C54" s="37"/>
      <c r="D54" s="115"/>
      <c r="F54" s="126">
        <v>5.336073538101747</v>
      </c>
      <c r="G54" s="126" t="s">
        <v>1618</v>
      </c>
      <c r="J54" s="10" t="e">
        <f>VLOOKUP(A54,Свод!B:U,20,0)</f>
        <v>#VALUE!</v>
      </c>
      <c r="K54" s="10" t="e">
        <f t="shared" si="2"/>
        <v>#VALUE!</v>
      </c>
    </row>
    <row r="55" spans="1:11" x14ac:dyDescent="0.3">
      <c r="A55" s="35" t="s">
        <v>220</v>
      </c>
      <c r="B55" s="29">
        <v>1475620</v>
      </c>
      <c r="C55" s="37"/>
      <c r="D55" s="115"/>
      <c r="E55">
        <f>VLOOKUP(A55,Площадь!A:B,2,0)</f>
        <v>54.2</v>
      </c>
      <c r="F55" s="126">
        <v>11.75</v>
      </c>
      <c r="G55" s="126">
        <v>11.75</v>
      </c>
      <c r="H55" s="10">
        <f t="shared" si="1"/>
        <v>0</v>
      </c>
      <c r="J55" s="10">
        <f>VLOOKUP(A55,Свод!B:U,20,0)</f>
        <v>0</v>
      </c>
      <c r="K55" s="10">
        <f t="shared" si="2"/>
        <v>0</v>
      </c>
    </row>
    <row r="56" spans="1:11" x14ac:dyDescent="0.3">
      <c r="A56" s="35" t="s">
        <v>221</v>
      </c>
      <c r="B56" s="29">
        <v>1479422</v>
      </c>
      <c r="C56" s="37"/>
      <c r="D56" s="115"/>
      <c r="E56">
        <f>VLOOKUP(A56,Площадь!A:B,2,0)</f>
        <v>35.299999999999997</v>
      </c>
      <c r="F56" s="126" t="s">
        <v>1825</v>
      </c>
      <c r="G56" s="126">
        <v>1.2030000000000001</v>
      </c>
      <c r="H56" s="10">
        <f t="shared" si="1"/>
        <v>0.54800000000000004</v>
      </c>
      <c r="J56" s="10">
        <f>VLOOKUP(A56,Свод!B:U,20,0)</f>
        <v>0.54800000000000004</v>
      </c>
      <c r="K56" s="10">
        <f t="shared" si="2"/>
        <v>0</v>
      </c>
    </row>
    <row r="57" spans="1:11" x14ac:dyDescent="0.3">
      <c r="A57" s="35" t="s">
        <v>222</v>
      </c>
      <c r="B57" s="29">
        <v>1479770</v>
      </c>
      <c r="C57" s="37"/>
      <c r="D57" s="115"/>
      <c r="E57">
        <f>VLOOKUP(A57,Площадь!A:B,2,0)</f>
        <v>35.299999999999997</v>
      </c>
      <c r="F57" s="126" t="s">
        <v>1619</v>
      </c>
      <c r="G57" s="126">
        <v>4.2050000000000001</v>
      </c>
      <c r="H57" s="10">
        <f t="shared" si="1"/>
        <v>0.75800000000000001</v>
      </c>
      <c r="J57" s="10">
        <f>VLOOKUP(A57,Свод!B:U,20,0)</f>
        <v>0.75800000000000001</v>
      </c>
      <c r="K57" s="10">
        <f t="shared" si="2"/>
        <v>0</v>
      </c>
    </row>
    <row r="58" spans="1:11" x14ac:dyDescent="0.3">
      <c r="A58" s="35" t="s">
        <v>223</v>
      </c>
      <c r="B58" s="29" t="s">
        <v>1329</v>
      </c>
      <c r="C58" s="37"/>
      <c r="D58" s="115"/>
      <c r="E58">
        <f>VLOOKUP(A58,Площадь!A:B,2,0)</f>
        <v>54.2</v>
      </c>
      <c r="F58" s="126">
        <v>17.344999999999999</v>
      </c>
      <c r="G58" s="126">
        <v>17.344999999999999</v>
      </c>
      <c r="H58" s="10">
        <f t="shared" si="1"/>
        <v>0</v>
      </c>
      <c r="J58" s="10">
        <f>VLOOKUP(A58,Свод!B:U,20,0)</f>
        <v>0</v>
      </c>
      <c r="K58" s="10">
        <f t="shared" si="2"/>
        <v>0</v>
      </c>
    </row>
    <row r="59" spans="1:11" x14ac:dyDescent="0.3">
      <c r="A59" s="35" t="s">
        <v>11</v>
      </c>
      <c r="B59" s="29">
        <v>1475248</v>
      </c>
      <c r="C59" s="37"/>
      <c r="D59" s="115"/>
      <c r="E59">
        <f>VLOOKUP(A59,Площадь!A:B,2,0)</f>
        <v>30.9</v>
      </c>
      <c r="F59" s="126" t="s">
        <v>1551</v>
      </c>
      <c r="G59" s="126">
        <v>11.605</v>
      </c>
      <c r="H59" s="10">
        <f t="shared" si="1"/>
        <v>2.1280000000000001</v>
      </c>
      <c r="J59" s="10">
        <f>VLOOKUP(A59,Свод!B:U,20,0)</f>
        <v>2.1280000000000001</v>
      </c>
      <c r="K59" s="10">
        <f t="shared" si="2"/>
        <v>0</v>
      </c>
    </row>
    <row r="60" spans="1:11" x14ac:dyDescent="0.3">
      <c r="A60" s="35" t="s">
        <v>224</v>
      </c>
      <c r="B60" s="29">
        <v>1475481</v>
      </c>
      <c r="C60" s="37"/>
      <c r="D60" s="115"/>
      <c r="E60">
        <f>VLOOKUP(A60,Площадь!A:B,2,0)</f>
        <v>53.9</v>
      </c>
      <c r="F60" s="126" t="s">
        <v>1826</v>
      </c>
      <c r="G60" s="126">
        <v>19.597000000000001</v>
      </c>
      <c r="H60" s="10">
        <f t="shared" si="1"/>
        <v>3.0720000000000027</v>
      </c>
      <c r="J60" s="10">
        <f>VLOOKUP(A60,Свод!B:U,20,0)</f>
        <v>3.0720000000000027</v>
      </c>
      <c r="K60" s="10">
        <f t="shared" si="2"/>
        <v>0</v>
      </c>
    </row>
    <row r="61" spans="1:11" x14ac:dyDescent="0.3">
      <c r="A61" s="35" t="s">
        <v>225</v>
      </c>
      <c r="B61" s="29">
        <v>1475493</v>
      </c>
      <c r="C61" s="37"/>
      <c r="D61" s="115"/>
      <c r="E61">
        <f>VLOOKUP(A61,Площадь!A:B,2,0)</f>
        <v>35.5</v>
      </c>
      <c r="F61" s="126" t="s">
        <v>1620</v>
      </c>
      <c r="G61" s="126">
        <v>12</v>
      </c>
      <c r="H61" s="10">
        <f t="shared" si="1"/>
        <v>0.86599999999999966</v>
      </c>
      <c r="J61" s="10">
        <f>VLOOKUP(A61,Свод!B:U,20,0)</f>
        <v>0.86599999999999966</v>
      </c>
      <c r="K61" s="10">
        <f t="shared" si="2"/>
        <v>0</v>
      </c>
    </row>
    <row r="62" spans="1:11" x14ac:dyDescent="0.3">
      <c r="A62" s="35" t="s">
        <v>226</v>
      </c>
      <c r="B62" s="29">
        <v>1475482</v>
      </c>
      <c r="C62" s="37"/>
      <c r="D62" s="115"/>
      <c r="E62">
        <f>VLOOKUP(A62,Площадь!A:B,2,0)</f>
        <v>35.299999999999997</v>
      </c>
      <c r="F62" s="126" t="s">
        <v>1827</v>
      </c>
      <c r="G62" s="126">
        <v>9.0039999999999996</v>
      </c>
      <c r="H62" s="10">
        <f t="shared" si="1"/>
        <v>3.0000000000001137E-3</v>
      </c>
      <c r="J62" s="10">
        <f>VLOOKUP(A62,Свод!B:U,20,0)</f>
        <v>3.0000000000001137E-3</v>
      </c>
      <c r="K62" s="10">
        <f t="shared" si="2"/>
        <v>0</v>
      </c>
    </row>
    <row r="63" spans="1:11" x14ac:dyDescent="0.3">
      <c r="A63" s="35" t="s">
        <v>227</v>
      </c>
      <c r="B63" s="29">
        <v>1475489</v>
      </c>
      <c r="C63" s="37"/>
      <c r="D63" s="115"/>
      <c r="E63">
        <f>VLOOKUP(A63,Площадь!A:B,2,0)</f>
        <v>54.5</v>
      </c>
      <c r="F63" s="126" t="s">
        <v>1828</v>
      </c>
      <c r="G63" s="126">
        <v>5.976</v>
      </c>
      <c r="H63" s="10">
        <f t="shared" si="1"/>
        <v>0.53099999999999969</v>
      </c>
      <c r="J63" s="10">
        <f>VLOOKUP(A63,Свод!B:U,20,0)</f>
        <v>0.53099999999999969</v>
      </c>
      <c r="K63" s="10">
        <f t="shared" si="2"/>
        <v>0</v>
      </c>
    </row>
    <row r="64" spans="1:11" x14ac:dyDescent="0.3">
      <c r="A64" s="35" t="s">
        <v>228</v>
      </c>
      <c r="B64" s="41">
        <f>VLOOKUP(A64,'[1]1-2'!$A$8:$B$547,2,FALSE)</f>
        <v>1475492</v>
      </c>
      <c r="C64" s="37"/>
      <c r="D64" s="115"/>
      <c r="F64" s="126" t="s">
        <v>1829</v>
      </c>
      <c r="G64" s="126" t="s">
        <v>1618</v>
      </c>
      <c r="J64" s="10" t="e">
        <f>VLOOKUP(A64,Свод!B:U,20,0)</f>
        <v>#VALUE!</v>
      </c>
      <c r="K64" s="10" t="e">
        <f t="shared" si="2"/>
        <v>#VALUE!</v>
      </c>
    </row>
    <row r="65" spans="1:11" x14ac:dyDescent="0.3">
      <c r="A65" s="35" t="s">
        <v>229</v>
      </c>
      <c r="B65" s="29">
        <v>1475488</v>
      </c>
      <c r="C65" s="37"/>
      <c r="D65" s="115"/>
      <c r="F65" s="126" t="s">
        <v>1621</v>
      </c>
      <c r="G65" s="126" t="s">
        <v>1898</v>
      </c>
      <c r="J65" s="10" t="e">
        <f>VLOOKUP(A65,Свод!B:U,20,0)</f>
        <v>#VALUE!</v>
      </c>
      <c r="K65" s="10" t="e">
        <f t="shared" si="2"/>
        <v>#VALUE!</v>
      </c>
    </row>
    <row r="66" spans="1:11" x14ac:dyDescent="0.3">
      <c r="A66" s="35" t="s">
        <v>230</v>
      </c>
      <c r="B66" s="29">
        <v>1475485</v>
      </c>
      <c r="C66" s="37"/>
      <c r="D66" s="115"/>
      <c r="F66" s="126">
        <v>11.765789727837671</v>
      </c>
      <c r="G66" s="126" t="s">
        <v>1898</v>
      </c>
      <c r="J66" s="10" t="e">
        <f>VLOOKUP(A66,Свод!B:U,20,0)</f>
        <v>#VALUE!</v>
      </c>
      <c r="K66" s="10" t="e">
        <f t="shared" si="2"/>
        <v>#VALUE!</v>
      </c>
    </row>
    <row r="67" spans="1:11" x14ac:dyDescent="0.3">
      <c r="A67" s="35" t="s">
        <v>231</v>
      </c>
      <c r="B67" s="29">
        <v>1475494</v>
      </c>
      <c r="C67" s="37"/>
      <c r="D67" s="115"/>
      <c r="E67">
        <f>VLOOKUP(A67,Площадь!A:B,2,0)</f>
        <v>54.5</v>
      </c>
      <c r="F67" s="126" t="s">
        <v>1622</v>
      </c>
      <c r="G67" s="126">
        <v>22.262</v>
      </c>
      <c r="H67" s="10">
        <f t="shared" si="1"/>
        <v>1.8019999999999996</v>
      </c>
      <c r="J67" s="10">
        <f>VLOOKUP(A67,Свод!B:U,20,0)</f>
        <v>1.8019999999999996</v>
      </c>
      <c r="K67" s="10">
        <f t="shared" si="2"/>
        <v>0</v>
      </c>
    </row>
    <row r="68" spans="1:11" x14ac:dyDescent="0.3">
      <c r="A68" s="35" t="s">
        <v>232</v>
      </c>
      <c r="B68" s="29">
        <v>1739224</v>
      </c>
      <c r="C68" s="37"/>
      <c r="D68" s="115"/>
      <c r="F68" s="126">
        <v>13.425163506997848</v>
      </c>
      <c r="G68" s="126" t="s">
        <v>1372</v>
      </c>
      <c r="J68" s="10" t="e">
        <f>VLOOKUP(A68,Свод!B:U,20,0)</f>
        <v>#VALUE!</v>
      </c>
      <c r="K68" s="10" t="e">
        <f t="shared" ref="K68:K131" si="3">H68-J68</f>
        <v>#VALUE!</v>
      </c>
    </row>
    <row r="69" spans="1:11" x14ac:dyDescent="0.3">
      <c r="A69" s="35" t="s">
        <v>233</v>
      </c>
      <c r="B69" s="29">
        <v>1742158</v>
      </c>
      <c r="C69" s="37"/>
      <c r="D69" s="115"/>
      <c r="F69" s="126">
        <v>14.182419773962559</v>
      </c>
      <c r="G69" s="126" t="s">
        <v>1372</v>
      </c>
      <c r="J69" s="10" t="e">
        <f>VLOOKUP(A69,Свод!B:U,20,0)</f>
        <v>#VALUE!</v>
      </c>
      <c r="K69" s="10" t="e">
        <f t="shared" si="3"/>
        <v>#VALUE!</v>
      </c>
    </row>
    <row r="70" spans="1:11" x14ac:dyDescent="0.3">
      <c r="A70" s="35" t="s">
        <v>12</v>
      </c>
      <c r="B70" s="29">
        <v>1475241</v>
      </c>
      <c r="C70" s="37"/>
      <c r="D70" s="115"/>
      <c r="E70">
        <f>VLOOKUP(A70,Площадь!A:B,2,0)</f>
        <v>76.099999999999994</v>
      </c>
      <c r="F70" s="126" t="s">
        <v>1552</v>
      </c>
      <c r="G70" s="126">
        <v>27.425999999999998</v>
      </c>
      <c r="H70" s="10">
        <f t="shared" ref="H70:H127" si="4">G70-F70</f>
        <v>3.4539999999999971</v>
      </c>
      <c r="J70" s="10">
        <f>VLOOKUP(A70,Свод!B:U,20,0)</f>
        <v>3.4539999999999971</v>
      </c>
      <c r="K70" s="10">
        <f t="shared" si="3"/>
        <v>0</v>
      </c>
    </row>
    <row r="71" spans="1:11" x14ac:dyDescent="0.3">
      <c r="A71" s="35" t="s">
        <v>234</v>
      </c>
      <c r="B71" s="41">
        <f>VLOOKUP(A71,'[1]1-2'!$A$8:$B$547,2,FALSE)</f>
        <v>0</v>
      </c>
      <c r="C71" s="37"/>
      <c r="D71" s="115"/>
      <c r="E71">
        <f>VLOOKUP(A71,Площадь!A:B,2,0)</f>
        <v>55.2</v>
      </c>
      <c r="F71" s="126" t="s">
        <v>1830</v>
      </c>
      <c r="G71" s="126">
        <v>24.585999999999999</v>
      </c>
      <c r="H71" s="10">
        <f t="shared" si="4"/>
        <v>3.6639999999999979</v>
      </c>
      <c r="J71" s="10">
        <f>VLOOKUP(A71,Свод!B:U,20,0)</f>
        <v>3.6639999999999979</v>
      </c>
      <c r="K71" s="10">
        <f t="shared" si="3"/>
        <v>0</v>
      </c>
    </row>
    <row r="72" spans="1:11" x14ac:dyDescent="0.3">
      <c r="A72" s="35" t="s">
        <v>235</v>
      </c>
      <c r="B72" s="29">
        <v>1475573</v>
      </c>
      <c r="C72" s="37"/>
      <c r="D72" s="115"/>
      <c r="E72">
        <f>VLOOKUP(A72,Площадь!A:B,2,0)</f>
        <v>55.1</v>
      </c>
      <c r="F72" s="126" t="s">
        <v>1623</v>
      </c>
      <c r="G72" s="126">
        <v>27.414000000000001</v>
      </c>
      <c r="H72" s="10">
        <f t="shared" si="4"/>
        <v>2.2420000000000009</v>
      </c>
      <c r="J72" s="10">
        <f>VLOOKUP(A72,Свод!B:U,20,0)</f>
        <v>2.2420000000000009</v>
      </c>
      <c r="K72" s="10">
        <f t="shared" si="3"/>
        <v>0</v>
      </c>
    </row>
    <row r="73" spans="1:11" x14ac:dyDescent="0.3">
      <c r="A73" s="35" t="s">
        <v>236</v>
      </c>
      <c r="B73" s="29">
        <v>1475576</v>
      </c>
      <c r="C73" s="37"/>
      <c r="D73" s="115"/>
      <c r="F73" s="126" t="s">
        <v>1372</v>
      </c>
      <c r="G73" s="126" t="s">
        <v>1372</v>
      </c>
      <c r="J73" s="10" t="e">
        <f>VLOOKUP(A73,Свод!B:U,20,0)</f>
        <v>#VALUE!</v>
      </c>
      <c r="K73" s="10" t="e">
        <f t="shared" si="3"/>
        <v>#VALUE!</v>
      </c>
    </row>
    <row r="74" spans="1:11" x14ac:dyDescent="0.3">
      <c r="A74" s="35" t="s">
        <v>237</v>
      </c>
      <c r="B74" s="29">
        <v>1475585</v>
      </c>
      <c r="C74" s="37"/>
      <c r="D74" s="115"/>
      <c r="E74">
        <f>VLOOKUP(A74,Площадь!A:B,2,0)</f>
        <v>35.4</v>
      </c>
      <c r="F74" s="126" t="s">
        <v>1831</v>
      </c>
      <c r="G74" s="126">
        <v>8.1</v>
      </c>
      <c r="H74" s="10">
        <f t="shared" si="4"/>
        <v>1.5999999999999996</v>
      </c>
      <c r="J74" s="10">
        <f>VLOOKUP(A74,Свод!B:U,20,0)</f>
        <v>1.5999999999999996</v>
      </c>
      <c r="K74" s="10">
        <f t="shared" si="3"/>
        <v>0</v>
      </c>
    </row>
    <row r="75" spans="1:11" x14ac:dyDescent="0.3">
      <c r="A75" s="35" t="s">
        <v>238</v>
      </c>
      <c r="B75" s="29">
        <v>1475581</v>
      </c>
      <c r="C75" s="37"/>
      <c r="D75" s="115"/>
      <c r="E75">
        <f>VLOOKUP(A75,Площадь!A:B,2,0)</f>
        <v>54.3</v>
      </c>
      <c r="F75" s="126">
        <v>9.8000000000000007</v>
      </c>
      <c r="G75" s="126">
        <v>9.8000000000000007</v>
      </c>
      <c r="H75" s="10">
        <f t="shared" si="4"/>
        <v>0</v>
      </c>
      <c r="J75" s="10">
        <f>VLOOKUP(A75,Свод!B:U,20,0)</f>
        <v>0</v>
      </c>
      <c r="K75" s="10">
        <f t="shared" si="3"/>
        <v>0</v>
      </c>
    </row>
    <row r="76" spans="1:11" x14ac:dyDescent="0.3">
      <c r="A76" s="35" t="s">
        <v>239</v>
      </c>
      <c r="B76" s="29">
        <v>1475575</v>
      </c>
      <c r="C76" s="37"/>
      <c r="D76" s="115"/>
      <c r="E76">
        <f>VLOOKUP(A76,Площадь!A:B,2,0)</f>
        <v>54.3</v>
      </c>
      <c r="F76" s="126" t="s">
        <v>1624</v>
      </c>
      <c r="G76" s="126">
        <v>10.869</v>
      </c>
      <c r="H76" s="10">
        <f t="shared" si="4"/>
        <v>4.4929999999999994</v>
      </c>
      <c r="J76" s="10">
        <f>VLOOKUP(A76,Свод!B:U,20,0)</f>
        <v>4.4929999999999994</v>
      </c>
      <c r="K76" s="10">
        <f t="shared" si="3"/>
        <v>0</v>
      </c>
    </row>
    <row r="77" spans="1:11" x14ac:dyDescent="0.3">
      <c r="A77" s="35" t="s">
        <v>240</v>
      </c>
      <c r="B77" s="29">
        <v>1475435</v>
      </c>
      <c r="C77" s="37"/>
      <c r="D77" s="115"/>
      <c r="F77" s="126">
        <v>11.748714364593219</v>
      </c>
      <c r="G77" s="126" t="s">
        <v>1372</v>
      </c>
      <c r="J77" s="10" t="e">
        <f>VLOOKUP(A77,Свод!B:U,20,0)</f>
        <v>#VALUE!</v>
      </c>
      <c r="K77" s="10" t="e">
        <f t="shared" si="3"/>
        <v>#VALUE!</v>
      </c>
    </row>
    <row r="78" spans="1:11" x14ac:dyDescent="0.3">
      <c r="A78" s="35" t="s">
        <v>241</v>
      </c>
      <c r="B78" s="29">
        <v>1475578</v>
      </c>
      <c r="C78" s="37"/>
      <c r="D78" s="115"/>
      <c r="F78" s="126">
        <v>8.4351331726277134</v>
      </c>
      <c r="G78" s="126" t="s">
        <v>1372</v>
      </c>
      <c r="J78" s="10" t="e">
        <f>VLOOKUP(A78,Свод!B:U,20,0)</f>
        <v>#VALUE!</v>
      </c>
      <c r="K78" s="10" t="e">
        <f t="shared" si="3"/>
        <v>#VALUE!</v>
      </c>
    </row>
    <row r="79" spans="1:11" x14ac:dyDescent="0.3">
      <c r="A79" s="35" t="s">
        <v>242</v>
      </c>
      <c r="B79" s="29">
        <v>1475580</v>
      </c>
      <c r="C79" s="37"/>
      <c r="D79" s="115"/>
      <c r="F79" s="126">
        <v>20.353401815706725</v>
      </c>
      <c r="G79" s="126" t="s">
        <v>1372</v>
      </c>
      <c r="J79" s="10" t="e">
        <f>VLOOKUP(A79,Свод!B:U,20,0)</f>
        <v>#VALUE!</v>
      </c>
      <c r="K79" s="10" t="e">
        <f t="shared" si="3"/>
        <v>#VALUE!</v>
      </c>
    </row>
    <row r="80" spans="1:11" x14ac:dyDescent="0.3">
      <c r="A80" s="35" t="s">
        <v>243</v>
      </c>
      <c r="B80" s="29">
        <v>1475572</v>
      </c>
      <c r="C80" s="37"/>
      <c r="D80" s="115"/>
      <c r="E80">
        <f>VLOOKUP(A80,Площадь!A:B,2,0)</f>
        <v>54.1</v>
      </c>
      <c r="F80" s="126">
        <v>18.210999999999999</v>
      </c>
      <c r="G80" s="126">
        <v>18.210999999999999</v>
      </c>
      <c r="H80" s="10">
        <f t="shared" si="4"/>
        <v>0</v>
      </c>
      <c r="J80" s="10">
        <f>VLOOKUP(A80,Свод!B:U,20,0)</f>
        <v>0</v>
      </c>
      <c r="K80" s="10">
        <f t="shared" si="3"/>
        <v>0</v>
      </c>
    </row>
    <row r="81" spans="1:11" x14ac:dyDescent="0.3">
      <c r="A81" s="35" t="s">
        <v>13</v>
      </c>
      <c r="B81" s="29">
        <v>1475245</v>
      </c>
      <c r="C81" s="37"/>
      <c r="D81" s="115"/>
      <c r="E81">
        <f>VLOOKUP(A81,Площадь!A:B,2,0)</f>
        <v>63.5</v>
      </c>
      <c r="F81" s="126" t="s">
        <v>1553</v>
      </c>
      <c r="G81" s="126">
        <v>3.419</v>
      </c>
      <c r="H81" s="10">
        <f t="shared" si="4"/>
        <v>0</v>
      </c>
      <c r="J81" s="10">
        <f>VLOOKUP(A81,Свод!B:U,20,0)</f>
        <v>0</v>
      </c>
      <c r="K81" s="10">
        <f t="shared" si="3"/>
        <v>0</v>
      </c>
    </row>
    <row r="82" spans="1:11" x14ac:dyDescent="0.3">
      <c r="A82" s="35" t="s">
        <v>244</v>
      </c>
      <c r="B82" s="29">
        <v>1475574</v>
      </c>
      <c r="C82" s="37"/>
      <c r="D82" s="115"/>
      <c r="E82">
        <f>VLOOKUP(A82,Площадь!A:B,2,0)</f>
        <v>35.4</v>
      </c>
      <c r="F82" s="126" t="s">
        <v>1832</v>
      </c>
      <c r="G82" s="126">
        <v>12.875999999999999</v>
      </c>
      <c r="H82" s="10">
        <f t="shared" si="4"/>
        <v>1.5009999999999994</v>
      </c>
      <c r="J82" s="10">
        <f>VLOOKUP(A82,Свод!B:U,20,0)</f>
        <v>1.5009999999999994</v>
      </c>
      <c r="K82" s="10">
        <f t="shared" si="3"/>
        <v>0</v>
      </c>
    </row>
    <row r="83" spans="1:11" x14ac:dyDescent="0.3">
      <c r="A83" s="35" t="s">
        <v>245</v>
      </c>
      <c r="B83" s="29">
        <v>1475583</v>
      </c>
      <c r="C83" s="37"/>
      <c r="D83" s="115"/>
      <c r="E83">
        <f>VLOOKUP(A83,Площадь!A:B,2,0)</f>
        <v>35.4</v>
      </c>
      <c r="F83" s="126">
        <v>6.2447143645932179</v>
      </c>
      <c r="G83" s="126">
        <v>6.5049999999999999</v>
      </c>
      <c r="H83" s="10">
        <f t="shared" si="4"/>
        <v>0.26028563540678196</v>
      </c>
      <c r="J83" s="10">
        <f>VLOOKUP(A83,Свод!B:U,20,0)</f>
        <v>0.26028563540678196</v>
      </c>
      <c r="K83" s="10">
        <f t="shared" si="3"/>
        <v>0</v>
      </c>
    </row>
    <row r="84" spans="1:11" x14ac:dyDescent="0.3">
      <c r="A84" s="35" t="s">
        <v>246</v>
      </c>
      <c r="B84" s="29">
        <v>1475582</v>
      </c>
      <c r="C84" s="37"/>
      <c r="D84" s="115"/>
      <c r="E84">
        <f>VLOOKUP(A84,Площадь!A:B,2,0)</f>
        <v>54.3</v>
      </c>
      <c r="F84" s="126" t="s">
        <v>1833</v>
      </c>
      <c r="G84" s="126">
        <v>15.398</v>
      </c>
      <c r="H84" s="10">
        <f t="shared" si="4"/>
        <v>2.9629999999999992</v>
      </c>
      <c r="J84" s="10">
        <f>VLOOKUP(A84,Свод!B:U,20,0)</f>
        <v>2.9629999999999992</v>
      </c>
      <c r="K84" s="10">
        <f t="shared" si="3"/>
        <v>0</v>
      </c>
    </row>
    <row r="85" spans="1:11" x14ac:dyDescent="0.3">
      <c r="A85" s="35" t="s">
        <v>247</v>
      </c>
      <c r="B85" s="29">
        <v>1475995</v>
      </c>
      <c r="C85" s="37"/>
      <c r="D85" s="115"/>
      <c r="F85" s="126">
        <v>17.783629660943838</v>
      </c>
      <c r="G85" s="126" t="s">
        <v>1372</v>
      </c>
      <c r="J85" s="10" t="e">
        <f>VLOOKUP(A85,Свод!B:U,20,0)</f>
        <v>#VALUE!</v>
      </c>
      <c r="K85" s="10" t="e">
        <f t="shared" si="3"/>
        <v>#VALUE!</v>
      </c>
    </row>
    <row r="86" spans="1:11" x14ac:dyDescent="0.3">
      <c r="A86" s="35" t="s">
        <v>248</v>
      </c>
      <c r="B86" s="29">
        <v>1475992</v>
      </c>
      <c r="C86" s="37"/>
      <c r="D86" s="115"/>
      <c r="F86" s="126">
        <v>8.1350525407643861</v>
      </c>
      <c r="G86" s="126" t="s">
        <v>1372</v>
      </c>
      <c r="J86" s="10" t="e">
        <f>VLOOKUP(A86,Свод!B:U,20,0)</f>
        <v>#VALUE!</v>
      </c>
      <c r="K86" s="10" t="e">
        <f t="shared" si="3"/>
        <v>#VALUE!</v>
      </c>
    </row>
    <row r="87" spans="1:11" x14ac:dyDescent="0.3">
      <c r="A87" s="35" t="s">
        <v>249</v>
      </c>
      <c r="B87" s="29">
        <v>1475993</v>
      </c>
      <c r="C87" s="37"/>
      <c r="D87" s="115"/>
      <c r="E87">
        <f>VLOOKUP(A87,Площадь!A:B,2,0)</f>
        <v>35.4</v>
      </c>
      <c r="F87" s="126">
        <v>6.8</v>
      </c>
      <c r="G87" s="126">
        <v>6.8</v>
      </c>
      <c r="H87" s="10">
        <f t="shared" si="4"/>
        <v>0</v>
      </c>
      <c r="J87" s="10">
        <f>VLOOKUP(A87,Свод!B:U,20,0)</f>
        <v>0</v>
      </c>
      <c r="K87" s="10">
        <f t="shared" si="3"/>
        <v>0</v>
      </c>
    </row>
    <row r="88" spans="1:11" x14ac:dyDescent="0.3">
      <c r="A88" s="35" t="s">
        <v>250</v>
      </c>
      <c r="B88" s="41">
        <f>VLOOKUP(A88,'[1]1-2'!$A$8:$B$547,2,FALSE)</f>
        <v>0</v>
      </c>
      <c r="C88" s="37"/>
      <c r="D88" s="115"/>
      <c r="E88">
        <f>VLOOKUP(A88,Площадь!A:B,2,0)</f>
        <v>54.4</v>
      </c>
      <c r="F88" s="126" t="s">
        <v>1834</v>
      </c>
      <c r="G88" s="126">
        <v>2.5710000000000002</v>
      </c>
      <c r="H88" s="10">
        <f t="shared" si="4"/>
        <v>0.79300000000000015</v>
      </c>
      <c r="J88" s="10">
        <f>VLOOKUP(A88,Свод!B:U,20,0)</f>
        <v>0.79300000000000015</v>
      </c>
      <c r="K88" s="10">
        <f t="shared" si="3"/>
        <v>0</v>
      </c>
    </row>
    <row r="89" spans="1:11" x14ac:dyDescent="0.3">
      <c r="A89" s="35" t="s">
        <v>251</v>
      </c>
      <c r="B89" s="29">
        <v>1475670</v>
      </c>
      <c r="C89" s="37"/>
      <c r="D89" s="115"/>
      <c r="F89" s="126">
        <v>20.885629660943838</v>
      </c>
      <c r="G89" s="126" t="s">
        <v>1372</v>
      </c>
      <c r="J89" s="10" t="e">
        <f>VLOOKUP(A89,Свод!B:U,20,0)</f>
        <v>#VALUE!</v>
      </c>
      <c r="K89" s="10" t="e">
        <f t="shared" si="3"/>
        <v>#VALUE!</v>
      </c>
    </row>
    <row r="90" spans="1:11" x14ac:dyDescent="0.3">
      <c r="A90" s="35" t="s">
        <v>252</v>
      </c>
      <c r="B90" s="29">
        <v>1475664</v>
      </c>
      <c r="C90" s="37"/>
      <c r="D90" s="115"/>
      <c r="E90">
        <f>VLOOKUP(A90,Площадь!A:B,2,0)</f>
        <v>35.6</v>
      </c>
      <c r="F90" s="126" t="s">
        <v>1625</v>
      </c>
      <c r="G90" s="126">
        <v>13.9</v>
      </c>
      <c r="H90" s="10">
        <f t="shared" si="4"/>
        <v>3.0010000000000012</v>
      </c>
      <c r="J90" s="10">
        <f>VLOOKUP(A90,Свод!B:U,20,0)</f>
        <v>3.0010000000000012</v>
      </c>
      <c r="K90" s="10">
        <f t="shared" si="3"/>
        <v>0</v>
      </c>
    </row>
    <row r="91" spans="1:11" x14ac:dyDescent="0.3">
      <c r="A91" s="35" t="s">
        <v>253</v>
      </c>
      <c r="B91" s="29">
        <v>1475675</v>
      </c>
      <c r="C91" s="37"/>
      <c r="D91" s="115"/>
      <c r="F91" s="126">
        <v>11.971804895022736</v>
      </c>
      <c r="G91" s="126" t="s">
        <v>1372</v>
      </c>
      <c r="J91" s="10" t="e">
        <f>VLOOKUP(A91,Свод!B:U,20,0)</f>
        <v>#VALUE!</v>
      </c>
      <c r="K91" s="10" t="e">
        <f t="shared" si="3"/>
        <v>#VALUE!</v>
      </c>
    </row>
    <row r="92" spans="1:11" x14ac:dyDescent="0.3">
      <c r="A92" s="35" t="s">
        <v>14</v>
      </c>
      <c r="B92" s="29">
        <v>1475249</v>
      </c>
      <c r="C92" s="37"/>
      <c r="D92" s="115"/>
      <c r="E92">
        <f>VLOOKUP(A92,Площадь!A:B,2,0)</f>
        <v>56.9</v>
      </c>
      <c r="F92" s="126" t="s">
        <v>1795</v>
      </c>
      <c r="G92" s="126">
        <v>23.954999999999998</v>
      </c>
      <c r="H92" s="10">
        <f t="shared" si="4"/>
        <v>4.2049999999999983</v>
      </c>
      <c r="J92" s="10">
        <f>VLOOKUP(A92,Свод!B:U,20,0)</f>
        <v>4.2049999999999983</v>
      </c>
      <c r="K92" s="10">
        <f t="shared" si="3"/>
        <v>0</v>
      </c>
    </row>
    <row r="93" spans="1:11" x14ac:dyDescent="0.3">
      <c r="A93" s="35" t="s">
        <v>254</v>
      </c>
      <c r="B93" s="29">
        <v>1475668</v>
      </c>
      <c r="C93" s="37"/>
      <c r="D93" s="115"/>
      <c r="F93" s="126">
        <v>16.645416982891792</v>
      </c>
      <c r="G93" s="126" t="s">
        <v>1372</v>
      </c>
      <c r="J93" s="10" t="e">
        <f>VLOOKUP(A93,Свод!B:U,20,0)</f>
        <v>#VALUE!</v>
      </c>
      <c r="K93" s="10" t="e">
        <f t="shared" si="3"/>
        <v>#VALUE!</v>
      </c>
    </row>
    <row r="94" spans="1:11" x14ac:dyDescent="0.3">
      <c r="A94" s="35" t="s">
        <v>255</v>
      </c>
      <c r="B94" s="29">
        <v>1475587</v>
      </c>
      <c r="C94" s="37"/>
      <c r="D94" s="115"/>
      <c r="F94" s="126">
        <v>15.787615132430332</v>
      </c>
      <c r="G94" s="126" t="s">
        <v>1372</v>
      </c>
      <c r="J94" s="10" t="e">
        <f>VLOOKUP(A94,Свод!B:U,20,0)</f>
        <v>#VALUE!</v>
      </c>
      <c r="K94" s="10" t="e">
        <f t="shared" si="3"/>
        <v>#VALUE!</v>
      </c>
    </row>
    <row r="95" spans="1:11" x14ac:dyDescent="0.3">
      <c r="A95" s="35" t="s">
        <v>256</v>
      </c>
      <c r="B95" s="29">
        <v>1475590</v>
      </c>
      <c r="C95" s="37"/>
      <c r="D95" s="115"/>
      <c r="E95">
        <f>VLOOKUP(A95,Площадь!A:B,2,0)</f>
        <v>35.200000000000003</v>
      </c>
      <c r="F95" s="126" t="s">
        <v>1565</v>
      </c>
      <c r="G95" s="126">
        <v>1E-3</v>
      </c>
      <c r="H95" s="10">
        <f t="shared" si="4"/>
        <v>0</v>
      </c>
      <c r="J95" s="10">
        <f>VLOOKUP(A95,Свод!B:U,20,0)</f>
        <v>0</v>
      </c>
      <c r="K95" s="10">
        <f t="shared" si="3"/>
        <v>0</v>
      </c>
    </row>
    <row r="96" spans="1:11" x14ac:dyDescent="0.3">
      <c r="A96" s="35" t="s">
        <v>257</v>
      </c>
      <c r="B96" s="29">
        <v>1475666</v>
      </c>
      <c r="C96" s="37"/>
      <c r="D96" s="115"/>
      <c r="E96">
        <f>VLOOKUP(A96,Площадь!A:B,2,0)</f>
        <v>35.299999999999997</v>
      </c>
      <c r="F96" s="126" t="s">
        <v>1565</v>
      </c>
      <c r="G96" s="126">
        <v>1E-3</v>
      </c>
      <c r="H96" s="10">
        <f t="shared" si="4"/>
        <v>0</v>
      </c>
      <c r="J96" s="10">
        <f>VLOOKUP(A96,Свод!B:U,20,0)</f>
        <v>0</v>
      </c>
      <c r="K96" s="10">
        <f t="shared" si="3"/>
        <v>0</v>
      </c>
    </row>
    <row r="97" spans="1:11" x14ac:dyDescent="0.3">
      <c r="A97" s="35" t="s">
        <v>258</v>
      </c>
      <c r="B97" s="29">
        <v>1475591</v>
      </c>
      <c r="C97" s="37"/>
      <c r="D97" s="115"/>
      <c r="E97">
        <f>VLOOKUP(A97,Площадь!A:B,2,0)</f>
        <v>54.1</v>
      </c>
      <c r="F97" s="126" t="s">
        <v>1835</v>
      </c>
      <c r="G97" s="126">
        <v>22.34</v>
      </c>
      <c r="H97" s="10">
        <f t="shared" si="4"/>
        <v>1.9800000000000004</v>
      </c>
      <c r="J97" s="10">
        <f>VLOOKUP(A97,Свод!B:U,20,0)</f>
        <v>1.9800000000000004</v>
      </c>
      <c r="K97" s="10">
        <f t="shared" si="3"/>
        <v>0</v>
      </c>
    </row>
    <row r="98" spans="1:11" x14ac:dyDescent="0.3">
      <c r="A98" s="35" t="s">
        <v>259</v>
      </c>
      <c r="B98" s="29">
        <v>1475596</v>
      </c>
      <c r="C98" s="37"/>
      <c r="D98" s="115"/>
      <c r="F98" s="126">
        <v>17.683967837115002</v>
      </c>
      <c r="G98" s="126" t="s">
        <v>1372</v>
      </c>
      <c r="J98" s="10" t="e">
        <f>VLOOKUP(A98,Свод!B:U,20,0)</f>
        <v>#VALUE!</v>
      </c>
      <c r="K98" s="10" t="e">
        <f t="shared" si="3"/>
        <v>#VALUE!</v>
      </c>
    </row>
    <row r="99" spans="1:11" x14ac:dyDescent="0.3">
      <c r="A99" s="35" t="s">
        <v>260</v>
      </c>
      <c r="B99" s="29">
        <v>1475598</v>
      </c>
      <c r="C99" s="37"/>
      <c r="D99" s="115"/>
      <c r="E99">
        <f>VLOOKUP(A99,Площадь!A:B,2,0)</f>
        <v>35.299999999999997</v>
      </c>
      <c r="F99" s="126" t="s">
        <v>1626</v>
      </c>
      <c r="G99" s="126">
        <v>12.25</v>
      </c>
      <c r="H99" s="10">
        <f t="shared" si="4"/>
        <v>0.55700000000000038</v>
      </c>
      <c r="J99" s="10">
        <f>VLOOKUP(A99,Свод!B:U,20,0)</f>
        <v>0.55700000000000038</v>
      </c>
      <c r="K99" s="10">
        <f t="shared" si="3"/>
        <v>0</v>
      </c>
    </row>
    <row r="100" spans="1:11" x14ac:dyDescent="0.3">
      <c r="A100" s="35" t="s">
        <v>261</v>
      </c>
      <c r="B100" s="29">
        <v>1475597</v>
      </c>
      <c r="C100" s="37"/>
      <c r="D100" s="115"/>
      <c r="E100">
        <f>VLOOKUP(A100,Площадь!A:B,2,0)</f>
        <v>35.4</v>
      </c>
      <c r="F100" s="126" t="s">
        <v>1565</v>
      </c>
      <c r="G100" s="126">
        <v>1E-3</v>
      </c>
      <c r="H100" s="10">
        <f t="shared" si="4"/>
        <v>0</v>
      </c>
      <c r="J100" s="10">
        <f>VLOOKUP(A100,Свод!B:U,20,0)</f>
        <v>0</v>
      </c>
      <c r="K100" s="10">
        <f t="shared" si="3"/>
        <v>0</v>
      </c>
    </row>
    <row r="101" spans="1:11" x14ac:dyDescent="0.3">
      <c r="A101" s="35" t="s">
        <v>262</v>
      </c>
      <c r="B101" s="29">
        <v>1475600</v>
      </c>
      <c r="C101" s="37"/>
      <c r="D101" s="115"/>
      <c r="F101" s="126">
        <v>6.3146151324303332</v>
      </c>
      <c r="G101" s="126" t="s">
        <v>1372</v>
      </c>
      <c r="J101" s="10" t="e">
        <f>VLOOKUP(A101,Свод!B:U,20,0)</f>
        <v>#VALUE!</v>
      </c>
      <c r="K101" s="10" t="e">
        <f t="shared" si="3"/>
        <v>#VALUE!</v>
      </c>
    </row>
    <row r="102" spans="1:11" x14ac:dyDescent="0.3">
      <c r="A102" s="35" t="s">
        <v>263</v>
      </c>
      <c r="B102" s="29">
        <v>1739097</v>
      </c>
      <c r="C102" s="37"/>
      <c r="D102" s="115"/>
      <c r="F102" s="126" t="s">
        <v>1627</v>
      </c>
      <c r="G102" s="126" t="s">
        <v>1372</v>
      </c>
      <c r="J102" s="10" t="e">
        <f>VLOOKUP(A102,Свод!B:U,20,0)</f>
        <v>#VALUE!</v>
      </c>
      <c r="K102" s="10" t="e">
        <f t="shared" si="3"/>
        <v>#VALUE!</v>
      </c>
    </row>
    <row r="103" spans="1:11" x14ac:dyDescent="0.3">
      <c r="A103" s="35" t="s">
        <v>15</v>
      </c>
      <c r="B103" s="29">
        <v>1475254</v>
      </c>
      <c r="C103" s="37"/>
      <c r="D103" s="115"/>
      <c r="E103">
        <f>VLOOKUP(A103,Площадь!A:B,2,0)</f>
        <v>48.4</v>
      </c>
      <c r="F103" s="126" t="s">
        <v>1554</v>
      </c>
      <c r="G103" s="126">
        <v>12.993</v>
      </c>
      <c r="H103" s="10">
        <f t="shared" si="4"/>
        <v>2.2880000000000003</v>
      </c>
      <c r="J103" s="10">
        <f>VLOOKUP(A103,Свод!B:U,20,0)</f>
        <v>2.2880000000000003</v>
      </c>
      <c r="K103" s="10">
        <f t="shared" si="3"/>
        <v>0</v>
      </c>
    </row>
    <row r="104" spans="1:11" x14ac:dyDescent="0.3">
      <c r="A104" s="35" t="s">
        <v>264</v>
      </c>
      <c r="B104" s="29">
        <v>1739100</v>
      </c>
      <c r="C104" s="37"/>
      <c r="D104" s="115"/>
      <c r="E104">
        <f>VLOOKUP(A104,Площадь!A:B,2,0)</f>
        <v>35.6</v>
      </c>
      <c r="F104" s="126" t="s">
        <v>1836</v>
      </c>
      <c r="G104" s="126">
        <v>5</v>
      </c>
      <c r="H104" s="10">
        <f t="shared" si="4"/>
        <v>0.29999999999999982</v>
      </c>
      <c r="J104" s="10">
        <f>VLOOKUP(A104,Свод!B:U,20,0)</f>
        <v>0.29999999999999982</v>
      </c>
      <c r="K104" s="10">
        <f t="shared" si="3"/>
        <v>0</v>
      </c>
    </row>
    <row r="105" spans="1:11" x14ac:dyDescent="0.3">
      <c r="A105" s="35" t="s">
        <v>265</v>
      </c>
      <c r="B105" s="29">
        <v>1739101</v>
      </c>
      <c r="C105" s="37"/>
      <c r="D105" s="115"/>
      <c r="E105">
        <f>VLOOKUP(A105,Площадь!A:B,2,0)</f>
        <v>35.5</v>
      </c>
      <c r="F105" s="126">
        <v>3.9</v>
      </c>
      <c r="G105" s="126">
        <v>3.9</v>
      </c>
      <c r="H105" s="10">
        <f t="shared" si="4"/>
        <v>0</v>
      </c>
      <c r="J105" s="10">
        <f>VLOOKUP(A105,Свод!B:U,20,0)</f>
        <v>0</v>
      </c>
      <c r="K105" s="10">
        <f t="shared" si="3"/>
        <v>0</v>
      </c>
    </row>
    <row r="106" spans="1:11" x14ac:dyDescent="0.3">
      <c r="A106" s="35" t="s">
        <v>266</v>
      </c>
      <c r="B106" s="29">
        <v>1739103</v>
      </c>
      <c r="C106" s="37"/>
      <c r="D106" s="115"/>
      <c r="F106" s="126" t="s">
        <v>1628</v>
      </c>
      <c r="G106" s="126" t="s">
        <v>1372</v>
      </c>
      <c r="J106" s="10" t="e">
        <f>VLOOKUP(A106,Свод!B:U,20,0)</f>
        <v>#VALUE!</v>
      </c>
      <c r="K106" s="10" t="e">
        <f t="shared" si="3"/>
        <v>#VALUE!</v>
      </c>
    </row>
    <row r="107" spans="1:11" x14ac:dyDescent="0.3">
      <c r="A107" s="35" t="s">
        <v>267</v>
      </c>
      <c r="B107" s="29">
        <v>1739219</v>
      </c>
      <c r="C107" s="37"/>
      <c r="D107" s="115"/>
      <c r="F107" s="126">
        <v>24.748629660943838</v>
      </c>
      <c r="G107" s="126" t="s">
        <v>1372</v>
      </c>
      <c r="J107" s="10" t="e">
        <f>VLOOKUP(A107,Свод!B:U,20,0)</f>
        <v>#VALUE!</v>
      </c>
      <c r="K107" s="10" t="e">
        <f t="shared" si="3"/>
        <v>#VALUE!</v>
      </c>
    </row>
    <row r="108" spans="1:11" x14ac:dyDescent="0.3">
      <c r="A108" s="35" t="s">
        <v>268</v>
      </c>
      <c r="B108" s="29">
        <v>1742154</v>
      </c>
      <c r="C108" s="37"/>
      <c r="D108" s="115"/>
      <c r="F108" s="126">
        <v>15.309118005442651</v>
      </c>
      <c r="G108" s="126" t="s">
        <v>1372</v>
      </c>
      <c r="J108" s="10" t="e">
        <f>VLOOKUP(A108,Свод!B:U,20,0)</f>
        <v>#VALUE!</v>
      </c>
      <c r="K108" s="10" t="e">
        <f t="shared" si="3"/>
        <v>#VALUE!</v>
      </c>
    </row>
    <row r="109" spans="1:11" x14ac:dyDescent="0.3">
      <c r="A109" s="35" t="s">
        <v>269</v>
      </c>
      <c r="B109" s="29">
        <v>1739225</v>
      </c>
      <c r="C109" s="37"/>
      <c r="D109" s="115"/>
      <c r="E109">
        <f>VLOOKUP(A109,Площадь!A:B,2,0)</f>
        <v>35.6</v>
      </c>
      <c r="F109" s="126" t="s">
        <v>1837</v>
      </c>
      <c r="G109" s="126">
        <v>9.7560000000000002</v>
      </c>
      <c r="H109" s="10">
        <f t="shared" si="4"/>
        <v>0.34200000000000053</v>
      </c>
      <c r="J109" s="10">
        <f>VLOOKUP(A109,Свод!B:U,20,0)</f>
        <v>0.34200000000000053</v>
      </c>
      <c r="K109" s="10">
        <f t="shared" si="3"/>
        <v>0</v>
      </c>
    </row>
    <row r="110" spans="1:11" x14ac:dyDescent="0.3">
      <c r="A110" s="35" t="s">
        <v>270</v>
      </c>
      <c r="B110" s="29">
        <v>1739214</v>
      </c>
      <c r="C110" s="37"/>
      <c r="D110" s="115"/>
      <c r="E110">
        <f>VLOOKUP(A110,Площадь!A:B,2,0)</f>
        <v>54.2</v>
      </c>
      <c r="F110" s="126">
        <v>11.464</v>
      </c>
      <c r="G110" s="126">
        <v>11.4642</v>
      </c>
      <c r="H110" s="10">
        <f t="shared" si="4"/>
        <v>1.9999999999953388E-4</v>
      </c>
      <c r="J110" s="10">
        <f>VLOOKUP(A110,Свод!B:U,20,0)</f>
        <v>1.9999999999953388E-4</v>
      </c>
      <c r="K110" s="10">
        <f t="shared" si="3"/>
        <v>0</v>
      </c>
    </row>
    <row r="111" spans="1:11" x14ac:dyDescent="0.3">
      <c r="A111" s="35" t="s">
        <v>271</v>
      </c>
      <c r="B111" s="41">
        <f>VLOOKUP(A111,'[1]1-2'!$A$8:$B$547,2,FALSE)</f>
        <v>1739098</v>
      </c>
      <c r="C111" s="37"/>
      <c r="D111" s="115"/>
      <c r="E111">
        <f>VLOOKUP(A111,Площадь!A:B,2,0)</f>
        <v>54.5</v>
      </c>
      <c r="F111" s="126">
        <v>14.913</v>
      </c>
      <c r="G111" s="126">
        <v>14.913</v>
      </c>
      <c r="H111" s="10">
        <f t="shared" si="4"/>
        <v>0</v>
      </c>
      <c r="J111" s="10">
        <f>VLOOKUP(A111,Свод!B:U,20,0)</f>
        <v>0</v>
      </c>
      <c r="K111" s="10">
        <f t="shared" si="3"/>
        <v>0</v>
      </c>
    </row>
    <row r="112" spans="1:11" x14ac:dyDescent="0.3">
      <c r="A112" s="35" t="s">
        <v>272</v>
      </c>
      <c r="B112" s="29" t="s">
        <v>1330</v>
      </c>
      <c r="C112" s="37"/>
      <c r="D112" s="115"/>
      <c r="F112" s="126">
        <v>3.9197143645932186</v>
      </c>
      <c r="G112" s="126" t="s">
        <v>1372</v>
      </c>
      <c r="J112" s="10" t="e">
        <f>VLOOKUP(A112,Свод!B:U,20,0)</f>
        <v>#VALUE!</v>
      </c>
      <c r="K112" s="10" t="e">
        <f t="shared" si="3"/>
        <v>#VALUE!</v>
      </c>
    </row>
    <row r="113" spans="1:11" x14ac:dyDescent="0.3">
      <c r="A113" s="35" t="s">
        <v>273</v>
      </c>
      <c r="B113" s="29" t="s">
        <v>1331</v>
      </c>
      <c r="C113" s="37"/>
      <c r="D113" s="115"/>
      <c r="E113">
        <f>VLOOKUP(A113,Площадь!A:B,2,0)</f>
        <v>35.700000000000003</v>
      </c>
      <c r="F113" s="126" t="s">
        <v>1629</v>
      </c>
      <c r="G113" s="126">
        <v>5.7130000000000001</v>
      </c>
      <c r="H113" s="10">
        <f t="shared" si="4"/>
        <v>1.6589999999999998</v>
      </c>
      <c r="J113" s="10">
        <f>VLOOKUP(A113,Свод!B:U,20,0)</f>
        <v>1.6589999999999998</v>
      </c>
      <c r="K113" s="10">
        <f t="shared" si="3"/>
        <v>0</v>
      </c>
    </row>
    <row r="114" spans="1:11" x14ac:dyDescent="0.3">
      <c r="A114" s="35" t="s">
        <v>16</v>
      </c>
      <c r="B114" s="29">
        <v>1479410</v>
      </c>
      <c r="C114" s="37"/>
      <c r="D114" s="117"/>
      <c r="E114">
        <f>VLOOKUP(A114,Площадь!A:B,2,0)</f>
        <v>57.4</v>
      </c>
      <c r="F114" s="126" t="s">
        <v>1790</v>
      </c>
      <c r="G114" s="126">
        <v>24.3</v>
      </c>
      <c r="H114" s="10">
        <f t="shared" si="4"/>
        <v>3.4400000000000013</v>
      </c>
      <c r="J114" s="10">
        <f>VLOOKUP(A114,Свод!B:U,20,0)</f>
        <v>3.4400000000000013</v>
      </c>
      <c r="K114" s="10">
        <f t="shared" si="3"/>
        <v>0</v>
      </c>
    </row>
    <row r="115" spans="1:11" x14ac:dyDescent="0.3">
      <c r="A115" s="35" t="s">
        <v>17</v>
      </c>
      <c r="B115" s="29">
        <v>1475247</v>
      </c>
      <c r="C115" s="37"/>
      <c r="D115" s="115"/>
      <c r="E115">
        <f>VLOOKUP(A115,Площадь!A:B,2,0)</f>
        <v>34</v>
      </c>
      <c r="F115" s="126" t="s">
        <v>1555</v>
      </c>
      <c r="G115" s="126">
        <v>10.305999999999999</v>
      </c>
      <c r="H115" s="10">
        <f t="shared" si="4"/>
        <v>1.9929999999999986</v>
      </c>
      <c r="J115" s="10">
        <f>VLOOKUP(A115,Свод!B:U,20,0)</f>
        <v>1.9929999999999986</v>
      </c>
      <c r="K115" s="10">
        <f t="shared" si="3"/>
        <v>0</v>
      </c>
    </row>
    <row r="116" spans="1:11" x14ac:dyDescent="0.3">
      <c r="A116" s="35" t="s">
        <v>274</v>
      </c>
      <c r="B116" s="29">
        <v>1742139</v>
      </c>
      <c r="C116" s="37"/>
      <c r="D116" s="115"/>
      <c r="F116" s="126" t="s">
        <v>1630</v>
      </c>
      <c r="G116" s="126" t="s">
        <v>1372</v>
      </c>
      <c r="J116" s="10" t="e">
        <f>VLOOKUP(A116,Свод!B:U,20,0)</f>
        <v>#VALUE!</v>
      </c>
      <c r="K116" s="10" t="e">
        <f t="shared" si="3"/>
        <v>#VALUE!</v>
      </c>
    </row>
    <row r="117" spans="1:11" x14ac:dyDescent="0.3">
      <c r="A117" s="35" t="s">
        <v>275</v>
      </c>
      <c r="B117" s="29">
        <v>1742165</v>
      </c>
      <c r="C117" s="37"/>
      <c r="D117" s="115"/>
      <c r="F117" s="126" t="s">
        <v>1372</v>
      </c>
      <c r="G117" s="126">
        <v>8.0909999999999993</v>
      </c>
      <c r="J117" s="10" t="e">
        <f>VLOOKUP(A117,Свод!B:U,20,0)</f>
        <v>#VALUE!</v>
      </c>
      <c r="K117" s="10" t="e">
        <f t="shared" si="3"/>
        <v>#VALUE!</v>
      </c>
    </row>
    <row r="118" spans="1:11" x14ac:dyDescent="0.3">
      <c r="A118" s="35" t="s">
        <v>276</v>
      </c>
      <c r="B118" s="29" t="s">
        <v>1332</v>
      </c>
      <c r="C118" s="37"/>
      <c r="D118" s="115"/>
      <c r="F118" s="126" t="s">
        <v>1372</v>
      </c>
      <c r="G118" s="126" t="s">
        <v>1372</v>
      </c>
      <c r="J118" s="10" t="e">
        <f>VLOOKUP(A118,Свод!B:U,20,0)</f>
        <v>#VALUE!</v>
      </c>
      <c r="K118" s="10" t="e">
        <f t="shared" si="3"/>
        <v>#VALUE!</v>
      </c>
    </row>
    <row r="119" spans="1:11" x14ac:dyDescent="0.3">
      <c r="A119" s="35" t="s">
        <v>277</v>
      </c>
      <c r="B119" s="29">
        <v>1742166</v>
      </c>
      <c r="C119" s="37"/>
      <c r="D119" s="115"/>
      <c r="F119" s="126">
        <v>12.418052540764386</v>
      </c>
      <c r="G119" s="126" t="s">
        <v>1372</v>
      </c>
      <c r="J119" s="10" t="e">
        <f>VLOOKUP(A119,Свод!B:U,20,0)</f>
        <v>#VALUE!</v>
      </c>
      <c r="K119" s="10" t="e">
        <f t="shared" si="3"/>
        <v>#VALUE!</v>
      </c>
    </row>
    <row r="120" spans="1:11" x14ac:dyDescent="0.3">
      <c r="A120" s="35" t="s">
        <v>278</v>
      </c>
      <c r="B120" s="29" t="s">
        <v>1333</v>
      </c>
      <c r="C120" s="37"/>
      <c r="D120" s="115"/>
      <c r="F120" s="126" t="s">
        <v>1372</v>
      </c>
      <c r="G120" s="126">
        <v>1.47</v>
      </c>
      <c r="J120" s="10" t="e">
        <f>VLOOKUP(A120,Свод!B:U,20,0)</f>
        <v>#VALUE!</v>
      </c>
      <c r="K120" s="10" t="e">
        <f t="shared" si="3"/>
        <v>#VALUE!</v>
      </c>
    </row>
    <row r="121" spans="1:11" x14ac:dyDescent="0.3">
      <c r="A121" s="35" t="s">
        <v>279</v>
      </c>
      <c r="B121" s="29">
        <v>1739095</v>
      </c>
      <c r="C121" s="37"/>
      <c r="D121" s="115"/>
      <c r="E121">
        <f>VLOOKUP(A121,Площадь!A:B,2,0)</f>
        <v>54.6</v>
      </c>
      <c r="F121" s="126" t="s">
        <v>1631</v>
      </c>
      <c r="G121" s="126">
        <v>26.95</v>
      </c>
      <c r="H121" s="10">
        <f t="shared" si="4"/>
        <v>3.2669999999999995</v>
      </c>
      <c r="J121" s="10">
        <f>VLOOKUP(A121,Свод!B:U,20,0)</f>
        <v>3.2669999999999995</v>
      </c>
      <c r="K121" s="10">
        <f t="shared" si="3"/>
        <v>0</v>
      </c>
    </row>
    <row r="122" spans="1:11" x14ac:dyDescent="0.3">
      <c r="A122" s="35" t="s">
        <v>280</v>
      </c>
      <c r="B122" s="29">
        <v>1739250</v>
      </c>
      <c r="C122" s="37"/>
      <c r="D122" s="115"/>
      <c r="E122">
        <f>VLOOKUP(A122,Площадь!A:B,2,0)</f>
        <v>35.4</v>
      </c>
      <c r="F122" s="126" t="s">
        <v>1838</v>
      </c>
      <c r="G122" s="126">
        <v>8.83</v>
      </c>
      <c r="H122" s="10">
        <f t="shared" si="4"/>
        <v>0.74699999999999989</v>
      </c>
      <c r="J122" s="10">
        <f>VLOOKUP(A122,Свод!B:U,20,0)</f>
        <v>0.74699999999999989</v>
      </c>
      <c r="K122" s="10">
        <f t="shared" si="3"/>
        <v>0</v>
      </c>
    </row>
    <row r="123" spans="1:11" x14ac:dyDescent="0.3">
      <c r="A123" s="35" t="s">
        <v>281</v>
      </c>
      <c r="B123" s="29">
        <v>1739099</v>
      </c>
      <c r="C123" s="37"/>
      <c r="D123" s="115"/>
      <c r="E123">
        <f>VLOOKUP(A123,Площадь!A:B,2,0)</f>
        <v>35.299999999999997</v>
      </c>
      <c r="F123" s="126" t="s">
        <v>1839</v>
      </c>
      <c r="G123" s="126">
        <v>14.012</v>
      </c>
      <c r="H123" s="10">
        <f t="shared" si="4"/>
        <v>1.9440000000000008</v>
      </c>
      <c r="J123" s="10">
        <f>VLOOKUP(A123,Свод!B:U,20,0)</f>
        <v>1.9440000000000008</v>
      </c>
      <c r="K123" s="10">
        <f t="shared" si="3"/>
        <v>0</v>
      </c>
    </row>
    <row r="124" spans="1:11" x14ac:dyDescent="0.3">
      <c r="A124" s="35" t="s">
        <v>282</v>
      </c>
      <c r="B124" s="29">
        <v>1739106</v>
      </c>
      <c r="C124" s="37"/>
      <c r="D124" s="115"/>
      <c r="F124" s="126" t="s">
        <v>1632</v>
      </c>
      <c r="G124" s="126" t="s">
        <v>1372</v>
      </c>
      <c r="J124" s="10" t="e">
        <f>VLOOKUP(A124,Свод!B:U,20,0)</f>
        <v>#VALUE!</v>
      </c>
      <c r="K124" s="10" t="e">
        <f t="shared" si="3"/>
        <v>#VALUE!</v>
      </c>
    </row>
    <row r="125" spans="1:11" x14ac:dyDescent="0.3">
      <c r="A125" s="35" t="s">
        <v>283</v>
      </c>
      <c r="B125" s="29">
        <v>1487619</v>
      </c>
      <c r="C125" s="37"/>
      <c r="D125" s="115"/>
      <c r="E125">
        <f>VLOOKUP(A125,Площадь!A:B,2,0)</f>
        <v>54.5</v>
      </c>
      <c r="F125" s="126" t="s">
        <v>1840</v>
      </c>
      <c r="G125" s="126">
        <v>8.6539999999999999</v>
      </c>
      <c r="H125" s="10">
        <f t="shared" si="4"/>
        <v>1.0540000000000003</v>
      </c>
      <c r="J125" s="10">
        <f>VLOOKUP(A125,Свод!B:U,20,0)</f>
        <v>1.0540000000000003</v>
      </c>
      <c r="K125" s="10">
        <f t="shared" si="3"/>
        <v>0</v>
      </c>
    </row>
    <row r="126" spans="1:11" x14ac:dyDescent="0.3">
      <c r="A126" s="35" t="s">
        <v>18</v>
      </c>
      <c r="B126" s="29">
        <v>1475242</v>
      </c>
      <c r="C126" s="37"/>
      <c r="D126" s="115"/>
      <c r="E126">
        <f>VLOOKUP(A126,Площадь!A:B,2,0)</f>
        <v>31</v>
      </c>
      <c r="F126" s="126" t="s">
        <v>1556</v>
      </c>
      <c r="G126" s="126">
        <v>9.4920000000000009</v>
      </c>
      <c r="H126" s="10">
        <f t="shared" si="4"/>
        <v>1.2520000000000007</v>
      </c>
      <c r="J126" s="10">
        <f>VLOOKUP(A126,Свод!B:U,20,0)</f>
        <v>1.2520000000000007</v>
      </c>
      <c r="K126" s="10">
        <f t="shared" si="3"/>
        <v>0</v>
      </c>
    </row>
    <row r="127" spans="1:11" x14ac:dyDescent="0.3">
      <c r="A127" s="35" t="s">
        <v>284</v>
      </c>
      <c r="B127" s="29">
        <v>1487629</v>
      </c>
      <c r="C127" s="37"/>
      <c r="D127" s="115"/>
      <c r="E127">
        <f>VLOOKUP(A127,Площадь!A:B,2,0)</f>
        <v>35.5</v>
      </c>
      <c r="F127" s="126" t="s">
        <v>1841</v>
      </c>
      <c r="G127" s="126">
        <v>4.8</v>
      </c>
      <c r="H127" s="10">
        <f t="shared" si="4"/>
        <v>0.79</v>
      </c>
      <c r="J127" s="10">
        <f>VLOOKUP(A127,Свод!B:U,20,0)</f>
        <v>0.79</v>
      </c>
      <c r="K127" s="10">
        <f t="shared" si="3"/>
        <v>0</v>
      </c>
    </row>
    <row r="128" spans="1:11" x14ac:dyDescent="0.3">
      <c r="A128" s="35" t="s">
        <v>285</v>
      </c>
      <c r="B128" s="29">
        <v>1739096</v>
      </c>
      <c r="C128" s="37"/>
      <c r="D128" s="115"/>
      <c r="F128" s="126">
        <v>1.1893907169355529</v>
      </c>
      <c r="G128" s="126" t="s">
        <v>1372</v>
      </c>
      <c r="J128" s="10" t="e">
        <f>VLOOKUP(A128,Свод!B:U,20,0)</f>
        <v>#VALUE!</v>
      </c>
      <c r="K128" s="10" t="e">
        <f t="shared" si="3"/>
        <v>#VALUE!</v>
      </c>
    </row>
    <row r="129" spans="1:13" x14ac:dyDescent="0.3">
      <c r="A129" s="35" t="s">
        <v>286</v>
      </c>
      <c r="B129" s="29">
        <v>1487621</v>
      </c>
      <c r="C129" s="37"/>
      <c r="D129" s="115"/>
      <c r="F129" s="126" t="s">
        <v>1633</v>
      </c>
      <c r="G129" s="126" t="s">
        <v>1372</v>
      </c>
      <c r="J129" s="10" t="e">
        <f>VLOOKUP(A129,Свод!B:U,20,0)</f>
        <v>#VALUE!</v>
      </c>
      <c r="K129" s="10" t="e">
        <f t="shared" si="3"/>
        <v>#VALUE!</v>
      </c>
    </row>
    <row r="130" spans="1:13" x14ac:dyDescent="0.3">
      <c r="A130" s="35" t="s">
        <v>287</v>
      </c>
      <c r="B130" s="29">
        <v>1739247</v>
      </c>
      <c r="C130" s="37"/>
      <c r="D130" s="115"/>
      <c r="F130" s="126" t="s">
        <v>1634</v>
      </c>
      <c r="G130" s="126" t="s">
        <v>1372</v>
      </c>
      <c r="J130" s="10" t="e">
        <f>VLOOKUP(A130,Свод!B:U,20,0)</f>
        <v>#VALUE!</v>
      </c>
      <c r="K130" s="10" t="e">
        <f t="shared" si="3"/>
        <v>#VALUE!</v>
      </c>
    </row>
    <row r="131" spans="1:13" x14ac:dyDescent="0.3">
      <c r="A131" s="35" t="s">
        <v>288</v>
      </c>
      <c r="B131" s="29">
        <v>1739238</v>
      </c>
      <c r="C131" s="37"/>
      <c r="D131" s="115"/>
      <c r="F131" s="126" t="s">
        <v>1635</v>
      </c>
      <c r="G131" s="126" t="s">
        <v>1372</v>
      </c>
      <c r="J131" s="10" t="e">
        <f>VLOOKUP(A131,Свод!B:U,20,0)</f>
        <v>#VALUE!</v>
      </c>
      <c r="K131" s="10" t="e">
        <f t="shared" si="3"/>
        <v>#VALUE!</v>
      </c>
    </row>
    <row r="132" spans="1:13" x14ac:dyDescent="0.3">
      <c r="A132" s="35" t="s">
        <v>289</v>
      </c>
      <c r="B132" s="29">
        <v>1739254</v>
      </c>
      <c r="C132" s="37"/>
      <c r="D132" s="115"/>
      <c r="F132" s="126" t="s">
        <v>1636</v>
      </c>
      <c r="G132" s="126" t="s">
        <v>1372</v>
      </c>
      <c r="J132" s="10" t="e">
        <f>VLOOKUP(A132,Свод!B:U,20,0)</f>
        <v>#VALUE!</v>
      </c>
      <c r="K132" s="10" t="e">
        <f t="shared" ref="K132:K195" si="5">H132-J132</f>
        <v>#VALUE!</v>
      </c>
    </row>
    <row r="133" spans="1:13" x14ac:dyDescent="0.3">
      <c r="A133" s="35" t="s">
        <v>290</v>
      </c>
      <c r="B133" s="29">
        <v>1739235</v>
      </c>
      <c r="C133" s="37"/>
      <c r="D133" s="115"/>
      <c r="E133">
        <f>VLOOKUP(A133,Площадь!A:B,2,0)</f>
        <v>54</v>
      </c>
      <c r="F133" s="126" t="s">
        <v>1637</v>
      </c>
      <c r="G133" s="126">
        <v>21.265999999999998</v>
      </c>
      <c r="H133" s="10">
        <f t="shared" ref="H133:H193" si="6">G133-F133</f>
        <v>3.093</v>
      </c>
      <c r="J133" s="10">
        <f>VLOOKUP(A133,Свод!B:U,20,0)</f>
        <v>3.093</v>
      </c>
      <c r="K133" s="10">
        <f t="shared" si="5"/>
        <v>0</v>
      </c>
    </row>
    <row r="134" spans="1:13" x14ac:dyDescent="0.3">
      <c r="A134" s="35" t="s">
        <v>291</v>
      </c>
      <c r="B134" s="29">
        <v>1475321</v>
      </c>
      <c r="C134" s="37"/>
      <c r="D134" s="115"/>
      <c r="F134" s="126">
        <v>22.413745260496771</v>
      </c>
      <c r="G134" s="126" t="s">
        <v>1372</v>
      </c>
      <c r="J134" s="10" t="e">
        <f>VLOOKUP(A134,Свод!B:U,20,0)</f>
        <v>#VALUE!</v>
      </c>
      <c r="K134" s="10" t="e">
        <f t="shared" si="5"/>
        <v>#VALUE!</v>
      </c>
    </row>
    <row r="135" spans="1:13" x14ac:dyDescent="0.3">
      <c r="A135" s="35" t="s">
        <v>292</v>
      </c>
      <c r="B135" s="29">
        <v>1745485</v>
      </c>
      <c r="C135" s="37"/>
      <c r="D135" s="115"/>
      <c r="F135" s="126" t="s">
        <v>1372</v>
      </c>
      <c r="G135" s="126">
        <v>1E-3</v>
      </c>
      <c r="J135" s="10" t="e">
        <f>VLOOKUP(A135,Свод!B:U,20,0)</f>
        <v>#VALUE!</v>
      </c>
      <c r="K135" s="10" t="e">
        <f t="shared" si="5"/>
        <v>#VALUE!</v>
      </c>
    </row>
    <row r="136" spans="1:13" x14ac:dyDescent="0.3">
      <c r="A136" s="35" t="s">
        <v>293</v>
      </c>
      <c r="B136" s="29">
        <v>1475673</v>
      </c>
      <c r="C136" s="37"/>
      <c r="D136" s="115"/>
      <c r="E136">
        <f>VLOOKUP(A136,Площадь!A:B,2,0)</f>
        <v>35.5</v>
      </c>
      <c r="F136" s="126" t="s">
        <v>1842</v>
      </c>
      <c r="G136" s="126">
        <v>11.942</v>
      </c>
      <c r="H136" s="10">
        <f t="shared" si="6"/>
        <v>1.0649999999999995</v>
      </c>
      <c r="J136" s="10">
        <f>VLOOKUP(A136,Свод!B:U,20,0)</f>
        <v>1.0649999999999995</v>
      </c>
      <c r="K136" s="10">
        <f t="shared" si="5"/>
        <v>0</v>
      </c>
    </row>
    <row r="137" spans="1:13" x14ac:dyDescent="0.3">
      <c r="A137" s="35" t="s">
        <v>70</v>
      </c>
      <c r="B137" s="29">
        <v>1475255</v>
      </c>
      <c r="C137" s="37"/>
      <c r="D137" s="115"/>
      <c r="E137">
        <f>VLOOKUP(A137,Площадь!A:B,2,0)</f>
        <v>76</v>
      </c>
      <c r="F137" s="126" t="s">
        <v>1557</v>
      </c>
      <c r="G137" s="126">
        <v>15.893000000000001</v>
      </c>
      <c r="H137" s="10">
        <f t="shared" si="6"/>
        <v>3.9660000000000011</v>
      </c>
      <c r="J137" s="10">
        <f>VLOOKUP(A137,Свод!B:U,20,0)</f>
        <v>3.9660000000000011</v>
      </c>
      <c r="K137" s="10">
        <f t="shared" si="5"/>
        <v>0</v>
      </c>
    </row>
    <row r="138" spans="1:13" x14ac:dyDescent="0.3">
      <c r="A138" s="35" t="s">
        <v>294</v>
      </c>
      <c r="B138" s="29">
        <v>1475496</v>
      </c>
      <c r="C138" s="37"/>
      <c r="D138" s="115"/>
      <c r="F138" s="126">
        <v>14.332000000000001</v>
      </c>
      <c r="G138" s="126" t="s">
        <v>1372</v>
      </c>
      <c r="J138" s="10" t="e">
        <f>VLOOKUP(A138,Свод!B:U,20,0)</f>
        <v>#VALUE!</v>
      </c>
      <c r="K138" s="10" t="e">
        <f t="shared" si="5"/>
        <v>#VALUE!</v>
      </c>
    </row>
    <row r="139" spans="1:13" x14ac:dyDescent="0.3">
      <c r="A139" s="35" t="s">
        <v>295</v>
      </c>
      <c r="B139" s="29">
        <v>1475928</v>
      </c>
      <c r="C139" s="37"/>
      <c r="D139" s="115"/>
      <c r="E139">
        <f>VLOOKUP(A139,Площадь!A:B,2,0)</f>
        <v>69.599999999999994</v>
      </c>
      <c r="F139" s="126" t="s">
        <v>1843</v>
      </c>
      <c r="G139" s="126">
        <v>2.7389999999999999</v>
      </c>
      <c r="H139" s="10">
        <f t="shared" si="6"/>
        <v>0</v>
      </c>
      <c r="J139" s="10">
        <f>VLOOKUP(A139,Свод!B:U,20,0)</f>
        <v>0</v>
      </c>
      <c r="K139" s="10">
        <f t="shared" si="5"/>
        <v>0</v>
      </c>
    </row>
    <row r="140" spans="1:13" x14ac:dyDescent="0.3">
      <c r="A140" s="35" t="s">
        <v>296</v>
      </c>
      <c r="B140" s="29">
        <v>1739242</v>
      </c>
      <c r="C140" s="37"/>
      <c r="D140" s="115"/>
      <c r="E140">
        <f>VLOOKUP(A140,Площадь!A:B,2,0)</f>
        <v>30.4</v>
      </c>
      <c r="F140" s="126" t="s">
        <v>1638</v>
      </c>
      <c r="G140" s="126">
        <v>17.045000000000002</v>
      </c>
      <c r="H140" s="10">
        <f t="shared" si="6"/>
        <v>2.4330000000000016</v>
      </c>
      <c r="J140" s="10">
        <f>VLOOKUP(A140,Свод!B:U,20,0)</f>
        <v>2.4330000000000016</v>
      </c>
      <c r="K140" s="10">
        <f t="shared" si="5"/>
        <v>0</v>
      </c>
    </row>
    <row r="141" spans="1:13" x14ac:dyDescent="0.3">
      <c r="A141" s="35" t="s">
        <v>297</v>
      </c>
      <c r="B141" s="29">
        <v>1689554</v>
      </c>
      <c r="C141" s="37"/>
      <c r="D141" s="115"/>
      <c r="E141">
        <f>VLOOKUP(A141,Площадь!A:B,2,0)</f>
        <v>34.4</v>
      </c>
      <c r="F141" s="126" t="s">
        <v>1844</v>
      </c>
      <c r="G141" s="126">
        <v>13.891</v>
      </c>
      <c r="H141" s="10">
        <f t="shared" si="6"/>
        <v>1.6240000000000006</v>
      </c>
      <c r="J141" s="10">
        <f>VLOOKUP(A141,Свод!B:U,20,0)</f>
        <v>1.6240000000000006</v>
      </c>
      <c r="K141" s="10">
        <f t="shared" si="5"/>
        <v>0</v>
      </c>
    </row>
    <row r="142" spans="1:13" x14ac:dyDescent="0.3">
      <c r="A142" s="35" t="s">
        <v>298</v>
      </c>
      <c r="B142" s="29">
        <v>1689550</v>
      </c>
      <c r="C142" s="37"/>
      <c r="D142" s="115"/>
      <c r="E142">
        <f>VLOOKUP(A142,Площадь!A:B,2,0)</f>
        <v>34.4</v>
      </c>
      <c r="F142" s="126" t="s">
        <v>1639</v>
      </c>
      <c r="G142" s="126">
        <v>18.274000000000001</v>
      </c>
      <c r="H142" s="10">
        <f t="shared" si="6"/>
        <v>2.9130000000000003</v>
      </c>
      <c r="J142" s="10">
        <f>VLOOKUP(A142,Свод!B:U,20,0)</f>
        <v>2.9130000000000003</v>
      </c>
      <c r="K142" s="10">
        <f t="shared" si="5"/>
        <v>0</v>
      </c>
    </row>
    <row r="143" spans="1:13" s="3" customFormat="1" x14ac:dyDescent="0.3">
      <c r="A143" s="35" t="s">
        <v>299</v>
      </c>
      <c r="B143" s="29">
        <v>1739232</v>
      </c>
      <c r="C143" s="37"/>
      <c r="D143" s="118"/>
      <c r="E143">
        <f>VLOOKUP(A143,Площадь!A:B,2,0)</f>
        <v>35</v>
      </c>
      <c r="F143" s="126" t="s">
        <v>1640</v>
      </c>
      <c r="G143" s="126">
        <v>17.745999999999999</v>
      </c>
      <c r="H143" s="10">
        <f t="shared" si="6"/>
        <v>2.6689999999999987</v>
      </c>
      <c r="I143"/>
      <c r="J143" s="10">
        <f>VLOOKUP(A143,Свод!B:U,20,0)</f>
        <v>2.6689999999999987</v>
      </c>
      <c r="K143" s="10">
        <f t="shared" si="5"/>
        <v>0</v>
      </c>
      <c r="L143"/>
      <c r="M143"/>
    </row>
    <row r="144" spans="1:13" x14ac:dyDescent="0.3">
      <c r="A144" s="35" t="s">
        <v>300</v>
      </c>
      <c r="B144" s="29">
        <v>1739228</v>
      </c>
      <c r="C144" s="37"/>
      <c r="D144" s="115"/>
      <c r="E144">
        <f>VLOOKUP(A144,Площадь!A:B,2,0)</f>
        <v>34.700000000000003</v>
      </c>
      <c r="F144" s="126" t="s">
        <v>1845</v>
      </c>
      <c r="G144" s="126">
        <v>12.105</v>
      </c>
      <c r="H144" s="10">
        <f t="shared" si="6"/>
        <v>4.0389999999999997</v>
      </c>
      <c r="J144" s="10">
        <f>VLOOKUP(A144,Свод!B:U,20,0)</f>
        <v>4.0389999999999997</v>
      </c>
      <c r="K144" s="10">
        <f t="shared" si="5"/>
        <v>0</v>
      </c>
    </row>
    <row r="145" spans="1:11" x14ac:dyDescent="0.3">
      <c r="A145" s="35" t="s">
        <v>301</v>
      </c>
      <c r="B145" s="29">
        <v>1739234</v>
      </c>
      <c r="C145" s="37"/>
      <c r="D145" s="115"/>
      <c r="E145">
        <f>VLOOKUP(A145,Площадь!A:B,2,0)</f>
        <v>29.4</v>
      </c>
      <c r="F145" s="126" t="s">
        <v>1641</v>
      </c>
      <c r="G145" s="126">
        <v>15.672000000000001</v>
      </c>
      <c r="H145" s="10">
        <f t="shared" si="6"/>
        <v>2.1500000000000004</v>
      </c>
      <c r="J145" s="10">
        <f>VLOOKUP(A145,Свод!B:U,20,0)</f>
        <v>2.1500000000000004</v>
      </c>
      <c r="K145" s="10">
        <f t="shared" si="5"/>
        <v>0</v>
      </c>
    </row>
    <row r="146" spans="1:11" x14ac:dyDescent="0.3">
      <c r="A146" s="35" t="s">
        <v>302</v>
      </c>
      <c r="B146" s="29">
        <v>1739233</v>
      </c>
      <c r="C146" s="37"/>
      <c r="D146" s="115"/>
      <c r="E146">
        <f>VLOOKUP(A146,Площадь!A:B,2,0)</f>
        <v>52.7</v>
      </c>
      <c r="F146" s="126" t="s">
        <v>1642</v>
      </c>
      <c r="G146" s="126">
        <v>16.38</v>
      </c>
      <c r="H146" s="10">
        <f t="shared" si="6"/>
        <v>3.1639999999999997</v>
      </c>
      <c r="J146" s="10">
        <f>VLOOKUP(A146,Свод!B:U,20,0)</f>
        <v>3.1639999999999997</v>
      </c>
      <c r="K146" s="10">
        <f t="shared" si="5"/>
        <v>0</v>
      </c>
    </row>
    <row r="147" spans="1:11" x14ac:dyDescent="0.3">
      <c r="A147" s="35" t="s">
        <v>303</v>
      </c>
      <c r="B147" s="29">
        <v>1739231</v>
      </c>
      <c r="C147" s="37"/>
      <c r="D147" s="115"/>
      <c r="E147">
        <f>VLOOKUP(A147,Площадь!A:B,2,0)</f>
        <v>71.900000000000006</v>
      </c>
      <c r="F147" s="126" t="s">
        <v>1846</v>
      </c>
      <c r="G147" s="126">
        <v>22.07</v>
      </c>
      <c r="H147" s="10">
        <f t="shared" si="6"/>
        <v>4.8090000000000011</v>
      </c>
      <c r="J147" s="10">
        <f>VLOOKUP(A147,Свод!B:U,20,0)</f>
        <v>4.8090000000000011</v>
      </c>
      <c r="K147" s="10">
        <f t="shared" si="5"/>
        <v>0</v>
      </c>
    </row>
    <row r="148" spans="1:11" x14ac:dyDescent="0.3">
      <c r="A148" s="35" t="s">
        <v>71</v>
      </c>
      <c r="B148" s="29">
        <v>1475434</v>
      </c>
      <c r="C148" s="37"/>
      <c r="D148" s="115"/>
      <c r="F148" s="126">
        <v>1.0309999999999999</v>
      </c>
      <c r="G148" s="126"/>
      <c r="J148" s="10" t="str">
        <f>VLOOKUP(A148,Свод!B:U,20,0)</f>
        <v>нет</v>
      </c>
      <c r="K148" s="10" t="e">
        <f t="shared" si="5"/>
        <v>#VALUE!</v>
      </c>
    </row>
    <row r="149" spans="1:11" x14ac:dyDescent="0.3">
      <c r="A149" s="35" t="s">
        <v>304</v>
      </c>
      <c r="B149" s="29">
        <v>1739239</v>
      </c>
      <c r="C149" s="37"/>
      <c r="D149" s="115"/>
      <c r="F149" s="126" t="s">
        <v>1372</v>
      </c>
      <c r="G149" s="126" t="s">
        <v>1372</v>
      </c>
      <c r="J149" s="10" t="e">
        <f>VLOOKUP(A149,Свод!B:U,20,0)</f>
        <v>#VALUE!</v>
      </c>
      <c r="K149" s="10" t="e">
        <f t="shared" si="5"/>
        <v>#VALUE!</v>
      </c>
    </row>
    <row r="150" spans="1:11" x14ac:dyDescent="0.3">
      <c r="A150" s="35" t="s">
        <v>305</v>
      </c>
      <c r="B150" s="29">
        <v>1689560</v>
      </c>
      <c r="C150" s="37"/>
      <c r="D150" s="115"/>
      <c r="E150">
        <f>VLOOKUP(A150,Площадь!A:B,2,0)</f>
        <v>50.4</v>
      </c>
      <c r="F150" s="126" t="s">
        <v>1643</v>
      </c>
      <c r="G150" s="126">
        <v>25.886500000000002</v>
      </c>
      <c r="H150" s="10">
        <f t="shared" si="6"/>
        <v>3.6695000000000029</v>
      </c>
      <c r="J150" s="10">
        <f>VLOOKUP(A150,Свод!B:U,20,0)</f>
        <v>3.6695000000000029</v>
      </c>
      <c r="K150" s="10">
        <f t="shared" si="5"/>
        <v>0</v>
      </c>
    </row>
    <row r="151" spans="1:11" x14ac:dyDescent="0.3">
      <c r="A151" s="35" t="s">
        <v>306</v>
      </c>
      <c r="B151" s="29">
        <v>1745392</v>
      </c>
      <c r="C151" s="37"/>
      <c r="D151" s="115"/>
      <c r="E151">
        <f>VLOOKUP(A151,Площадь!A:B,2,0)</f>
        <v>68.5</v>
      </c>
      <c r="F151" s="126" t="s">
        <v>1847</v>
      </c>
      <c r="G151" s="126">
        <v>29.518000000000001</v>
      </c>
      <c r="H151" s="10">
        <f t="shared" si="6"/>
        <v>4.0100000000000016</v>
      </c>
      <c r="J151" s="10">
        <f>VLOOKUP(A151,Свод!B:U,20,0)</f>
        <v>4.0100000000000016</v>
      </c>
      <c r="K151" s="10">
        <f t="shared" si="5"/>
        <v>0</v>
      </c>
    </row>
    <row r="152" spans="1:11" x14ac:dyDescent="0.3">
      <c r="A152" s="35" t="s">
        <v>307</v>
      </c>
      <c r="B152" s="29">
        <v>1742776</v>
      </c>
      <c r="C152" s="37"/>
      <c r="D152" s="115"/>
      <c r="E152">
        <f>VLOOKUP(A152,Площадь!A:B,2,0)</f>
        <v>30.2</v>
      </c>
      <c r="F152" s="126" t="s">
        <v>1644</v>
      </c>
      <c r="G152" s="126">
        <v>10.869</v>
      </c>
      <c r="H152" s="10">
        <f t="shared" si="6"/>
        <v>1.8159999999999989</v>
      </c>
      <c r="J152" s="10">
        <f>VLOOKUP(A152,Свод!B:U,20,0)</f>
        <v>1.8159999999999989</v>
      </c>
      <c r="K152" s="10">
        <f t="shared" si="5"/>
        <v>0</v>
      </c>
    </row>
    <row r="153" spans="1:11" x14ac:dyDescent="0.3">
      <c r="A153" s="35" t="s">
        <v>308</v>
      </c>
      <c r="B153" s="29">
        <v>1745383</v>
      </c>
      <c r="C153" s="37"/>
      <c r="D153" s="115"/>
      <c r="E153">
        <f>VLOOKUP(A153,Площадь!A:B,2,0)</f>
        <v>33.6</v>
      </c>
      <c r="F153" s="126" t="s">
        <v>1848</v>
      </c>
      <c r="G153" s="126">
        <v>8.4120000000000008</v>
      </c>
      <c r="H153" s="10">
        <f t="shared" si="6"/>
        <v>1.4740000000000011</v>
      </c>
      <c r="J153" s="10">
        <f>VLOOKUP(A153,Свод!B:U,20,0)</f>
        <v>1.4740000000000011</v>
      </c>
      <c r="K153" s="10">
        <f t="shared" si="5"/>
        <v>0</v>
      </c>
    </row>
    <row r="154" spans="1:11" x14ac:dyDescent="0.3">
      <c r="A154" s="35" t="s">
        <v>309</v>
      </c>
      <c r="B154" s="29">
        <v>1745385</v>
      </c>
      <c r="C154" s="37"/>
      <c r="D154" s="115"/>
      <c r="E154">
        <f>VLOOKUP(A154,Площадь!A:B,2,0)</f>
        <v>33.9</v>
      </c>
      <c r="F154" s="126" t="s">
        <v>1849</v>
      </c>
      <c r="G154" s="126">
        <v>3.2679999999999998</v>
      </c>
      <c r="H154" s="10">
        <f t="shared" si="6"/>
        <v>2.2299999999999995</v>
      </c>
      <c r="J154" s="10">
        <f>VLOOKUP(A154,Свод!B:U,20,0)</f>
        <v>2.2299999999999995</v>
      </c>
      <c r="K154" s="10">
        <f t="shared" si="5"/>
        <v>0</v>
      </c>
    </row>
    <row r="155" spans="1:11" x14ac:dyDescent="0.3">
      <c r="A155" s="35" t="s">
        <v>310</v>
      </c>
      <c r="B155" s="29">
        <v>1742772</v>
      </c>
      <c r="C155" s="37"/>
      <c r="D155" s="115"/>
      <c r="F155" s="126">
        <v>13.842729059097413</v>
      </c>
      <c r="G155" s="126" t="s">
        <v>1372</v>
      </c>
      <c r="J155" s="10" t="e">
        <f>VLOOKUP(A155,Свод!B:U,20,0)</f>
        <v>#VALUE!</v>
      </c>
      <c r="K155" s="10" t="e">
        <f t="shared" si="5"/>
        <v>#VALUE!</v>
      </c>
    </row>
    <row r="156" spans="1:11" x14ac:dyDescent="0.3">
      <c r="A156" s="35" t="s">
        <v>311</v>
      </c>
      <c r="B156" s="41">
        <f>VLOOKUP(A156,'[1]1-2'!$A$8:$B$547,2,FALSE)</f>
        <v>0</v>
      </c>
      <c r="C156" s="37"/>
      <c r="D156" s="115"/>
      <c r="E156">
        <f>VLOOKUP(A156,Площадь!A:B,2,0)</f>
        <v>33.799999999999997</v>
      </c>
      <c r="F156" s="126" t="s">
        <v>1850</v>
      </c>
      <c r="G156" s="126">
        <v>16.7</v>
      </c>
      <c r="H156" s="10">
        <f t="shared" si="6"/>
        <v>5.1999999999999993</v>
      </c>
      <c r="J156" s="10">
        <f>VLOOKUP(A156,Свод!B:U,20,0)</f>
        <v>5.1999999999999993</v>
      </c>
      <c r="K156" s="10">
        <f t="shared" si="5"/>
        <v>0</v>
      </c>
    </row>
    <row r="157" spans="1:11" x14ac:dyDescent="0.3">
      <c r="A157" s="35" t="s">
        <v>312</v>
      </c>
      <c r="B157" s="29">
        <v>1742770</v>
      </c>
      <c r="C157" s="37"/>
      <c r="D157" s="118"/>
      <c r="F157" s="126">
        <v>8.1201126049761978</v>
      </c>
      <c r="G157" s="126" t="s">
        <v>1372</v>
      </c>
      <c r="J157" s="10" t="e">
        <f>VLOOKUP(A157,Свод!B:U,20,0)</f>
        <v>#VALUE!</v>
      </c>
      <c r="K157" s="10" t="e">
        <f t="shared" si="5"/>
        <v>#VALUE!</v>
      </c>
    </row>
    <row r="158" spans="1:11" x14ac:dyDescent="0.3">
      <c r="A158" s="35" t="s">
        <v>313</v>
      </c>
      <c r="B158" s="41">
        <f>VLOOKUP(A158,'[1]1-2'!$A$8:$B$547,2,FALSE)</f>
        <v>0</v>
      </c>
      <c r="C158" s="37"/>
      <c r="D158" s="115"/>
      <c r="F158" s="126" t="s">
        <v>1372</v>
      </c>
      <c r="G158" s="126" t="s">
        <v>1372</v>
      </c>
      <c r="J158" s="10" t="e">
        <f>VLOOKUP(A158,Свод!B:U,20,0)</f>
        <v>#VALUE!</v>
      </c>
      <c r="K158" s="10" t="e">
        <f t="shared" si="5"/>
        <v>#VALUE!</v>
      </c>
    </row>
    <row r="159" spans="1:11" x14ac:dyDescent="0.3">
      <c r="A159" s="35" t="s">
        <v>72</v>
      </c>
      <c r="B159" s="29">
        <v>1475430</v>
      </c>
      <c r="C159" s="37"/>
      <c r="D159" s="115"/>
      <c r="E159">
        <f>VLOOKUP(A159,Площадь!A:B,2,0)</f>
        <v>56.8</v>
      </c>
      <c r="F159" s="126" t="s">
        <v>1558</v>
      </c>
      <c r="G159" s="126">
        <v>27.080100000000002</v>
      </c>
      <c r="H159" s="10">
        <f t="shared" si="6"/>
        <v>3.6291000000000011</v>
      </c>
      <c r="J159" s="10">
        <f>VLOOKUP(A159,Свод!B:U,20,0)</f>
        <v>3.6291000000000011</v>
      </c>
      <c r="K159" s="10">
        <f t="shared" si="5"/>
        <v>0</v>
      </c>
    </row>
    <row r="160" spans="1:11" x14ac:dyDescent="0.3">
      <c r="A160" s="35" t="s">
        <v>314</v>
      </c>
      <c r="B160" s="29">
        <v>1742781</v>
      </c>
      <c r="C160" s="37"/>
      <c r="D160" s="115"/>
      <c r="F160" s="126">
        <v>18.002766905357603</v>
      </c>
      <c r="G160" s="126" t="s">
        <v>1372</v>
      </c>
      <c r="J160" s="10" t="e">
        <f>VLOOKUP(A160,Свод!B:U,20,0)</f>
        <v>#VALUE!</v>
      </c>
      <c r="K160" s="10" t="e">
        <f t="shared" si="5"/>
        <v>#VALUE!</v>
      </c>
    </row>
    <row r="161" spans="1:11" x14ac:dyDescent="0.3">
      <c r="A161" s="35" t="s">
        <v>315</v>
      </c>
      <c r="B161" s="29">
        <v>1742780</v>
      </c>
      <c r="C161" s="37"/>
      <c r="D161" s="115"/>
      <c r="F161" s="126">
        <v>15.679891531880967</v>
      </c>
      <c r="G161" s="126" t="s">
        <v>1372</v>
      </c>
      <c r="J161" s="10" t="e">
        <f>VLOOKUP(A161,Свод!B:U,20,0)</f>
        <v>#VALUE!</v>
      </c>
      <c r="K161" s="10" t="e">
        <f t="shared" si="5"/>
        <v>#VALUE!</v>
      </c>
    </row>
    <row r="162" spans="1:11" x14ac:dyDescent="0.3">
      <c r="A162" s="35" t="s">
        <v>316</v>
      </c>
      <c r="B162" s="41">
        <f>VLOOKUP(A162,'[1]1-2'!$A$8:$B$547,2,FALSE)</f>
        <v>0</v>
      </c>
      <c r="C162" s="37"/>
      <c r="D162" s="115"/>
      <c r="F162" s="126" t="s">
        <v>1645</v>
      </c>
      <c r="G162" s="126" t="s">
        <v>1372</v>
      </c>
      <c r="J162" s="10" t="e">
        <f>VLOOKUP(A162,Свод!B:U,20,0)</f>
        <v>#VALUE!</v>
      </c>
      <c r="K162" s="10" t="e">
        <f t="shared" si="5"/>
        <v>#VALUE!</v>
      </c>
    </row>
    <row r="163" spans="1:11" x14ac:dyDescent="0.3">
      <c r="A163" s="35" t="s">
        <v>317</v>
      </c>
      <c r="B163" s="29">
        <v>1738919</v>
      </c>
      <c r="C163" s="37"/>
      <c r="D163" s="115"/>
      <c r="E163">
        <f>VLOOKUP(A163,Площадь!A:B,2,0)</f>
        <v>68.5</v>
      </c>
      <c r="F163" s="126" t="s">
        <v>1851</v>
      </c>
      <c r="G163" s="126">
        <v>8.6999999999999993</v>
      </c>
      <c r="H163" s="10">
        <f t="shared" si="6"/>
        <v>1.8999999999999995</v>
      </c>
      <c r="J163" s="10">
        <f>VLOOKUP(A163,Свод!B:U,20,0)</f>
        <v>1.8999999999999995</v>
      </c>
      <c r="K163" s="10">
        <f t="shared" si="5"/>
        <v>0</v>
      </c>
    </row>
    <row r="164" spans="1:11" x14ac:dyDescent="0.3">
      <c r="A164" s="35" t="s">
        <v>318</v>
      </c>
      <c r="B164" s="29">
        <v>1738924</v>
      </c>
      <c r="C164" s="37"/>
      <c r="D164" s="115"/>
      <c r="E164">
        <f>VLOOKUP(A164,Площадь!A:B,2,0)</f>
        <v>30.2</v>
      </c>
      <c r="F164" s="126" t="s">
        <v>1646</v>
      </c>
      <c r="G164" s="126">
        <v>19.085000000000001</v>
      </c>
      <c r="H164" s="10">
        <f t="shared" si="6"/>
        <v>2.5310000000000024</v>
      </c>
      <c r="J164" s="10">
        <f>VLOOKUP(A164,Свод!B:U,20,0)</f>
        <v>2.5310000000000024</v>
      </c>
      <c r="K164" s="10">
        <f t="shared" si="5"/>
        <v>0</v>
      </c>
    </row>
    <row r="165" spans="1:11" x14ac:dyDescent="0.3">
      <c r="A165" s="35" t="s">
        <v>319</v>
      </c>
      <c r="B165" s="29">
        <v>1738923</v>
      </c>
      <c r="C165" s="37"/>
      <c r="D165" s="115"/>
      <c r="F165" s="126">
        <v>18.864965369683372</v>
      </c>
      <c r="G165" s="126" t="s">
        <v>1372</v>
      </c>
      <c r="J165" s="10" t="e">
        <f>VLOOKUP(A165,Свод!B:U,20,0)</f>
        <v>#VALUE!</v>
      </c>
      <c r="K165" s="10" t="e">
        <f t="shared" si="5"/>
        <v>#VALUE!</v>
      </c>
    </row>
    <row r="166" spans="1:11" x14ac:dyDescent="0.3">
      <c r="A166" s="35" t="s">
        <v>320</v>
      </c>
      <c r="B166" s="29">
        <v>1738925</v>
      </c>
      <c r="C166" s="37"/>
      <c r="D166" s="115"/>
      <c r="E166">
        <f>VLOOKUP(A166,Площадь!A:B,2,0)</f>
        <v>33.5</v>
      </c>
      <c r="F166" s="126" t="s">
        <v>1647</v>
      </c>
      <c r="G166" s="126">
        <v>7.7</v>
      </c>
      <c r="H166" s="10">
        <f t="shared" si="6"/>
        <v>1.6980000000000004</v>
      </c>
      <c r="J166" s="10">
        <f>VLOOKUP(A166,Свод!B:U,20,0)</f>
        <v>1.6980000000000004</v>
      </c>
      <c r="K166" s="10">
        <f t="shared" si="5"/>
        <v>0</v>
      </c>
    </row>
    <row r="167" spans="1:11" x14ac:dyDescent="0.3">
      <c r="A167" s="35" t="s">
        <v>321</v>
      </c>
      <c r="B167" s="41">
        <f>VLOOKUP(A167,'[1]1-2'!$A$8:$B$547,2,FALSE)</f>
        <v>0</v>
      </c>
      <c r="C167" s="37"/>
      <c r="D167" s="115"/>
      <c r="F167" s="126" t="s">
        <v>1372</v>
      </c>
      <c r="G167" s="126" t="s">
        <v>1372</v>
      </c>
      <c r="J167" s="10" t="e">
        <f>VLOOKUP(A167,Свод!B:U,20,0)</f>
        <v>#VALUE!</v>
      </c>
      <c r="K167" s="10" t="e">
        <f t="shared" si="5"/>
        <v>#VALUE!</v>
      </c>
    </row>
    <row r="168" spans="1:11" x14ac:dyDescent="0.3">
      <c r="A168" s="35" t="s">
        <v>322</v>
      </c>
      <c r="B168" s="29">
        <v>1739075</v>
      </c>
      <c r="C168" s="37"/>
      <c r="D168" s="115"/>
      <c r="F168" s="126">
        <v>3.2516417220257092</v>
      </c>
      <c r="G168" s="126" t="s">
        <v>1372</v>
      </c>
      <c r="J168" s="10" t="e">
        <f>VLOOKUP(A168,Свод!B:U,20,0)</f>
        <v>#VALUE!</v>
      </c>
      <c r="K168" s="10" t="e">
        <f t="shared" si="5"/>
        <v>#VALUE!</v>
      </c>
    </row>
    <row r="169" spans="1:11" x14ac:dyDescent="0.3">
      <c r="A169" s="35" t="s">
        <v>323</v>
      </c>
      <c r="B169" s="29">
        <v>1738912</v>
      </c>
      <c r="C169" s="37"/>
      <c r="D169" s="115"/>
      <c r="F169" s="126" t="s">
        <v>1648</v>
      </c>
      <c r="G169" s="126" t="s">
        <v>1372</v>
      </c>
      <c r="J169" s="10" t="e">
        <f>VLOOKUP(A169,Свод!B:U,20,0)</f>
        <v>#VALUE!</v>
      </c>
      <c r="K169" s="10" t="e">
        <f t="shared" si="5"/>
        <v>#VALUE!</v>
      </c>
    </row>
    <row r="170" spans="1:11" x14ac:dyDescent="0.3">
      <c r="A170" s="35" t="s">
        <v>73</v>
      </c>
      <c r="B170" s="29">
        <v>1475432</v>
      </c>
      <c r="C170" s="37"/>
      <c r="D170" s="115"/>
      <c r="E170">
        <f>VLOOKUP(A170,Площадь!A:B,2,0)</f>
        <v>48.4</v>
      </c>
      <c r="F170" s="126" t="s">
        <v>1559</v>
      </c>
      <c r="G170" s="126">
        <v>7.8339999999999996</v>
      </c>
      <c r="H170" s="10">
        <f t="shared" si="6"/>
        <v>0</v>
      </c>
      <c r="J170" s="10">
        <f>VLOOKUP(A170,Свод!B:U,20,0)</f>
        <v>0</v>
      </c>
      <c r="K170" s="10">
        <f t="shared" si="5"/>
        <v>0</v>
      </c>
    </row>
    <row r="171" spans="1:11" x14ac:dyDescent="0.3">
      <c r="A171" s="35" t="s">
        <v>324</v>
      </c>
      <c r="B171" s="29">
        <v>1738917</v>
      </c>
      <c r="C171" s="37"/>
      <c r="D171" s="115"/>
      <c r="F171" s="126">
        <v>19.828623923016249</v>
      </c>
      <c r="G171" s="126" t="s">
        <v>1372</v>
      </c>
      <c r="J171" s="10" t="e">
        <f>VLOOKUP(A171,Свод!B:U,20,0)</f>
        <v>#VALUE!</v>
      </c>
      <c r="K171" s="10" t="e">
        <f t="shared" si="5"/>
        <v>#VALUE!</v>
      </c>
    </row>
    <row r="172" spans="1:11" x14ac:dyDescent="0.3">
      <c r="A172" s="35" t="s">
        <v>325</v>
      </c>
      <c r="B172" s="29">
        <v>1739063</v>
      </c>
      <c r="C172" s="37"/>
      <c r="D172" s="115"/>
      <c r="F172" s="126">
        <v>20.482907733280321</v>
      </c>
      <c r="G172" s="126" t="s">
        <v>1372</v>
      </c>
      <c r="J172" s="10" t="e">
        <f>VLOOKUP(A172,Свод!B:U,20,0)</f>
        <v>#VALUE!</v>
      </c>
      <c r="K172" s="10" t="e">
        <f t="shared" si="5"/>
        <v>#VALUE!</v>
      </c>
    </row>
    <row r="173" spans="1:11" x14ac:dyDescent="0.3">
      <c r="A173" s="35" t="s">
        <v>326</v>
      </c>
      <c r="B173" s="29">
        <v>1738921</v>
      </c>
      <c r="C173" s="37"/>
      <c r="D173" s="115"/>
      <c r="E173">
        <f>VLOOKUP(A173,Площадь!A:B,2,0)</f>
        <v>50.6</v>
      </c>
      <c r="F173" s="126" t="s">
        <v>1649</v>
      </c>
      <c r="G173" s="126">
        <v>3.1309999999999998</v>
      </c>
      <c r="H173" s="10">
        <f t="shared" si="6"/>
        <v>8.1999999999999851E-2</v>
      </c>
      <c r="J173" s="10">
        <f>VLOOKUP(A173,Свод!B:U,20,0)</f>
        <v>8.1999999999999851E-2</v>
      </c>
      <c r="K173" s="10">
        <f t="shared" si="5"/>
        <v>0</v>
      </c>
    </row>
    <row r="174" spans="1:11" x14ac:dyDescent="0.3">
      <c r="A174" s="35" t="s">
        <v>327</v>
      </c>
      <c r="B174" s="29">
        <v>1738916</v>
      </c>
      <c r="C174" s="37"/>
      <c r="D174" s="115"/>
      <c r="E174">
        <f>VLOOKUP(A174,Площадь!A:B,2,0)</f>
        <v>49.9</v>
      </c>
      <c r="F174" s="126" t="s">
        <v>1650</v>
      </c>
      <c r="G174" s="126">
        <v>0.47699999999999998</v>
      </c>
      <c r="H174" s="10">
        <f t="shared" si="6"/>
        <v>0</v>
      </c>
      <c r="J174" s="10">
        <f>VLOOKUP(A174,Свод!B:U,20,0)</f>
        <v>0</v>
      </c>
      <c r="K174" s="10">
        <f t="shared" si="5"/>
        <v>0</v>
      </c>
    </row>
    <row r="175" spans="1:11" x14ac:dyDescent="0.3">
      <c r="A175" s="35" t="s">
        <v>328</v>
      </c>
      <c r="B175" s="29">
        <v>1739060</v>
      </c>
      <c r="C175" s="37"/>
      <c r="D175" s="115"/>
      <c r="E175">
        <f>VLOOKUP(A175,Площадь!A:B,2,0)</f>
        <v>69.099999999999994</v>
      </c>
      <c r="F175" s="126" t="s">
        <v>1651</v>
      </c>
      <c r="G175" s="126">
        <v>29.046099999999999</v>
      </c>
      <c r="H175" s="10">
        <f t="shared" si="6"/>
        <v>6.0080999999999989</v>
      </c>
      <c r="J175" s="10">
        <f>VLOOKUP(A175,Свод!B:U,20,0)</f>
        <v>6.0080999999999989</v>
      </c>
      <c r="K175" s="10">
        <f t="shared" si="5"/>
        <v>0</v>
      </c>
    </row>
    <row r="176" spans="1:11" x14ac:dyDescent="0.3">
      <c r="A176" s="35" t="s">
        <v>329</v>
      </c>
      <c r="B176" s="29">
        <v>1739048</v>
      </c>
      <c r="C176" s="37"/>
      <c r="D176" s="115"/>
      <c r="E176">
        <f>VLOOKUP(A176,Площадь!A:B,2,0)</f>
        <v>30.4</v>
      </c>
      <c r="F176" s="126" t="s">
        <v>1652</v>
      </c>
      <c r="G176" s="126">
        <v>12</v>
      </c>
      <c r="H176" s="10">
        <f t="shared" si="6"/>
        <v>1.6539999999999999</v>
      </c>
      <c r="J176" s="10">
        <f>VLOOKUP(A176,Свод!B:U,20,0)</f>
        <v>1.6539999999999999</v>
      </c>
      <c r="K176" s="10">
        <f t="shared" si="5"/>
        <v>0</v>
      </c>
    </row>
    <row r="177" spans="1:11" x14ac:dyDescent="0.3">
      <c r="A177" s="35" t="s">
        <v>330</v>
      </c>
      <c r="B177" s="29">
        <v>1739053</v>
      </c>
      <c r="C177" s="37"/>
      <c r="D177" s="115"/>
      <c r="E177">
        <f>VLOOKUP(A177,Площадь!A:B,2,0)</f>
        <v>33.6</v>
      </c>
      <c r="F177" s="126" t="s">
        <v>1653</v>
      </c>
      <c r="G177" s="126">
        <v>15.375</v>
      </c>
      <c r="H177" s="10">
        <f t="shared" si="6"/>
        <v>2.1189999999999998</v>
      </c>
      <c r="J177" s="10">
        <f>VLOOKUP(A177,Свод!B:U,20,0)</f>
        <v>2.1189999999999998</v>
      </c>
      <c r="K177" s="10">
        <f t="shared" si="5"/>
        <v>0</v>
      </c>
    </row>
    <row r="178" spans="1:11" x14ac:dyDescent="0.3">
      <c r="A178" s="35" t="s">
        <v>331</v>
      </c>
      <c r="B178" s="29">
        <v>1738813</v>
      </c>
      <c r="C178" s="37"/>
      <c r="D178" s="115"/>
      <c r="E178">
        <f>VLOOKUP(A178,Площадь!A:B,2,0)</f>
        <v>33.9</v>
      </c>
      <c r="F178" s="126">
        <v>5.6909999999999998</v>
      </c>
      <c r="G178" s="126">
        <v>6.2130000000000001</v>
      </c>
      <c r="H178" s="10">
        <f t="shared" si="6"/>
        <v>0.52200000000000024</v>
      </c>
      <c r="J178" s="10">
        <f>VLOOKUP(A178,Свод!B:U,20,0)</f>
        <v>0.52200000000000024</v>
      </c>
      <c r="K178" s="10">
        <f t="shared" si="5"/>
        <v>0</v>
      </c>
    </row>
    <row r="179" spans="1:11" x14ac:dyDescent="0.3">
      <c r="A179" s="35" t="s">
        <v>332</v>
      </c>
      <c r="B179" s="29">
        <v>1739057</v>
      </c>
      <c r="C179" s="37"/>
      <c r="D179" s="115"/>
      <c r="F179" s="126" t="s">
        <v>1372</v>
      </c>
      <c r="G179" s="126">
        <v>1E-3</v>
      </c>
      <c r="J179" s="10" t="e">
        <f>VLOOKUP(A179,Свод!B:U,20,0)</f>
        <v>#VALUE!</v>
      </c>
      <c r="K179" s="10" t="e">
        <f t="shared" si="5"/>
        <v>#VALUE!</v>
      </c>
    </row>
    <row r="180" spans="1:11" x14ac:dyDescent="0.3">
      <c r="A180" s="35" t="s">
        <v>333</v>
      </c>
      <c r="B180" s="29">
        <v>1739061</v>
      </c>
      <c r="C180" s="37"/>
      <c r="D180" s="115"/>
      <c r="F180" s="126">
        <v>5.1483035458545423</v>
      </c>
      <c r="G180" s="126" t="s">
        <v>1372</v>
      </c>
      <c r="J180" s="10" t="e">
        <f>VLOOKUP(A180,Свод!B:U,20,0)</f>
        <v>#VALUE!</v>
      </c>
      <c r="K180" s="10" t="e">
        <f t="shared" si="5"/>
        <v>#VALUE!</v>
      </c>
    </row>
    <row r="181" spans="1:11" x14ac:dyDescent="0.3">
      <c r="A181" s="35" t="s">
        <v>74</v>
      </c>
      <c r="B181" s="29">
        <v>1475428</v>
      </c>
      <c r="C181" s="37"/>
      <c r="D181" s="115"/>
      <c r="E181">
        <f>VLOOKUP(A181,Площадь!A:B,2,0)</f>
        <v>34</v>
      </c>
      <c r="F181" s="126" t="s">
        <v>1796</v>
      </c>
      <c r="G181" s="126">
        <v>17.648</v>
      </c>
      <c r="H181" s="10">
        <f t="shared" si="6"/>
        <v>1.9670000000000005</v>
      </c>
      <c r="J181" s="10">
        <f>VLOOKUP(A181,Свод!B:U,20,0)</f>
        <v>1.9670000000000005</v>
      </c>
      <c r="K181" s="10">
        <f t="shared" si="5"/>
        <v>0</v>
      </c>
    </row>
    <row r="182" spans="1:11" x14ac:dyDescent="0.3">
      <c r="A182" s="35" t="s">
        <v>334</v>
      </c>
      <c r="B182" s="29">
        <v>1739051</v>
      </c>
      <c r="C182" s="37"/>
      <c r="D182" s="115"/>
      <c r="F182" s="126">
        <v>12.550769160186153</v>
      </c>
      <c r="G182" s="126" t="s">
        <v>1372</v>
      </c>
      <c r="J182" s="10" t="e">
        <f>VLOOKUP(A182,Свод!B:U,20,0)</f>
        <v>#VALUE!</v>
      </c>
      <c r="K182" s="10" t="e">
        <f t="shared" si="5"/>
        <v>#VALUE!</v>
      </c>
    </row>
    <row r="183" spans="1:11" x14ac:dyDescent="0.3">
      <c r="A183" s="35" t="s">
        <v>335</v>
      </c>
      <c r="B183" s="29">
        <v>1738819</v>
      </c>
      <c r="C183" s="37"/>
      <c r="D183" s="115"/>
      <c r="E183">
        <f>VLOOKUP(A183,Площадь!A:B,2,0)</f>
        <v>51.9</v>
      </c>
      <c r="F183" s="126" t="s">
        <v>1852</v>
      </c>
      <c r="G183" s="126">
        <v>18.271999999999998</v>
      </c>
      <c r="H183" s="10">
        <f t="shared" si="6"/>
        <v>2.6019999999999985</v>
      </c>
      <c r="J183" s="10">
        <f>VLOOKUP(A183,Свод!B:U,20,0)</f>
        <v>2.6019999999999985</v>
      </c>
      <c r="K183" s="10">
        <f t="shared" si="5"/>
        <v>0</v>
      </c>
    </row>
    <row r="184" spans="1:11" x14ac:dyDescent="0.3">
      <c r="A184" s="35" t="s">
        <v>336</v>
      </c>
      <c r="B184" s="41">
        <f>VLOOKUP(A184,'[1]1-2'!$A$8:$B$547,2,FALSE)</f>
        <v>0</v>
      </c>
      <c r="C184" s="37"/>
      <c r="D184" s="115"/>
      <c r="F184" s="126" t="s">
        <v>1372</v>
      </c>
      <c r="G184" s="126" t="s">
        <v>1372</v>
      </c>
      <c r="J184" s="10" t="e">
        <f>VLOOKUP(A184,Свод!B:U,20,0)</f>
        <v>#VALUE!</v>
      </c>
      <c r="K184" s="10" t="e">
        <f t="shared" si="5"/>
        <v>#VALUE!</v>
      </c>
    </row>
    <row r="185" spans="1:11" x14ac:dyDescent="0.3">
      <c r="A185" s="35" t="s">
        <v>337</v>
      </c>
      <c r="B185" s="29">
        <v>1739050</v>
      </c>
      <c r="C185" s="37"/>
      <c r="D185" s="115"/>
      <c r="F185" s="126" t="s">
        <v>1654</v>
      </c>
      <c r="G185" s="126" t="s">
        <v>1372</v>
      </c>
      <c r="J185" s="10" t="e">
        <f>VLOOKUP(A185,Свод!B:U,20,0)</f>
        <v>#VALUE!</v>
      </c>
      <c r="K185" s="10" t="e">
        <f t="shared" si="5"/>
        <v>#VALUE!</v>
      </c>
    </row>
    <row r="186" spans="1:11" x14ac:dyDescent="0.3">
      <c r="A186" s="35" t="s">
        <v>338</v>
      </c>
      <c r="B186" s="29">
        <v>1739055</v>
      </c>
      <c r="C186" s="37"/>
      <c r="D186" s="115"/>
      <c r="E186">
        <f>VLOOKUP(A186,Площадь!A:B,2,0)</f>
        <v>49.9</v>
      </c>
      <c r="F186" s="126" t="s">
        <v>1655</v>
      </c>
      <c r="G186" s="126">
        <v>20.5335</v>
      </c>
      <c r="H186" s="10">
        <f t="shared" si="6"/>
        <v>3.5285000000000011</v>
      </c>
      <c r="J186" s="10">
        <f>VLOOKUP(A186,Свод!B:U,20,0)</f>
        <v>3.5285000000000011</v>
      </c>
      <c r="K186" s="10">
        <f t="shared" si="5"/>
        <v>0</v>
      </c>
    </row>
    <row r="187" spans="1:11" x14ac:dyDescent="0.3">
      <c r="A187" s="35" t="s">
        <v>339</v>
      </c>
      <c r="B187" s="29">
        <v>1742477</v>
      </c>
      <c r="C187" s="37"/>
      <c r="D187" s="115"/>
      <c r="E187">
        <f>VLOOKUP(A187,Площадь!A:B,2,0)</f>
        <v>68.2</v>
      </c>
      <c r="F187" s="126" t="s">
        <v>1853</v>
      </c>
      <c r="G187" s="126">
        <v>22.053000000000001</v>
      </c>
      <c r="H187" s="10">
        <f t="shared" si="6"/>
        <v>2.0730000000000004</v>
      </c>
      <c r="J187" s="10">
        <f>VLOOKUP(A187,Свод!B:U,20,0)</f>
        <v>2.0730000000000004</v>
      </c>
      <c r="K187" s="10">
        <f t="shared" si="5"/>
        <v>0</v>
      </c>
    </row>
    <row r="188" spans="1:11" x14ac:dyDescent="0.3">
      <c r="A188" s="35" t="s">
        <v>340</v>
      </c>
      <c r="B188" s="29">
        <v>1738727</v>
      </c>
      <c r="C188" s="37"/>
      <c r="D188" s="115"/>
      <c r="E188">
        <f>VLOOKUP(A188,Площадь!A:B,2,0)</f>
        <v>30.4</v>
      </c>
      <c r="F188" s="126" t="s">
        <v>1854</v>
      </c>
      <c r="G188" s="126">
        <v>16</v>
      </c>
      <c r="H188" s="10">
        <f t="shared" si="6"/>
        <v>3</v>
      </c>
      <c r="J188" s="10">
        <f>VLOOKUP(A188,Свод!B:U,20,0)</f>
        <v>3</v>
      </c>
      <c r="K188" s="10">
        <f t="shared" si="5"/>
        <v>0</v>
      </c>
    </row>
    <row r="189" spans="1:11" x14ac:dyDescent="0.3">
      <c r="A189" s="35" t="s">
        <v>341</v>
      </c>
      <c r="B189" s="29">
        <v>1742475</v>
      </c>
      <c r="C189" s="37"/>
      <c r="D189" s="115"/>
      <c r="E189">
        <f>VLOOKUP(A189,Площадь!A:B,2,0)</f>
        <v>33.799999999999997</v>
      </c>
      <c r="F189" s="126" t="s">
        <v>1656</v>
      </c>
      <c r="G189" s="126">
        <v>13.278</v>
      </c>
      <c r="H189" s="10">
        <f t="shared" si="6"/>
        <v>1.9109999999999996</v>
      </c>
      <c r="J189" s="10">
        <f>VLOOKUP(A189,Свод!B:U,20,0)</f>
        <v>1.9109999999999996</v>
      </c>
      <c r="K189" s="10">
        <f t="shared" si="5"/>
        <v>0</v>
      </c>
    </row>
    <row r="190" spans="1:11" x14ac:dyDescent="0.3">
      <c r="A190" s="35" t="s">
        <v>342</v>
      </c>
      <c r="B190" s="29">
        <v>1742478</v>
      </c>
      <c r="C190" s="37"/>
      <c r="D190" s="115"/>
      <c r="E190">
        <f>VLOOKUP(A190,Площадь!A:B,2,0)</f>
        <v>33.6</v>
      </c>
      <c r="F190" s="126" t="s">
        <v>1657</v>
      </c>
      <c r="G190" s="126">
        <v>5.8710000000000004</v>
      </c>
      <c r="H190" s="10">
        <f t="shared" si="6"/>
        <v>0.32900000000000063</v>
      </c>
      <c r="J190" s="10">
        <f>VLOOKUP(A190,Свод!B:U,20,0)</f>
        <v>0.32900000000000063</v>
      </c>
      <c r="K190" s="10">
        <f t="shared" si="5"/>
        <v>0</v>
      </c>
    </row>
    <row r="191" spans="1:11" x14ac:dyDescent="0.3">
      <c r="A191" s="35" t="s">
        <v>343</v>
      </c>
      <c r="B191" s="29">
        <v>1738724</v>
      </c>
      <c r="C191" s="37"/>
      <c r="D191" s="115"/>
      <c r="F191" s="126" t="s">
        <v>1658</v>
      </c>
      <c r="G191" s="126" t="s">
        <v>1372</v>
      </c>
      <c r="J191" s="10" t="e">
        <f>VLOOKUP(A191,Свод!B:U,20,0)</f>
        <v>#VALUE!</v>
      </c>
      <c r="K191" s="10" t="e">
        <f t="shared" si="5"/>
        <v>#VALUE!</v>
      </c>
    </row>
    <row r="192" spans="1:11" x14ac:dyDescent="0.3">
      <c r="A192" s="35" t="s">
        <v>75</v>
      </c>
      <c r="B192" s="29">
        <v>1475427</v>
      </c>
      <c r="C192" s="37"/>
      <c r="D192" s="115"/>
      <c r="E192">
        <f>VLOOKUP(A192,Площадь!A:B,2,0)</f>
        <v>31</v>
      </c>
      <c r="F192" s="126" t="s">
        <v>1797</v>
      </c>
      <c r="G192" s="126">
        <v>9.5</v>
      </c>
      <c r="H192" s="10">
        <f t="shared" si="6"/>
        <v>1.2699999999999996</v>
      </c>
      <c r="J192" s="10">
        <f>VLOOKUP(A192,Свод!B:U,20,0)</f>
        <v>1.2699999999999996</v>
      </c>
      <c r="K192" s="10">
        <f t="shared" si="5"/>
        <v>0</v>
      </c>
    </row>
    <row r="193" spans="1:11" x14ac:dyDescent="0.3">
      <c r="A193" s="35" t="s">
        <v>344</v>
      </c>
      <c r="B193" s="29">
        <v>1738726</v>
      </c>
      <c r="C193" s="37"/>
      <c r="D193" s="115"/>
      <c r="E193">
        <f>VLOOKUP(A193,Площадь!A:B,2,0)</f>
        <v>33.700000000000003</v>
      </c>
      <c r="F193" s="126" t="s">
        <v>1659</v>
      </c>
      <c r="G193" s="126">
        <v>12.875</v>
      </c>
      <c r="H193" s="10">
        <f t="shared" si="6"/>
        <v>1.9779999999999998</v>
      </c>
      <c r="J193" s="10">
        <f>VLOOKUP(A193,Свод!B:U,20,0)</f>
        <v>1.9779999999999998</v>
      </c>
      <c r="K193" s="10">
        <f t="shared" si="5"/>
        <v>0</v>
      </c>
    </row>
    <row r="194" spans="1:11" x14ac:dyDescent="0.3">
      <c r="A194" s="35" t="s">
        <v>345</v>
      </c>
      <c r="B194" s="29">
        <v>1738720</v>
      </c>
      <c r="C194" s="37"/>
      <c r="D194" s="115"/>
      <c r="F194" s="126" t="s">
        <v>1660</v>
      </c>
      <c r="G194" s="126" t="s">
        <v>1372</v>
      </c>
      <c r="J194" s="10" t="e">
        <f>VLOOKUP(A194,Свод!B:U,20,0)</f>
        <v>#VALUE!</v>
      </c>
      <c r="K194" s="10" t="e">
        <f t="shared" si="5"/>
        <v>#VALUE!</v>
      </c>
    </row>
    <row r="195" spans="1:11" x14ac:dyDescent="0.3">
      <c r="A195" s="35" t="s">
        <v>346</v>
      </c>
      <c r="B195" s="29">
        <v>1738718</v>
      </c>
      <c r="C195" s="37"/>
      <c r="D195" s="115"/>
      <c r="F195" s="126" t="s">
        <v>1661</v>
      </c>
      <c r="G195" s="126" t="s">
        <v>1372</v>
      </c>
      <c r="J195" s="10" t="e">
        <f>VLOOKUP(A195,Свод!B:U,20,0)</f>
        <v>#VALUE!</v>
      </c>
      <c r="K195" s="10" t="e">
        <f t="shared" si="5"/>
        <v>#VALUE!</v>
      </c>
    </row>
    <row r="196" spans="1:11" x14ac:dyDescent="0.3">
      <c r="A196" s="35" t="s">
        <v>347</v>
      </c>
      <c r="B196" s="29">
        <v>1738731</v>
      </c>
      <c r="C196" s="37"/>
      <c r="D196" s="115"/>
      <c r="E196">
        <f>VLOOKUP(A196,Площадь!A:B,2,0)</f>
        <v>70.900000000000006</v>
      </c>
      <c r="F196" s="126" t="s">
        <v>1662</v>
      </c>
      <c r="G196" s="126">
        <v>5</v>
      </c>
      <c r="H196" s="10">
        <f t="shared" ref="H196:H259" si="7">G196-F196</f>
        <v>0.99699999999999989</v>
      </c>
      <c r="J196" s="10">
        <f>VLOOKUP(A196,Свод!B:U,20,0)</f>
        <v>0.99699999999999989</v>
      </c>
      <c r="K196" s="10">
        <f t="shared" ref="K196:K259" si="8">H196-J196</f>
        <v>0</v>
      </c>
    </row>
    <row r="197" spans="1:11" x14ac:dyDescent="0.3">
      <c r="A197" s="35" t="s">
        <v>348</v>
      </c>
      <c r="B197" s="29">
        <v>1738723</v>
      </c>
      <c r="C197" s="37"/>
      <c r="D197" s="115"/>
      <c r="E197">
        <f>VLOOKUP(A197,Площадь!A:B,2,0)</f>
        <v>50.6</v>
      </c>
      <c r="F197" s="126" t="s">
        <v>1663</v>
      </c>
      <c r="G197" s="126">
        <v>7.0000000000000001E-3</v>
      </c>
      <c r="H197" s="10">
        <f t="shared" si="7"/>
        <v>0</v>
      </c>
      <c r="J197" s="10">
        <f>VLOOKUP(A197,Свод!B:U,20,0)</f>
        <v>0</v>
      </c>
      <c r="K197" s="10">
        <f t="shared" si="8"/>
        <v>0</v>
      </c>
    </row>
    <row r="198" spans="1:11" x14ac:dyDescent="0.3">
      <c r="A198" s="35" t="s">
        <v>349</v>
      </c>
      <c r="B198" s="41">
        <f>VLOOKUP(A198,'[1]1-2'!$A$8:$B$547,2,FALSE)</f>
        <v>0</v>
      </c>
      <c r="C198" s="37"/>
      <c r="D198" s="115"/>
      <c r="E198">
        <f>VLOOKUP(A198,Площадь!A:B,2,0)</f>
        <v>49.7</v>
      </c>
      <c r="F198" s="126" t="s">
        <v>1664</v>
      </c>
      <c r="G198" s="126">
        <v>24.439299999999999</v>
      </c>
      <c r="H198" s="10">
        <f t="shared" si="7"/>
        <v>3.1963000000000008</v>
      </c>
      <c r="J198" s="10">
        <f>VLOOKUP(A198,Свод!B:U,20,0)</f>
        <v>3.1963000000000008</v>
      </c>
      <c r="K198" s="10">
        <f t="shared" si="8"/>
        <v>0</v>
      </c>
    </row>
    <row r="199" spans="1:11" x14ac:dyDescent="0.3">
      <c r="A199" s="35" t="s">
        <v>350</v>
      </c>
      <c r="B199" s="29">
        <v>1487624</v>
      </c>
      <c r="C199" s="37"/>
      <c r="D199" s="115"/>
      <c r="E199">
        <f>VLOOKUP(A199,Площадь!A:B,2,0)</f>
        <v>68.3</v>
      </c>
      <c r="F199" s="126" t="s">
        <v>1665</v>
      </c>
      <c r="G199" s="126">
        <v>14.637</v>
      </c>
      <c r="H199" s="10">
        <f t="shared" si="7"/>
        <v>2.5549999999999997</v>
      </c>
      <c r="J199" s="10">
        <f>VLOOKUP(A199,Свод!B:U,20,0)</f>
        <v>2.5549999999999997</v>
      </c>
      <c r="K199" s="10">
        <f t="shared" si="8"/>
        <v>0</v>
      </c>
    </row>
    <row r="200" spans="1:11" x14ac:dyDescent="0.3">
      <c r="A200" s="35" t="s">
        <v>351</v>
      </c>
      <c r="B200" s="29">
        <v>1487623</v>
      </c>
      <c r="C200" s="37"/>
      <c r="D200" s="115"/>
      <c r="F200" s="126" t="s">
        <v>1666</v>
      </c>
      <c r="G200" s="126" t="s">
        <v>1372</v>
      </c>
      <c r="J200" s="10" t="e">
        <f>VLOOKUP(A200,Свод!B:U,20,0)</f>
        <v>#VALUE!</v>
      </c>
      <c r="K200" s="10" t="e">
        <f t="shared" si="8"/>
        <v>#VALUE!</v>
      </c>
    </row>
    <row r="201" spans="1:11" x14ac:dyDescent="0.3">
      <c r="A201" s="35" t="s">
        <v>352</v>
      </c>
      <c r="B201" s="29">
        <v>1487630</v>
      </c>
      <c r="C201" s="37"/>
      <c r="D201" s="115"/>
      <c r="F201" s="126" t="s">
        <v>1667</v>
      </c>
      <c r="G201" s="126" t="s">
        <v>1372</v>
      </c>
      <c r="J201" s="10" t="e">
        <f>VLOOKUP(A201,Свод!B:U,20,0)</f>
        <v>#VALUE!</v>
      </c>
      <c r="K201" s="10" t="e">
        <f t="shared" si="8"/>
        <v>#VALUE!</v>
      </c>
    </row>
    <row r="202" spans="1:11" x14ac:dyDescent="0.3">
      <c r="A202" s="35" t="s">
        <v>353</v>
      </c>
      <c r="B202" s="29">
        <v>1487622</v>
      </c>
      <c r="C202" s="37"/>
      <c r="D202" s="115"/>
      <c r="F202" s="126" t="s">
        <v>1668</v>
      </c>
      <c r="G202" s="126" t="s">
        <v>1372</v>
      </c>
      <c r="J202" s="10" t="e">
        <f>VLOOKUP(A202,Свод!B:U,20,0)</f>
        <v>#VALUE!</v>
      </c>
      <c r="K202" s="10" t="e">
        <f t="shared" si="8"/>
        <v>#VALUE!</v>
      </c>
    </row>
    <row r="203" spans="1:11" x14ac:dyDescent="0.3">
      <c r="A203" s="35" t="s">
        <v>76</v>
      </c>
      <c r="B203" s="29">
        <v>1475423</v>
      </c>
      <c r="C203" s="37"/>
      <c r="D203" s="115"/>
      <c r="F203" s="126" t="s">
        <v>1560</v>
      </c>
      <c r="G203" s="126" t="s">
        <v>1618</v>
      </c>
      <c r="J203" s="10" t="e">
        <f>VLOOKUP(A203,Свод!B:U,20,0)</f>
        <v>#VALUE!</v>
      </c>
      <c r="K203" s="10" t="e">
        <f t="shared" si="8"/>
        <v>#VALUE!</v>
      </c>
    </row>
    <row r="204" spans="1:11" x14ac:dyDescent="0.3">
      <c r="A204" s="35" t="s">
        <v>354</v>
      </c>
      <c r="B204" s="29">
        <v>1739042</v>
      </c>
      <c r="C204" s="37"/>
      <c r="D204" s="115"/>
      <c r="F204" s="126" t="s">
        <v>1669</v>
      </c>
      <c r="G204" s="126"/>
      <c r="J204" s="10" t="str">
        <f>VLOOKUP(A204,Свод!B:U,20,0)</f>
        <v>нет</v>
      </c>
      <c r="K204" s="10" t="e">
        <f t="shared" si="8"/>
        <v>#VALUE!</v>
      </c>
    </row>
    <row r="205" spans="1:11" x14ac:dyDescent="0.3">
      <c r="A205" s="35" t="s">
        <v>355</v>
      </c>
      <c r="B205" s="29">
        <v>1739033</v>
      </c>
      <c r="C205" s="37"/>
      <c r="D205" s="115"/>
      <c r="F205" s="126" t="s">
        <v>1670</v>
      </c>
      <c r="G205" s="126" t="s">
        <v>1372</v>
      </c>
      <c r="J205" s="10" t="e">
        <f>VLOOKUP(A205,Свод!B:U,20,0)</f>
        <v>#VALUE!</v>
      </c>
      <c r="K205" s="10" t="e">
        <f t="shared" si="8"/>
        <v>#VALUE!</v>
      </c>
    </row>
    <row r="206" spans="1:11" x14ac:dyDescent="0.3">
      <c r="A206" s="35" t="s">
        <v>356</v>
      </c>
      <c r="B206" s="29">
        <v>1739039</v>
      </c>
      <c r="C206" s="37"/>
      <c r="D206" s="115"/>
      <c r="E206">
        <f>VLOOKUP(A206,Площадь!A:B,2,0)</f>
        <v>28.5</v>
      </c>
      <c r="F206" s="126" t="s">
        <v>1855</v>
      </c>
      <c r="G206" s="126">
        <v>11.343</v>
      </c>
      <c r="H206" s="10">
        <f t="shared" si="7"/>
        <v>1.5990000000000002</v>
      </c>
      <c r="J206" s="10">
        <f>VLOOKUP(A206,Свод!B:U,20,0)</f>
        <v>1.5990000000000002</v>
      </c>
      <c r="K206" s="10">
        <f t="shared" si="8"/>
        <v>0</v>
      </c>
    </row>
    <row r="207" spans="1:11" x14ac:dyDescent="0.3">
      <c r="A207" s="35" t="s">
        <v>357</v>
      </c>
      <c r="B207" s="29">
        <v>1739038</v>
      </c>
      <c r="C207" s="37"/>
      <c r="D207" s="115"/>
      <c r="F207" s="126">
        <v>23.412280478226201</v>
      </c>
      <c r="G207" s="126" t="s">
        <v>1372</v>
      </c>
      <c r="J207" s="10" t="e">
        <f>VLOOKUP(A207,Свод!B:U,20,0)</f>
        <v>#VALUE!</v>
      </c>
      <c r="K207" s="10" t="e">
        <f t="shared" si="8"/>
        <v>#VALUE!</v>
      </c>
    </row>
    <row r="208" spans="1:11" x14ac:dyDescent="0.3">
      <c r="A208" s="35" t="s">
        <v>358</v>
      </c>
      <c r="B208" s="29">
        <v>1487631</v>
      </c>
      <c r="C208" s="37"/>
      <c r="D208" s="115"/>
      <c r="F208" s="126" t="s">
        <v>1372</v>
      </c>
      <c r="G208" s="126" t="s">
        <v>1372</v>
      </c>
      <c r="J208" s="10" t="e">
        <f>VLOOKUP(A208,Свод!B:U,20,0)</f>
        <v>#VALUE!</v>
      </c>
      <c r="K208" s="10" t="e">
        <f t="shared" si="8"/>
        <v>#VALUE!</v>
      </c>
    </row>
    <row r="209" spans="1:11" x14ac:dyDescent="0.3">
      <c r="A209" s="35" t="s">
        <v>359</v>
      </c>
      <c r="B209" s="29">
        <v>1739035</v>
      </c>
      <c r="C209" s="37"/>
      <c r="D209" s="115"/>
      <c r="F209" s="126">
        <v>16.950563254275988</v>
      </c>
      <c r="G209" s="126" t="s">
        <v>1372</v>
      </c>
      <c r="J209" s="10" t="e">
        <f>VLOOKUP(A209,Свод!B:U,20,0)</f>
        <v>#VALUE!</v>
      </c>
      <c r="K209" s="10" t="e">
        <f t="shared" si="8"/>
        <v>#VALUE!</v>
      </c>
    </row>
    <row r="210" spans="1:11" x14ac:dyDescent="0.3">
      <c r="A210" s="35" t="s">
        <v>360</v>
      </c>
      <c r="B210" s="29">
        <v>1739043</v>
      </c>
      <c r="C210" s="37"/>
      <c r="D210" s="115"/>
      <c r="F210" s="126" t="s">
        <v>1372</v>
      </c>
      <c r="G210" s="126">
        <v>12.4833</v>
      </c>
      <c r="J210" s="10" t="e">
        <f>VLOOKUP(A210,Свод!B:U,20,0)</f>
        <v>#VALUE!</v>
      </c>
      <c r="K210" s="10" t="e">
        <f t="shared" si="8"/>
        <v>#VALUE!</v>
      </c>
    </row>
    <row r="211" spans="1:11" x14ac:dyDescent="0.3">
      <c r="A211" s="35" t="s">
        <v>361</v>
      </c>
      <c r="B211" s="29">
        <v>1487632</v>
      </c>
      <c r="C211" s="37"/>
      <c r="D211" s="115"/>
      <c r="E211">
        <f>VLOOKUP(A211,Площадь!A:B,2,0)</f>
        <v>68.5</v>
      </c>
      <c r="F211" s="126">
        <v>26.6</v>
      </c>
      <c r="G211" s="126">
        <v>26.6</v>
      </c>
      <c r="H211" s="10">
        <f t="shared" si="7"/>
        <v>0</v>
      </c>
      <c r="J211" s="10">
        <f>VLOOKUP(A211,Свод!B:U,20,0)</f>
        <v>0</v>
      </c>
      <c r="K211" s="10">
        <f t="shared" si="8"/>
        <v>0</v>
      </c>
    </row>
    <row r="212" spans="1:11" x14ac:dyDescent="0.3">
      <c r="A212" s="35" t="s">
        <v>362</v>
      </c>
      <c r="B212" s="29">
        <v>1487620</v>
      </c>
      <c r="C212" s="37"/>
      <c r="D212" s="115"/>
      <c r="F212" s="126" t="s">
        <v>1671</v>
      </c>
      <c r="G212" s="126" t="s">
        <v>1372</v>
      </c>
      <c r="J212" s="10" t="e">
        <f>VLOOKUP(A212,Свод!B:U,20,0)</f>
        <v>#VALUE!</v>
      </c>
      <c r="K212" s="10" t="e">
        <f t="shared" si="8"/>
        <v>#VALUE!</v>
      </c>
    </row>
    <row r="213" spans="1:11" x14ac:dyDescent="0.3">
      <c r="A213" s="35" t="s">
        <v>363</v>
      </c>
      <c r="B213" s="29">
        <v>1742153</v>
      </c>
      <c r="C213" s="37"/>
      <c r="D213" s="115"/>
      <c r="E213">
        <f>VLOOKUP(A213,Площадь!A:B,2,0)</f>
        <v>33.6</v>
      </c>
      <c r="F213" s="126" t="s">
        <v>1672</v>
      </c>
      <c r="G213" s="126">
        <v>15.4526</v>
      </c>
      <c r="H213" s="10">
        <f t="shared" si="7"/>
        <v>2.7745999999999995</v>
      </c>
      <c r="J213" s="10">
        <f>VLOOKUP(A213,Свод!B:U,20,0)</f>
        <v>2.7745999999999995</v>
      </c>
      <c r="K213" s="10">
        <f t="shared" si="8"/>
        <v>0</v>
      </c>
    </row>
    <row r="214" spans="1:11" x14ac:dyDescent="0.3">
      <c r="A214" s="35" t="s">
        <v>77</v>
      </c>
      <c r="B214" s="29">
        <v>1475721</v>
      </c>
      <c r="C214" s="37"/>
      <c r="D214" s="115"/>
      <c r="E214">
        <f>VLOOKUP(A214,Площадь!A:B,2,0)</f>
        <v>63</v>
      </c>
      <c r="F214" s="126" t="s">
        <v>1798</v>
      </c>
      <c r="G214" s="126">
        <v>23.306999999999999</v>
      </c>
      <c r="H214" s="10">
        <f t="shared" si="7"/>
        <v>3.9949999999999974</v>
      </c>
      <c r="J214" s="10">
        <f>VLOOKUP(A214,Свод!B:U,20,0)</f>
        <v>3.9949999999999974</v>
      </c>
      <c r="K214" s="10">
        <f t="shared" si="8"/>
        <v>0</v>
      </c>
    </row>
    <row r="215" spans="1:11" x14ac:dyDescent="0.3">
      <c r="A215" s="35" t="s">
        <v>364</v>
      </c>
      <c r="B215" s="29">
        <v>1487628</v>
      </c>
      <c r="C215" s="37"/>
      <c r="D215" s="115"/>
      <c r="E215">
        <f>VLOOKUP(A215,Площадь!A:B,2,0)</f>
        <v>33.5</v>
      </c>
      <c r="F215" s="126" t="s">
        <v>1673</v>
      </c>
      <c r="G215" s="126">
        <v>14.731999999999999</v>
      </c>
      <c r="H215" s="10">
        <f t="shared" si="7"/>
        <v>1.9609999999999985</v>
      </c>
      <c r="J215" s="10">
        <f>VLOOKUP(A215,Свод!B:U,20,0)</f>
        <v>1.9609999999999985</v>
      </c>
      <c r="K215" s="10">
        <f t="shared" si="8"/>
        <v>0</v>
      </c>
    </row>
    <row r="216" spans="1:11" x14ac:dyDescent="0.3">
      <c r="A216" s="35" t="s">
        <v>365</v>
      </c>
      <c r="B216" s="29">
        <v>1745390</v>
      </c>
      <c r="C216" s="37"/>
      <c r="D216" s="115"/>
      <c r="F216" s="126">
        <v>14.138318074368044</v>
      </c>
      <c r="G216" s="126" t="s">
        <v>1372</v>
      </c>
      <c r="J216" s="10" t="e">
        <f>VLOOKUP(A216,Свод!B:U,20,0)</f>
        <v>#VALUE!</v>
      </c>
      <c r="K216" s="10" t="e">
        <f t="shared" si="8"/>
        <v>#VALUE!</v>
      </c>
    </row>
    <row r="217" spans="1:11" x14ac:dyDescent="0.3">
      <c r="A217" s="35" t="s">
        <v>366</v>
      </c>
      <c r="B217" s="29">
        <v>1738914</v>
      </c>
      <c r="C217" s="37"/>
      <c r="D217" s="115"/>
      <c r="F217" s="126">
        <v>7.3503704471223035</v>
      </c>
      <c r="G217" s="126" t="s">
        <v>1372</v>
      </c>
      <c r="J217" s="10" t="e">
        <f>VLOOKUP(A217,Свод!B:U,20,0)</f>
        <v>#VALUE!</v>
      </c>
      <c r="K217" s="10" t="e">
        <f t="shared" si="8"/>
        <v>#VALUE!</v>
      </c>
    </row>
    <row r="218" spans="1:11" x14ac:dyDescent="0.3">
      <c r="A218" s="35" t="s">
        <v>367</v>
      </c>
      <c r="B218" s="29">
        <v>1739037</v>
      </c>
      <c r="C218" s="37"/>
      <c r="D218" s="115"/>
      <c r="F218" s="126">
        <v>5.8437691601861541</v>
      </c>
      <c r="G218" s="126" t="s">
        <v>1372</v>
      </c>
      <c r="J218" s="10" t="e">
        <f>VLOOKUP(A218,Свод!B:U,20,0)</f>
        <v>#VALUE!</v>
      </c>
      <c r="K218" s="10" t="e">
        <f t="shared" si="8"/>
        <v>#VALUE!</v>
      </c>
    </row>
    <row r="219" spans="1:11" x14ac:dyDescent="0.3">
      <c r="A219" s="35" t="s">
        <v>368</v>
      </c>
      <c r="B219" s="29">
        <v>1738728</v>
      </c>
      <c r="C219" s="37"/>
      <c r="D219" s="115"/>
      <c r="F219" s="126">
        <v>16.476623923016248</v>
      </c>
      <c r="G219" s="126" t="s">
        <v>1372</v>
      </c>
      <c r="J219" s="10" t="e">
        <f>VLOOKUP(A219,Свод!B:U,20,0)</f>
        <v>#VALUE!</v>
      </c>
      <c r="K219" s="10" t="e">
        <f t="shared" si="8"/>
        <v>#VALUE!</v>
      </c>
    </row>
    <row r="220" spans="1:11" x14ac:dyDescent="0.3">
      <c r="A220" s="35" t="s">
        <v>369</v>
      </c>
      <c r="B220" s="29">
        <v>1738719</v>
      </c>
      <c r="C220" s="37"/>
      <c r="D220" s="115"/>
      <c r="F220" s="126" t="s">
        <v>1674</v>
      </c>
      <c r="G220" s="126" t="s">
        <v>1372</v>
      </c>
      <c r="J220" s="10" t="e">
        <f>VLOOKUP(A220,Свод!B:U,20,0)</f>
        <v>#VALUE!</v>
      </c>
      <c r="K220" s="10" t="e">
        <f t="shared" si="8"/>
        <v>#VALUE!</v>
      </c>
    </row>
    <row r="221" spans="1:11" x14ac:dyDescent="0.3">
      <c r="A221" s="35" t="s">
        <v>370</v>
      </c>
      <c r="B221" s="29">
        <v>1739047</v>
      </c>
      <c r="C221" s="37"/>
      <c r="D221" s="115"/>
      <c r="F221" s="126">
        <v>6.8928915318809674</v>
      </c>
      <c r="G221" s="126" t="s">
        <v>1372</v>
      </c>
      <c r="J221" s="10" t="e">
        <f>VLOOKUP(A221,Свод!B:U,20,0)</f>
        <v>#VALUE!</v>
      </c>
      <c r="K221" s="10" t="e">
        <f t="shared" si="8"/>
        <v>#VALUE!</v>
      </c>
    </row>
    <row r="222" spans="1:11" x14ac:dyDescent="0.3">
      <c r="A222" s="35" t="s">
        <v>371</v>
      </c>
      <c r="B222" s="29">
        <v>1487627</v>
      </c>
      <c r="C222" s="37"/>
      <c r="D222" s="115"/>
      <c r="E222">
        <f>VLOOKUP(A222,Площадь!A:B,2,0)</f>
        <v>49.7</v>
      </c>
      <c r="F222" s="126" t="s">
        <v>1856</v>
      </c>
      <c r="G222" s="126">
        <v>17.376999999999999</v>
      </c>
      <c r="H222" s="10">
        <f t="shared" si="7"/>
        <v>2.6159999999999997</v>
      </c>
      <c r="J222" s="10">
        <f>VLOOKUP(A222,Свод!B:U,20,0)</f>
        <v>2.6159999999999997</v>
      </c>
      <c r="K222" s="10">
        <f t="shared" si="8"/>
        <v>0</v>
      </c>
    </row>
    <row r="223" spans="1:11" x14ac:dyDescent="0.3">
      <c r="A223" s="35" t="s">
        <v>372</v>
      </c>
      <c r="B223" s="29">
        <v>1487786</v>
      </c>
      <c r="C223" s="37"/>
      <c r="D223" s="115"/>
      <c r="E223">
        <f>VLOOKUP(A223,Площадь!A:B,2,0)</f>
        <v>68.5</v>
      </c>
      <c r="F223" s="126" t="s">
        <v>1675</v>
      </c>
      <c r="G223" s="126">
        <v>27.141999999999999</v>
      </c>
      <c r="H223" s="10">
        <f t="shared" si="7"/>
        <v>3.5019999999999989</v>
      </c>
      <c r="J223" s="10">
        <f>VLOOKUP(A223,Свод!B:U,20,0)</f>
        <v>3.5019999999999989</v>
      </c>
      <c r="K223" s="10">
        <f t="shared" si="8"/>
        <v>0</v>
      </c>
    </row>
    <row r="224" spans="1:11" x14ac:dyDescent="0.3">
      <c r="A224" s="35" t="s">
        <v>373</v>
      </c>
      <c r="B224" s="29">
        <v>1487785</v>
      </c>
      <c r="C224" s="37"/>
      <c r="D224" s="115"/>
      <c r="E224">
        <f>VLOOKUP(A224,Площадь!A:B,2,0)</f>
        <v>30.4</v>
      </c>
      <c r="F224" s="126">
        <v>0.61199999999999999</v>
      </c>
      <c r="G224" s="126">
        <v>0.61199999999999999</v>
      </c>
      <c r="H224" s="10">
        <f t="shared" si="7"/>
        <v>0</v>
      </c>
      <c r="J224" s="10">
        <f>VLOOKUP(A224,Свод!B:U,20,0)</f>
        <v>0</v>
      </c>
      <c r="K224" s="10">
        <f t="shared" si="8"/>
        <v>0</v>
      </c>
    </row>
    <row r="225" spans="1:11" x14ac:dyDescent="0.3">
      <c r="A225" s="35" t="s">
        <v>19</v>
      </c>
      <c r="B225" s="29">
        <v>1475374</v>
      </c>
      <c r="C225" s="37"/>
      <c r="D225" s="115"/>
      <c r="E225">
        <f>VLOOKUP(A225,Площадь!A:B,2,0)</f>
        <v>49.3</v>
      </c>
      <c r="F225" s="126" t="s">
        <v>1543</v>
      </c>
      <c r="G225" s="126">
        <v>21.103999999999999</v>
      </c>
      <c r="H225" s="10">
        <f t="shared" si="7"/>
        <v>2.3611000000000004</v>
      </c>
      <c r="J225" s="10">
        <f>VLOOKUP(A225,Свод!B:U,20,0)</f>
        <v>2.3611000000000004</v>
      </c>
      <c r="K225" s="10">
        <f t="shared" si="8"/>
        <v>0</v>
      </c>
    </row>
    <row r="226" spans="1:11" x14ac:dyDescent="0.3">
      <c r="A226" s="35" t="s">
        <v>78</v>
      </c>
      <c r="B226" s="29">
        <v>1475561</v>
      </c>
      <c r="C226" s="37"/>
      <c r="D226" s="115"/>
      <c r="E226">
        <f>VLOOKUP(A226,Площадь!A:B,2,0)</f>
        <v>56.6</v>
      </c>
      <c r="F226" s="126" t="s">
        <v>1561</v>
      </c>
      <c r="G226" s="126">
        <v>13.36</v>
      </c>
      <c r="H226" s="10">
        <f t="shared" si="7"/>
        <v>3.9189999999999987</v>
      </c>
      <c r="J226" s="10">
        <f>VLOOKUP(A226,Свод!B:U,20,0)</f>
        <v>3.9189999999999987</v>
      </c>
      <c r="K226" s="10">
        <f t="shared" si="8"/>
        <v>0</v>
      </c>
    </row>
    <row r="227" spans="1:11" x14ac:dyDescent="0.3">
      <c r="A227" s="35" t="s">
        <v>374</v>
      </c>
      <c r="B227" s="29">
        <v>1487787</v>
      </c>
      <c r="C227" s="37"/>
      <c r="D227" s="115"/>
      <c r="E227">
        <f>VLOOKUP(A227,Площадь!A:B,2,0)</f>
        <v>33.5</v>
      </c>
      <c r="F227" s="126" t="s">
        <v>1857</v>
      </c>
      <c r="G227" s="126">
        <v>8.2759999999999998</v>
      </c>
      <c r="H227" s="10">
        <f t="shared" si="7"/>
        <v>1.7969999999999997</v>
      </c>
      <c r="J227" s="10">
        <f>VLOOKUP(A227,Свод!B:U,20,0)</f>
        <v>1.7969999999999997</v>
      </c>
      <c r="K227" s="10">
        <f t="shared" si="8"/>
        <v>0</v>
      </c>
    </row>
    <row r="228" spans="1:11" x14ac:dyDescent="0.3">
      <c r="A228" s="35" t="s">
        <v>375</v>
      </c>
      <c r="B228" s="29">
        <v>1487784</v>
      </c>
      <c r="C228" s="37"/>
      <c r="D228" s="115"/>
      <c r="E228">
        <f>VLOOKUP(A228,Площадь!A:B,2,0)</f>
        <v>33.6</v>
      </c>
      <c r="F228" s="126" t="s">
        <v>1676</v>
      </c>
      <c r="G228" s="126">
        <v>16.254999999999999</v>
      </c>
      <c r="H228" s="10">
        <f t="shared" si="7"/>
        <v>2.3059999999999992</v>
      </c>
      <c r="J228" s="10">
        <f>VLOOKUP(A228,Свод!B:U,20,0)</f>
        <v>2.3059999999999992</v>
      </c>
      <c r="K228" s="10">
        <f t="shared" si="8"/>
        <v>0</v>
      </c>
    </row>
    <row r="229" spans="1:11" x14ac:dyDescent="0.3">
      <c r="A229" s="35" t="s">
        <v>376</v>
      </c>
      <c r="B229" s="29">
        <v>1487796</v>
      </c>
      <c r="C229" s="37"/>
      <c r="D229" s="115"/>
      <c r="F229" s="126" t="s">
        <v>1372</v>
      </c>
      <c r="G229" s="126" t="s">
        <v>1372</v>
      </c>
      <c r="J229" s="10" t="e">
        <f>VLOOKUP(A229,Свод!B:U,20,0)</f>
        <v>#VALUE!</v>
      </c>
      <c r="K229" s="10" t="e">
        <f t="shared" si="8"/>
        <v>#VALUE!</v>
      </c>
    </row>
    <row r="230" spans="1:11" x14ac:dyDescent="0.3">
      <c r="A230" s="35" t="s">
        <v>377</v>
      </c>
      <c r="B230" s="29">
        <v>1487788</v>
      </c>
      <c r="C230" s="37"/>
      <c r="D230" s="115"/>
      <c r="F230" s="126" t="s">
        <v>1372</v>
      </c>
      <c r="G230" s="126" t="s">
        <v>1372</v>
      </c>
      <c r="J230" s="10" t="e">
        <f>VLOOKUP(A230,Свод!B:U,20,0)</f>
        <v>#VALUE!</v>
      </c>
      <c r="K230" s="10" t="e">
        <f t="shared" si="8"/>
        <v>#VALUE!</v>
      </c>
    </row>
    <row r="231" spans="1:11" x14ac:dyDescent="0.3">
      <c r="A231" s="35" t="s">
        <v>378</v>
      </c>
      <c r="B231" s="29">
        <v>1487792</v>
      </c>
      <c r="C231" s="37"/>
      <c r="D231" s="115"/>
      <c r="F231" s="126" t="s">
        <v>1372</v>
      </c>
      <c r="G231" s="126" t="s">
        <v>1372</v>
      </c>
      <c r="J231" s="10" t="e">
        <f>VLOOKUP(A231,Свод!B:U,20,0)</f>
        <v>#VALUE!</v>
      </c>
      <c r="K231" s="10" t="e">
        <f t="shared" si="8"/>
        <v>#VALUE!</v>
      </c>
    </row>
    <row r="232" spans="1:11" x14ac:dyDescent="0.3">
      <c r="A232" s="35" t="s">
        <v>379</v>
      </c>
      <c r="B232" s="41">
        <f>VLOOKUP(A232,'[1]1-2'!$A$8:$B$547,2,FALSE)</f>
        <v>0</v>
      </c>
      <c r="C232" s="37"/>
      <c r="D232" s="115"/>
      <c r="F232" s="126">
        <v>18.529623923016249</v>
      </c>
      <c r="G232" s="126" t="s">
        <v>1372</v>
      </c>
      <c r="J232" s="10" t="e">
        <f>VLOOKUP(A232,Свод!B:U,20,0)</f>
        <v>#VALUE!</v>
      </c>
      <c r="K232" s="10" t="e">
        <f t="shared" si="8"/>
        <v>#VALUE!</v>
      </c>
    </row>
    <row r="233" spans="1:11" x14ac:dyDescent="0.3">
      <c r="A233" s="35" t="s">
        <v>380</v>
      </c>
      <c r="B233" s="41">
        <f>VLOOKUP(A233,'[1]1-2'!$A$8:$B$547,2,FALSE)</f>
        <v>0</v>
      </c>
      <c r="C233" s="37"/>
      <c r="D233" s="115"/>
      <c r="E233">
        <f>VLOOKUP(A233,Площадь!A:B,2,0)</f>
        <v>70.7</v>
      </c>
      <c r="F233" s="126" t="s">
        <v>1677</v>
      </c>
      <c r="G233" s="126">
        <v>24.5562</v>
      </c>
      <c r="H233" s="10">
        <f t="shared" si="7"/>
        <v>4.8262</v>
      </c>
      <c r="J233" s="10">
        <f>VLOOKUP(A233,Свод!B:U,20,0)</f>
        <v>4.8262</v>
      </c>
      <c r="K233" s="10">
        <f t="shared" si="8"/>
        <v>0</v>
      </c>
    </row>
    <row r="234" spans="1:11" x14ac:dyDescent="0.3">
      <c r="A234" s="35" t="s">
        <v>381</v>
      </c>
      <c r="B234" s="29">
        <v>1487791</v>
      </c>
      <c r="C234" s="37"/>
      <c r="D234" s="115"/>
      <c r="F234" s="126" t="s">
        <v>1678</v>
      </c>
      <c r="G234" s="126" t="s">
        <v>1372</v>
      </c>
      <c r="J234" s="10" t="e">
        <f>VLOOKUP(A234,Свод!B:U,20,0)</f>
        <v>#VALUE!</v>
      </c>
      <c r="K234" s="10" t="e">
        <f t="shared" si="8"/>
        <v>#VALUE!</v>
      </c>
    </row>
    <row r="235" spans="1:11" x14ac:dyDescent="0.3">
      <c r="A235" s="35" t="s">
        <v>382</v>
      </c>
      <c r="B235" s="29">
        <v>1487794</v>
      </c>
      <c r="C235" s="37"/>
      <c r="D235" s="115"/>
      <c r="E235">
        <f>VLOOKUP(A235,Площадь!A:B,2,0)</f>
        <v>49.9</v>
      </c>
      <c r="F235" s="126" t="s">
        <v>1679</v>
      </c>
      <c r="G235" s="126">
        <v>17.995999999999999</v>
      </c>
      <c r="H235" s="10">
        <f t="shared" si="7"/>
        <v>2.7219999999999995</v>
      </c>
      <c r="J235" s="10">
        <f>VLOOKUP(A235,Свод!B:U,20,0)</f>
        <v>2.7219999999999995</v>
      </c>
      <c r="K235" s="10">
        <f t="shared" si="8"/>
        <v>0</v>
      </c>
    </row>
    <row r="236" spans="1:11" x14ac:dyDescent="0.3">
      <c r="A236" s="35" t="s">
        <v>383</v>
      </c>
      <c r="B236" s="29">
        <v>1738725</v>
      </c>
      <c r="C236" s="37"/>
      <c r="D236" s="115"/>
      <c r="E236">
        <f>VLOOKUP(A236,Площадь!A:B,2,0)</f>
        <v>68.7</v>
      </c>
      <c r="F236" s="126" t="s">
        <v>1680</v>
      </c>
      <c r="G236" s="126">
        <v>18.065999999999999</v>
      </c>
      <c r="H236" s="10">
        <f t="shared" si="7"/>
        <v>4.1349999999999998</v>
      </c>
      <c r="J236" s="10">
        <f>VLOOKUP(A236,Свод!B:U,20,0)</f>
        <v>4.1349999999999998</v>
      </c>
      <c r="K236" s="10">
        <f t="shared" si="8"/>
        <v>0</v>
      </c>
    </row>
    <row r="237" spans="1:11" x14ac:dyDescent="0.3">
      <c r="A237" s="35" t="s">
        <v>79</v>
      </c>
      <c r="B237" s="29">
        <v>1475722</v>
      </c>
      <c r="C237" s="37"/>
      <c r="D237" s="115"/>
      <c r="E237">
        <f>VLOOKUP(A237,Площадь!A:B,2,0)</f>
        <v>48.5</v>
      </c>
      <c r="F237" s="126" t="s">
        <v>1562</v>
      </c>
      <c r="G237" s="126">
        <v>21.154</v>
      </c>
      <c r="H237" s="10">
        <f t="shared" si="7"/>
        <v>3.1759999999999984</v>
      </c>
      <c r="J237" s="10">
        <f>VLOOKUP(A237,Свод!B:U,20,0)</f>
        <v>3.1759999999999984</v>
      </c>
      <c r="K237" s="10">
        <f t="shared" si="8"/>
        <v>0</v>
      </c>
    </row>
    <row r="238" spans="1:11" x14ac:dyDescent="0.3">
      <c r="A238" s="35" t="s">
        <v>384</v>
      </c>
      <c r="B238" s="29">
        <v>1738729</v>
      </c>
      <c r="C238" s="37"/>
      <c r="D238" s="115"/>
      <c r="E238">
        <f>VLOOKUP(A238,Площадь!A:B,2,0)</f>
        <v>30.4</v>
      </c>
      <c r="F238" s="126" t="s">
        <v>1681</v>
      </c>
      <c r="G238" s="126">
        <v>10.736000000000001</v>
      </c>
      <c r="H238" s="10">
        <f t="shared" si="7"/>
        <v>2.3840000000000003</v>
      </c>
      <c r="J238" s="10">
        <f>VLOOKUP(A238,Свод!B:U,20,0)</f>
        <v>2.3840000000000003</v>
      </c>
      <c r="K238" s="10">
        <f t="shared" si="8"/>
        <v>0</v>
      </c>
    </row>
    <row r="239" spans="1:11" x14ac:dyDescent="0.3">
      <c r="A239" s="35" t="s">
        <v>385</v>
      </c>
      <c r="B239" s="29">
        <v>17338721</v>
      </c>
      <c r="C239" s="37"/>
      <c r="D239" s="115"/>
      <c r="E239">
        <f>VLOOKUP(A239,Площадь!A:B,2,0)</f>
        <v>33.5</v>
      </c>
      <c r="F239" s="126" t="s">
        <v>1682</v>
      </c>
      <c r="G239" s="126">
        <v>11.714</v>
      </c>
      <c r="H239" s="10">
        <f t="shared" si="7"/>
        <v>1.5820000000000007</v>
      </c>
      <c r="J239" s="10">
        <f>VLOOKUP(A239,Свод!B:U,20,0)</f>
        <v>1.5820000000000007</v>
      </c>
      <c r="K239" s="10">
        <f t="shared" si="8"/>
        <v>0</v>
      </c>
    </row>
    <row r="240" spans="1:11" x14ac:dyDescent="0.3">
      <c r="A240" s="35" t="s">
        <v>386</v>
      </c>
      <c r="B240" s="29">
        <v>1738722</v>
      </c>
      <c r="C240" s="37"/>
      <c r="D240" s="115"/>
      <c r="F240" s="126">
        <v>12.192042169517327</v>
      </c>
      <c r="G240" s="126" t="s">
        <v>1372</v>
      </c>
      <c r="J240" s="10" t="e">
        <f>VLOOKUP(A240,Свод!B:U,20,0)</f>
        <v>#VALUE!</v>
      </c>
      <c r="K240" s="10" t="e">
        <f t="shared" si="8"/>
        <v>#VALUE!</v>
      </c>
    </row>
    <row r="241" spans="1:11" x14ac:dyDescent="0.3">
      <c r="A241" s="35" t="s">
        <v>387</v>
      </c>
      <c r="B241" s="29">
        <v>1487773</v>
      </c>
      <c r="C241" s="37"/>
      <c r="D241" s="115"/>
      <c r="E241">
        <f>VLOOKUP(A241,Площадь!A:B,2,0)</f>
        <v>33.9</v>
      </c>
      <c r="F241" s="126" t="s">
        <v>1858</v>
      </c>
      <c r="G241" s="126">
        <v>16.95</v>
      </c>
      <c r="H241" s="10">
        <f t="shared" si="7"/>
        <v>2.8519999999999985</v>
      </c>
      <c r="J241" s="10">
        <f>VLOOKUP(A241,Свод!B:U,20,0)</f>
        <v>2.8519999999999985</v>
      </c>
      <c r="K241" s="10">
        <f t="shared" si="8"/>
        <v>0</v>
      </c>
    </row>
    <row r="242" spans="1:11" x14ac:dyDescent="0.3">
      <c r="A242" s="35" t="s">
        <v>388</v>
      </c>
      <c r="B242" s="29">
        <v>1487776</v>
      </c>
      <c r="C242" s="37"/>
      <c r="D242" s="115"/>
      <c r="F242" s="126" t="s">
        <v>1683</v>
      </c>
      <c r="G242" s="126" t="s">
        <v>1372</v>
      </c>
      <c r="J242" s="10" t="e">
        <f>VLOOKUP(A242,Свод!B:U,20,0)</f>
        <v>#VALUE!</v>
      </c>
      <c r="K242" s="10" t="e">
        <f t="shared" si="8"/>
        <v>#VALUE!</v>
      </c>
    </row>
    <row r="243" spans="1:11" x14ac:dyDescent="0.3">
      <c r="A243" s="35" t="s">
        <v>389</v>
      </c>
      <c r="B243" s="29">
        <v>1487779</v>
      </c>
      <c r="C243" s="37"/>
      <c r="D243" s="115"/>
      <c r="E243">
        <f>VLOOKUP(A243,Площадь!A:B,2,0)</f>
        <v>28.7</v>
      </c>
      <c r="F243" s="126" t="s">
        <v>1684</v>
      </c>
      <c r="G243" s="126">
        <v>5.7969999999999997</v>
      </c>
      <c r="H243" s="10">
        <f t="shared" si="7"/>
        <v>0.18799999999999972</v>
      </c>
      <c r="J243" s="10">
        <f>VLOOKUP(A243,Свод!B:U,20,0)</f>
        <v>0.18799999999999972</v>
      </c>
      <c r="K243" s="10">
        <f t="shared" si="8"/>
        <v>0</v>
      </c>
    </row>
    <row r="244" spans="1:11" x14ac:dyDescent="0.3">
      <c r="A244" s="35" t="s">
        <v>390</v>
      </c>
      <c r="B244" s="29">
        <v>1738717</v>
      </c>
      <c r="C244" s="37"/>
      <c r="D244" s="115"/>
      <c r="E244">
        <f>VLOOKUP(A244,Площадь!A:B,2,0)</f>
        <v>51.8</v>
      </c>
      <c r="F244" s="126" t="s">
        <v>1859</v>
      </c>
      <c r="G244" s="126">
        <v>24.356999999999999</v>
      </c>
      <c r="H244" s="10">
        <f t="shared" si="7"/>
        <v>3.8339999999999996</v>
      </c>
      <c r="J244" s="10">
        <f>VLOOKUP(A244,Свод!B:U,20,0)</f>
        <v>3.8339999999999996</v>
      </c>
      <c r="K244" s="10">
        <f t="shared" si="8"/>
        <v>0</v>
      </c>
    </row>
    <row r="245" spans="1:11" x14ac:dyDescent="0.3">
      <c r="A245" s="35" t="s">
        <v>391</v>
      </c>
      <c r="B245" s="29">
        <v>1487771</v>
      </c>
      <c r="C245" s="37"/>
      <c r="D245" s="115"/>
      <c r="E245">
        <f>VLOOKUP(A245,Площадь!A:B,2,0)</f>
        <v>70.7</v>
      </c>
      <c r="F245" s="126">
        <v>1E-3</v>
      </c>
      <c r="G245" s="126">
        <v>0.84299999999999997</v>
      </c>
      <c r="H245" s="10">
        <f t="shared" si="7"/>
        <v>0.84199999999999997</v>
      </c>
      <c r="J245" s="10">
        <f>VLOOKUP(A245,Свод!B:U,20,0)</f>
        <v>0.84199999999999997</v>
      </c>
      <c r="K245" s="10">
        <f t="shared" si="8"/>
        <v>0</v>
      </c>
    </row>
    <row r="246" spans="1:11" x14ac:dyDescent="0.3">
      <c r="A246" s="35" t="s">
        <v>392</v>
      </c>
      <c r="B246" s="29">
        <v>1487795</v>
      </c>
      <c r="C246" s="37"/>
      <c r="D246" s="115"/>
      <c r="F246" s="126" t="s">
        <v>1685</v>
      </c>
      <c r="G246" s="126" t="s">
        <v>1372</v>
      </c>
      <c r="J246" s="10" t="e">
        <f>VLOOKUP(A246,Свод!B:U,20,0)</f>
        <v>#VALUE!</v>
      </c>
      <c r="K246" s="10" t="e">
        <f t="shared" si="8"/>
        <v>#VALUE!</v>
      </c>
    </row>
    <row r="247" spans="1:11" x14ac:dyDescent="0.3">
      <c r="A247" s="35" t="s">
        <v>393</v>
      </c>
      <c r="B247" s="29">
        <v>1738730</v>
      </c>
      <c r="C247" s="37"/>
      <c r="D247" s="115"/>
      <c r="E247">
        <f>VLOOKUP(A247,Площадь!A:B,2,0)</f>
        <v>49.9</v>
      </c>
      <c r="F247" s="126" t="s">
        <v>1860</v>
      </c>
      <c r="G247" s="126">
        <v>6.4279999999999999</v>
      </c>
      <c r="H247" s="10">
        <f t="shared" si="7"/>
        <v>2.2160000000000002</v>
      </c>
      <c r="J247" s="10">
        <f>VLOOKUP(A247,Свод!B:U,20,0)</f>
        <v>2.2160000000000002</v>
      </c>
      <c r="K247" s="10">
        <f t="shared" si="8"/>
        <v>0</v>
      </c>
    </row>
    <row r="248" spans="1:11" x14ac:dyDescent="0.3">
      <c r="A248" s="35" t="s">
        <v>80</v>
      </c>
      <c r="B248" s="29">
        <v>1475726</v>
      </c>
      <c r="C248" s="37"/>
      <c r="D248" s="115"/>
      <c r="E248">
        <f>VLOOKUP(A248,Площадь!A:B,2,0)</f>
        <v>33.700000000000003</v>
      </c>
      <c r="F248" s="126" t="s">
        <v>1563</v>
      </c>
      <c r="G248" s="126">
        <v>15.113</v>
      </c>
      <c r="H248" s="10">
        <f t="shared" si="7"/>
        <v>2.1999999999999993</v>
      </c>
      <c r="J248" s="10">
        <f>VLOOKUP(A248,Свод!B:U,20,0)</f>
        <v>2.1999999999999993</v>
      </c>
      <c r="K248" s="10">
        <f t="shared" si="8"/>
        <v>0</v>
      </c>
    </row>
    <row r="249" spans="1:11" x14ac:dyDescent="0.3">
      <c r="A249" s="35" t="s">
        <v>394</v>
      </c>
      <c r="B249" s="29">
        <v>1742223</v>
      </c>
      <c r="C249" s="37"/>
      <c r="D249" s="115"/>
      <c r="E249">
        <f>VLOOKUP(A249,Площадь!A:B,2,0)</f>
        <v>68.3</v>
      </c>
      <c r="F249" s="126" t="s">
        <v>1686</v>
      </c>
      <c r="G249" s="126">
        <v>29.536000000000001</v>
      </c>
      <c r="H249" s="10">
        <f t="shared" si="7"/>
        <v>4.578000000000003</v>
      </c>
      <c r="J249" s="10">
        <f>VLOOKUP(A249,Свод!B:U,20,0)</f>
        <v>4.578000000000003</v>
      </c>
      <c r="K249" s="10">
        <f t="shared" si="8"/>
        <v>0</v>
      </c>
    </row>
    <row r="250" spans="1:11" x14ac:dyDescent="0.3">
      <c r="A250" s="35" t="s">
        <v>395</v>
      </c>
      <c r="B250" s="29">
        <v>1742213</v>
      </c>
      <c r="C250" s="37"/>
      <c r="D250" s="115"/>
      <c r="E250">
        <f>VLOOKUP(A250,Площадь!A:B,2,0)</f>
        <v>30.4</v>
      </c>
      <c r="F250" s="126">
        <v>6.0439999999999996</v>
      </c>
      <c r="G250" s="126">
        <v>6.093</v>
      </c>
      <c r="H250" s="10">
        <f t="shared" si="7"/>
        <v>4.9000000000000377E-2</v>
      </c>
      <c r="J250" s="10">
        <f>VLOOKUP(A250,Свод!B:U,20,0)</f>
        <v>4.9000000000000377E-2</v>
      </c>
      <c r="K250" s="10">
        <f t="shared" si="8"/>
        <v>0</v>
      </c>
    </row>
    <row r="251" spans="1:11" x14ac:dyDescent="0.3">
      <c r="A251" s="35" t="s">
        <v>396</v>
      </c>
      <c r="B251" s="29">
        <v>1742221</v>
      </c>
      <c r="C251" s="37"/>
      <c r="D251" s="115"/>
      <c r="E251">
        <f>VLOOKUP(A251,Площадь!A:B,2,0)</f>
        <v>33.799999999999997</v>
      </c>
      <c r="F251" s="126" t="s">
        <v>1687</v>
      </c>
      <c r="G251" s="126">
        <v>6.9</v>
      </c>
      <c r="H251" s="10">
        <f t="shared" si="7"/>
        <v>0.22000000000000064</v>
      </c>
      <c r="J251" s="10">
        <f>VLOOKUP(A251,Свод!B:U,20,0)</f>
        <v>0.22000000000000064</v>
      </c>
      <c r="K251" s="10">
        <f t="shared" si="8"/>
        <v>0</v>
      </c>
    </row>
    <row r="252" spans="1:11" x14ac:dyDescent="0.3">
      <c r="A252" s="35" t="s">
        <v>397</v>
      </c>
      <c r="B252" s="29">
        <v>1742214</v>
      </c>
      <c r="C252" s="37"/>
      <c r="D252" s="115"/>
      <c r="F252" s="126" t="s">
        <v>1688</v>
      </c>
      <c r="G252" s="126">
        <v>0</v>
      </c>
      <c r="J252" s="10" t="str">
        <f>VLOOKUP(A252,Свод!B:U,20,0)</f>
        <v>нет</v>
      </c>
      <c r="K252" s="10" t="e">
        <f t="shared" si="8"/>
        <v>#VALUE!</v>
      </c>
    </row>
    <row r="253" spans="1:11" x14ac:dyDescent="0.3">
      <c r="A253" s="35" t="s">
        <v>398</v>
      </c>
      <c r="B253" s="29">
        <v>17442219</v>
      </c>
      <c r="C253" s="37"/>
      <c r="D253" s="115"/>
      <c r="E253">
        <f>VLOOKUP(A253,Площадь!A:B,2,0)</f>
        <v>34.1</v>
      </c>
      <c r="F253" s="126" t="s">
        <v>1689</v>
      </c>
      <c r="G253" s="126">
        <v>10.116</v>
      </c>
      <c r="H253" s="10">
        <f t="shared" si="7"/>
        <v>1.9190000000000005</v>
      </c>
      <c r="J253" s="10">
        <f>VLOOKUP(A253,Свод!B:U,20,0)</f>
        <v>1.9190000000000005</v>
      </c>
      <c r="K253" s="10">
        <f t="shared" si="8"/>
        <v>0</v>
      </c>
    </row>
    <row r="254" spans="1:11" x14ac:dyDescent="0.3">
      <c r="A254" s="35" t="s">
        <v>399</v>
      </c>
      <c r="B254" s="29">
        <v>1742217</v>
      </c>
      <c r="C254" s="37"/>
      <c r="D254" s="115"/>
      <c r="F254" s="126" t="s">
        <v>1690</v>
      </c>
      <c r="G254" s="126">
        <v>0</v>
      </c>
      <c r="J254" s="10" t="str">
        <f>VLOOKUP(A254,Свод!B:U,20,0)</f>
        <v>нет</v>
      </c>
      <c r="K254" s="10" t="e">
        <f t="shared" si="8"/>
        <v>#VALUE!</v>
      </c>
    </row>
    <row r="255" spans="1:11" x14ac:dyDescent="0.3">
      <c r="A255" s="35" t="s">
        <v>400</v>
      </c>
      <c r="B255" s="29">
        <v>1742220</v>
      </c>
      <c r="C255" s="37"/>
      <c r="D255" s="119"/>
      <c r="E255">
        <f>VLOOKUP(A255,Площадь!A:B,2,0)</f>
        <v>28.5</v>
      </c>
      <c r="F255" s="126" t="s">
        <v>1861</v>
      </c>
      <c r="G255" s="126">
        <v>5.7290000000000001</v>
      </c>
      <c r="H255" s="10">
        <f t="shared" si="7"/>
        <v>1.1390000000000002</v>
      </c>
      <c r="J255" s="10">
        <f>VLOOKUP(A255,Свод!B:U,20,0)</f>
        <v>1.1390000000000002</v>
      </c>
      <c r="K255" s="10">
        <f t="shared" si="8"/>
        <v>0</v>
      </c>
    </row>
    <row r="256" spans="1:11" x14ac:dyDescent="0.3">
      <c r="A256" s="35" t="s">
        <v>401</v>
      </c>
      <c r="B256" s="29">
        <v>1742224</v>
      </c>
      <c r="C256" s="37"/>
      <c r="D256" s="115"/>
      <c r="F256" s="126">
        <v>12.976639090201312</v>
      </c>
      <c r="G256" s="126" t="s">
        <v>1372</v>
      </c>
      <c r="J256" s="10" t="e">
        <f>VLOOKUP(A256,Свод!B:U,20,0)</f>
        <v>#VALUE!</v>
      </c>
      <c r="K256" s="10" t="e">
        <f t="shared" si="8"/>
        <v>#VALUE!</v>
      </c>
    </row>
    <row r="257" spans="1:11" x14ac:dyDescent="0.3">
      <c r="A257" s="35" t="s">
        <v>402</v>
      </c>
      <c r="B257" s="29">
        <v>1742216</v>
      </c>
      <c r="C257" s="37"/>
      <c r="D257" s="115"/>
      <c r="E257">
        <f>VLOOKUP(A257,Площадь!A:B,2,0)</f>
        <v>70.8</v>
      </c>
      <c r="F257" s="126" t="s">
        <v>1565</v>
      </c>
      <c r="G257" s="126">
        <v>0.98499999999999999</v>
      </c>
      <c r="H257" s="10">
        <f t="shared" si="7"/>
        <v>0.98399999999999999</v>
      </c>
      <c r="J257" s="10">
        <f>VLOOKUP(A257,Свод!B:U,20,0)</f>
        <v>0.98399999999999999</v>
      </c>
      <c r="K257" s="10">
        <f t="shared" si="8"/>
        <v>0</v>
      </c>
    </row>
    <row r="258" spans="1:11" x14ac:dyDescent="0.3">
      <c r="A258" s="35" t="s">
        <v>403</v>
      </c>
      <c r="B258" s="29">
        <v>7742212</v>
      </c>
      <c r="C258" s="37"/>
      <c r="D258" s="115"/>
      <c r="F258" s="126">
        <v>12.916563254275991</v>
      </c>
      <c r="G258" s="126" t="s">
        <v>1372</v>
      </c>
      <c r="J258" s="10" t="e">
        <f>VLOOKUP(A258,Свод!B:U,20,0)</f>
        <v>#VALUE!</v>
      </c>
      <c r="K258" s="10" t="e">
        <f t="shared" si="8"/>
        <v>#VALUE!</v>
      </c>
    </row>
    <row r="259" spans="1:11" x14ac:dyDescent="0.3">
      <c r="A259" s="35" t="s">
        <v>81</v>
      </c>
      <c r="B259" s="29">
        <v>1475733</v>
      </c>
      <c r="C259" s="37"/>
      <c r="D259" s="115"/>
      <c r="E259">
        <f>VLOOKUP(A259,Площадь!A:B,2,0)</f>
        <v>30.8</v>
      </c>
      <c r="F259" s="126" t="s">
        <v>1564</v>
      </c>
      <c r="G259" s="126">
        <v>12.021000000000001</v>
      </c>
      <c r="H259" s="10">
        <f t="shared" si="7"/>
        <v>1.245000000000001</v>
      </c>
      <c r="J259" s="10">
        <f>VLOOKUP(A259,Свод!B:U,20,0)</f>
        <v>1.245000000000001</v>
      </c>
      <c r="K259" s="10">
        <f t="shared" si="8"/>
        <v>0</v>
      </c>
    </row>
    <row r="260" spans="1:11" x14ac:dyDescent="0.3">
      <c r="A260" s="35" t="s">
        <v>404</v>
      </c>
      <c r="B260" s="29">
        <v>1742215</v>
      </c>
      <c r="C260" s="37"/>
      <c r="D260" s="115"/>
      <c r="E260">
        <f>VLOOKUP(A260,Площадь!A:B,2,0)</f>
        <v>49.8</v>
      </c>
      <c r="F260" s="126" t="s">
        <v>1691</v>
      </c>
      <c r="G260" s="126">
        <v>20.986000000000001</v>
      </c>
      <c r="H260" s="10">
        <f t="shared" ref="H260:H322" si="9">G260-F260</f>
        <v>2.9750000000000014</v>
      </c>
      <c r="J260" s="10">
        <f>VLOOKUP(A260,Свод!B:U,20,0)</f>
        <v>2.9750000000000014</v>
      </c>
      <c r="K260" s="10">
        <f t="shared" ref="K260:K323" si="10">H260-J260</f>
        <v>0</v>
      </c>
    </row>
    <row r="261" spans="1:11" x14ac:dyDescent="0.3">
      <c r="A261" s="35" t="s">
        <v>405</v>
      </c>
      <c r="B261" s="29">
        <v>1487832</v>
      </c>
      <c r="C261" s="37"/>
      <c r="D261" s="115"/>
      <c r="E261">
        <f>VLOOKUP(A261,Площадь!A:B,2,0)</f>
        <v>68.5</v>
      </c>
      <c r="F261" s="126" t="s">
        <v>1565</v>
      </c>
      <c r="G261" s="126">
        <v>1E-3</v>
      </c>
      <c r="H261" s="10">
        <f t="shared" si="9"/>
        <v>0</v>
      </c>
      <c r="J261" s="10">
        <f>VLOOKUP(A261,Свод!B:U,20,0)</f>
        <v>0</v>
      </c>
      <c r="K261" s="10">
        <f t="shared" si="10"/>
        <v>0</v>
      </c>
    </row>
    <row r="262" spans="1:11" x14ac:dyDescent="0.3">
      <c r="A262" s="35" t="s">
        <v>406</v>
      </c>
      <c r="B262" s="29">
        <v>1487828</v>
      </c>
      <c r="C262" s="37"/>
      <c r="D262" s="115"/>
      <c r="F262" s="126" t="s">
        <v>1692</v>
      </c>
      <c r="G262" s="126" t="s">
        <v>1372</v>
      </c>
      <c r="J262" s="10" t="e">
        <f>VLOOKUP(A262,Свод!B:U,20,0)</f>
        <v>#VALUE!</v>
      </c>
      <c r="K262" s="10" t="e">
        <f t="shared" si="10"/>
        <v>#VALUE!</v>
      </c>
    </row>
    <row r="263" spans="1:11" x14ac:dyDescent="0.3">
      <c r="A263" s="35" t="s">
        <v>407</v>
      </c>
      <c r="B263" s="29">
        <v>1487835</v>
      </c>
      <c r="C263" s="37"/>
      <c r="D263" s="115"/>
      <c r="E263">
        <f>VLOOKUP(A263,Площадь!A:B,2,0)</f>
        <v>33.6</v>
      </c>
      <c r="F263" s="126">
        <v>9.5246271935122078</v>
      </c>
      <c r="G263" s="126">
        <v>9.5649999999999995</v>
      </c>
      <c r="H263" s="10">
        <f t="shared" si="9"/>
        <v>4.0372806487791735E-2</v>
      </c>
      <c r="J263" s="10">
        <f>VLOOKUP(A263,Свод!B:U,20,0)</f>
        <v>4.0372806487791735E-2</v>
      </c>
      <c r="K263" s="10">
        <f t="shared" si="10"/>
        <v>0</v>
      </c>
    </row>
    <row r="264" spans="1:11" x14ac:dyDescent="0.3">
      <c r="A264" s="35" t="s">
        <v>408</v>
      </c>
      <c r="B264" s="29">
        <v>1487829</v>
      </c>
      <c r="C264" s="37"/>
      <c r="D264" s="115"/>
      <c r="F264" s="126" t="s">
        <v>1372</v>
      </c>
      <c r="G264" s="126" t="s">
        <v>1372</v>
      </c>
      <c r="J264" s="10" t="e">
        <f>VLOOKUP(A264,Свод!B:U,20,0)</f>
        <v>#VALUE!</v>
      </c>
      <c r="K264" s="10" t="e">
        <f t="shared" si="10"/>
        <v>#VALUE!</v>
      </c>
    </row>
    <row r="265" spans="1:11" x14ac:dyDescent="0.3">
      <c r="A265" s="35" t="s">
        <v>409</v>
      </c>
      <c r="B265" s="29">
        <v>1487838</v>
      </c>
      <c r="C265" s="37"/>
      <c r="D265" s="115"/>
      <c r="F265" s="126" t="s">
        <v>1693</v>
      </c>
      <c r="G265" s="126" t="s">
        <v>1372</v>
      </c>
      <c r="J265" s="10" t="e">
        <f>VLOOKUP(A265,Свод!B:U,20,0)</f>
        <v>#VALUE!</v>
      </c>
      <c r="K265" s="10" t="e">
        <f t="shared" si="10"/>
        <v>#VALUE!</v>
      </c>
    </row>
    <row r="266" spans="1:11" x14ac:dyDescent="0.3">
      <c r="A266" s="35" t="s">
        <v>410</v>
      </c>
      <c r="B266" s="29">
        <v>1742309</v>
      </c>
      <c r="C266" s="37"/>
      <c r="D266" s="115"/>
      <c r="F266" s="126" t="s">
        <v>1372</v>
      </c>
      <c r="G266" s="126">
        <v>0.94699999999999995</v>
      </c>
      <c r="J266" s="10" t="e">
        <f>VLOOKUP(A266,Свод!B:U,20,0)</f>
        <v>#VALUE!</v>
      </c>
      <c r="K266" s="10" t="e">
        <f t="shared" si="10"/>
        <v>#VALUE!</v>
      </c>
    </row>
    <row r="267" spans="1:11" x14ac:dyDescent="0.3">
      <c r="A267" s="35" t="s">
        <v>411</v>
      </c>
      <c r="B267" s="29">
        <v>1742307</v>
      </c>
      <c r="C267" s="37"/>
      <c r="D267" s="115"/>
      <c r="E267">
        <f>VLOOKUP(A267,Площадь!A:B,2,0)</f>
        <v>28.4</v>
      </c>
      <c r="F267" s="126" t="s">
        <v>1694</v>
      </c>
      <c r="G267" s="126">
        <v>9.4</v>
      </c>
      <c r="H267" s="10">
        <f t="shared" si="9"/>
        <v>1.6790000000000003</v>
      </c>
      <c r="J267" s="10">
        <f>VLOOKUP(A267,Свод!B:U,20,0)</f>
        <v>1.6790000000000003</v>
      </c>
      <c r="K267" s="10">
        <f t="shared" si="10"/>
        <v>0</v>
      </c>
    </row>
    <row r="268" spans="1:11" x14ac:dyDescent="0.3">
      <c r="A268" s="35" t="s">
        <v>412</v>
      </c>
      <c r="B268" s="29">
        <v>1487840</v>
      </c>
      <c r="C268" s="37"/>
      <c r="D268" s="115"/>
      <c r="E268">
        <f>VLOOKUP(A268,Площадь!A:B,2,0)</f>
        <v>52</v>
      </c>
      <c r="F268" s="126" t="s">
        <v>1862</v>
      </c>
      <c r="G268" s="126">
        <v>26.16</v>
      </c>
      <c r="H268" s="10">
        <f t="shared" si="9"/>
        <v>3.3230000000000004</v>
      </c>
      <c r="J268" s="10">
        <f>VLOOKUP(A268,Свод!B:U,20,0)</f>
        <v>3.3230000000000004</v>
      </c>
      <c r="K268" s="10">
        <f t="shared" si="10"/>
        <v>0</v>
      </c>
    </row>
    <row r="269" spans="1:11" x14ac:dyDescent="0.3">
      <c r="A269" s="35" t="s">
        <v>413</v>
      </c>
      <c r="B269" s="29">
        <v>1487839</v>
      </c>
      <c r="C269" s="37"/>
      <c r="D269" s="115"/>
      <c r="E269">
        <f>VLOOKUP(A269,Площадь!A:B,2,0)</f>
        <v>70.900000000000006</v>
      </c>
      <c r="F269" s="126" t="s">
        <v>1863</v>
      </c>
      <c r="G269" s="126">
        <v>20</v>
      </c>
      <c r="H269" s="10">
        <f t="shared" si="9"/>
        <v>2.1999999999999993</v>
      </c>
      <c r="J269" s="10">
        <f>VLOOKUP(A269,Свод!B:U,20,0)</f>
        <v>2.1999999999999993</v>
      </c>
      <c r="K269" s="10">
        <f t="shared" si="10"/>
        <v>0</v>
      </c>
    </row>
    <row r="270" spans="1:11" x14ac:dyDescent="0.3">
      <c r="A270" s="35" t="s">
        <v>82</v>
      </c>
      <c r="B270" s="29">
        <v>1475731</v>
      </c>
      <c r="C270" s="37"/>
      <c r="D270" s="115"/>
      <c r="E270">
        <f>VLOOKUP(A270,Площадь!A:B,2,0)</f>
        <v>75.900000000000006</v>
      </c>
      <c r="F270" s="126" t="s">
        <v>1565</v>
      </c>
      <c r="G270" s="126">
        <v>4.056</v>
      </c>
      <c r="H270" s="10">
        <f t="shared" si="9"/>
        <v>4.0549999999999997</v>
      </c>
      <c r="J270" s="10">
        <f>VLOOKUP(A270,Свод!B:U,20,0)</f>
        <v>4.0549999999999997</v>
      </c>
      <c r="K270" s="10">
        <f t="shared" si="10"/>
        <v>0</v>
      </c>
    </row>
    <row r="271" spans="1:11" x14ac:dyDescent="0.3">
      <c r="A271" s="35" t="s">
        <v>414</v>
      </c>
      <c r="B271" s="29">
        <v>1487833</v>
      </c>
      <c r="C271" s="37"/>
      <c r="D271" s="115"/>
      <c r="E271">
        <f>VLOOKUP(A271,Площадь!A:B,2,0)</f>
        <v>50.6</v>
      </c>
      <c r="F271" s="126" t="s">
        <v>1695</v>
      </c>
      <c r="G271" s="126">
        <v>0.2</v>
      </c>
      <c r="H271" s="10">
        <f t="shared" si="9"/>
        <v>5.0000000000000044E-3</v>
      </c>
      <c r="J271" s="10">
        <f>VLOOKUP(A271,Свод!B:U,20,0)</f>
        <v>5.0000000000000044E-3</v>
      </c>
      <c r="K271" s="10">
        <f t="shared" si="10"/>
        <v>0</v>
      </c>
    </row>
    <row r="272" spans="1:11" x14ac:dyDescent="0.3">
      <c r="A272" s="35" t="s">
        <v>415</v>
      </c>
      <c r="B272" s="29">
        <v>1487841</v>
      </c>
      <c r="C272" s="37"/>
      <c r="D272" s="115"/>
      <c r="F272" s="126">
        <v>16.380517752720792</v>
      </c>
      <c r="G272" s="126" t="s">
        <v>1372</v>
      </c>
      <c r="J272" s="10" t="e">
        <f>VLOOKUP(A272,Свод!B:U,20,0)</f>
        <v>#VALUE!</v>
      </c>
      <c r="K272" s="10" t="e">
        <f t="shared" si="10"/>
        <v>#VALUE!</v>
      </c>
    </row>
    <row r="273" spans="1:11" x14ac:dyDescent="0.3">
      <c r="A273" s="35" t="s">
        <v>416</v>
      </c>
      <c r="B273" s="29">
        <v>1487692</v>
      </c>
      <c r="C273" s="37"/>
      <c r="D273" s="115"/>
      <c r="F273" s="126">
        <v>24.039816730169928</v>
      </c>
      <c r="G273" s="126" t="s">
        <v>1372</v>
      </c>
      <c r="J273" s="10" t="e">
        <f>VLOOKUP(A273,Свод!B:U,20,0)</f>
        <v>#VALUE!</v>
      </c>
      <c r="K273" s="10" t="e">
        <f t="shared" si="10"/>
        <v>#VALUE!</v>
      </c>
    </row>
    <row r="274" spans="1:11" x14ac:dyDescent="0.3">
      <c r="A274" s="35" t="s">
        <v>417</v>
      </c>
      <c r="B274" s="29">
        <v>1742313</v>
      </c>
      <c r="C274" s="37"/>
      <c r="D274" s="115"/>
      <c r="E274">
        <f>VLOOKUP(A274,Площадь!A:B,2,0)</f>
        <v>30.4</v>
      </c>
      <c r="F274" s="126" t="s">
        <v>1696</v>
      </c>
      <c r="G274" s="126">
        <v>9.4909999999999997</v>
      </c>
      <c r="H274" s="10">
        <f t="shared" si="9"/>
        <v>1.8399999999999999</v>
      </c>
      <c r="J274" s="10">
        <f>VLOOKUP(A274,Свод!B:U,20,0)</f>
        <v>1.8399999999999999</v>
      </c>
      <c r="K274" s="10">
        <f t="shared" si="10"/>
        <v>0</v>
      </c>
    </row>
    <row r="275" spans="1:11" x14ac:dyDescent="0.3">
      <c r="A275" s="35" t="s">
        <v>418</v>
      </c>
      <c r="B275" s="29">
        <v>1487687</v>
      </c>
      <c r="C275" s="37"/>
      <c r="D275" s="115"/>
      <c r="E275">
        <f>VLOOKUP(A275,Площадь!A:B,2,0)</f>
        <v>33.6</v>
      </c>
      <c r="F275" s="126" t="s">
        <v>1864</v>
      </c>
      <c r="G275" s="126">
        <v>3.03</v>
      </c>
      <c r="H275" s="10">
        <f t="shared" si="9"/>
        <v>0.57399999999999984</v>
      </c>
      <c r="J275" s="10">
        <f>VLOOKUP(A275,Свод!B:U,20,0)</f>
        <v>0.57399999999999984</v>
      </c>
      <c r="K275" s="10">
        <f t="shared" si="10"/>
        <v>0</v>
      </c>
    </row>
    <row r="276" spans="1:11" x14ac:dyDescent="0.3">
      <c r="A276" s="35" t="s">
        <v>419</v>
      </c>
      <c r="B276" s="41">
        <f>VLOOKUP(A276,'[1]1-2'!$A$8:$B$547,2,FALSE)</f>
        <v>1487783</v>
      </c>
      <c r="C276" s="37"/>
      <c r="D276" s="115"/>
      <c r="E276">
        <f>VLOOKUP(A276,Площадь!A:B,2,0)</f>
        <v>33.6</v>
      </c>
      <c r="F276" s="126" t="s">
        <v>1697</v>
      </c>
      <c r="G276" s="126">
        <v>12.619</v>
      </c>
      <c r="H276" s="10">
        <f t="shared" si="9"/>
        <v>2.5909999999999993</v>
      </c>
      <c r="J276" s="10">
        <f>VLOOKUP(A276,Свод!B:U,20,0)</f>
        <v>2.5909999999999993</v>
      </c>
      <c r="K276" s="10">
        <f t="shared" si="10"/>
        <v>0</v>
      </c>
    </row>
    <row r="277" spans="1:11" x14ac:dyDescent="0.3">
      <c r="A277" s="35" t="s">
        <v>420</v>
      </c>
      <c r="B277" s="29">
        <v>1742420</v>
      </c>
      <c r="C277" s="37"/>
      <c r="D277" s="115"/>
      <c r="E277">
        <f>VLOOKUP(A277,Площадь!A:B,2,0)</f>
        <v>33.700000000000003</v>
      </c>
      <c r="F277" s="126" t="s">
        <v>1865</v>
      </c>
      <c r="G277" s="126">
        <v>12.26</v>
      </c>
      <c r="H277" s="10">
        <f t="shared" si="9"/>
        <v>1.9819999999999993</v>
      </c>
      <c r="J277" s="10">
        <f>VLOOKUP(A277,Свод!B:U,20,0)</f>
        <v>1.9819999999999993</v>
      </c>
      <c r="K277" s="10">
        <f t="shared" si="10"/>
        <v>0</v>
      </c>
    </row>
    <row r="278" spans="1:11" x14ac:dyDescent="0.3">
      <c r="A278" s="35" t="s">
        <v>421</v>
      </c>
      <c r="B278" s="29">
        <v>1742407</v>
      </c>
      <c r="C278" s="37"/>
      <c r="D278" s="115"/>
      <c r="E278">
        <f>VLOOKUP(A278,Площадь!A:B,2,0)</f>
        <v>34</v>
      </c>
      <c r="F278" s="126" t="s">
        <v>1698</v>
      </c>
      <c r="G278" s="126">
        <v>14.99</v>
      </c>
      <c r="H278" s="10">
        <f t="shared" si="9"/>
        <v>1.8979999999999997</v>
      </c>
      <c r="J278" s="10">
        <f>VLOOKUP(A278,Свод!B:U,20,0)</f>
        <v>1.8979999999999997</v>
      </c>
      <c r="K278" s="10">
        <f t="shared" si="10"/>
        <v>0</v>
      </c>
    </row>
    <row r="279" spans="1:11" x14ac:dyDescent="0.3">
      <c r="A279" s="35" t="s">
        <v>422</v>
      </c>
      <c r="B279" s="29">
        <v>1742410</v>
      </c>
      <c r="C279" s="37"/>
      <c r="D279" s="115"/>
      <c r="E279">
        <f>VLOOKUP(A279,Площадь!A:B,2,0)</f>
        <v>28.6</v>
      </c>
      <c r="F279" s="126" t="s">
        <v>1699</v>
      </c>
      <c r="G279" s="126">
        <v>11.13</v>
      </c>
      <c r="H279" s="10">
        <f t="shared" si="9"/>
        <v>1.3580000000000005</v>
      </c>
      <c r="J279" s="10">
        <f>VLOOKUP(A279,Свод!B:U,20,0)</f>
        <v>1.3580000000000005</v>
      </c>
      <c r="K279" s="10">
        <f t="shared" si="10"/>
        <v>0</v>
      </c>
    </row>
    <row r="280" spans="1:11" x14ac:dyDescent="0.3">
      <c r="A280" s="35" t="s">
        <v>423</v>
      </c>
      <c r="B280" s="29">
        <v>1742409</v>
      </c>
      <c r="C280" s="37"/>
      <c r="D280" s="115"/>
      <c r="E280">
        <f>VLOOKUP(A280,Площадь!A:B,2,0)</f>
        <v>52.1</v>
      </c>
      <c r="F280" s="126" t="s">
        <v>1700</v>
      </c>
      <c r="G280" s="126">
        <v>19.643999999999998</v>
      </c>
      <c r="H280" s="10">
        <f t="shared" si="9"/>
        <v>4.0749999999999975</v>
      </c>
      <c r="J280" s="10">
        <f>VLOOKUP(A280,Свод!B:U,20,0)</f>
        <v>4.0749999999999975</v>
      </c>
      <c r="K280" s="10">
        <f t="shared" si="10"/>
        <v>0</v>
      </c>
    </row>
    <row r="281" spans="1:11" x14ac:dyDescent="0.3">
      <c r="A281" s="35" t="s">
        <v>83</v>
      </c>
      <c r="B281" s="41">
        <f>VLOOKUP(A281,'[1]1-2'!$A$8:$B$547,2,FALSE)</f>
        <v>1475728</v>
      </c>
      <c r="C281" s="37"/>
      <c r="D281" s="115"/>
      <c r="F281" s="126" t="s">
        <v>1566</v>
      </c>
      <c r="G281" s="126" t="s">
        <v>1618</v>
      </c>
      <c r="J281" s="10" t="e">
        <f>VLOOKUP(A281,Свод!B:U,20,0)</f>
        <v>#VALUE!</v>
      </c>
      <c r="K281" s="10" t="e">
        <f t="shared" si="10"/>
        <v>#VALUE!</v>
      </c>
    </row>
    <row r="282" spans="1:11" x14ac:dyDescent="0.3">
      <c r="A282" s="35" t="s">
        <v>424</v>
      </c>
      <c r="B282" s="29">
        <v>1487834</v>
      </c>
      <c r="C282" s="37"/>
      <c r="D282" s="115"/>
      <c r="E282">
        <f>VLOOKUP(A282,Площадь!A:B,2,0)</f>
        <v>70.900000000000006</v>
      </c>
      <c r="F282" s="126" t="s">
        <v>1701</v>
      </c>
      <c r="G282" s="126">
        <v>27.965</v>
      </c>
      <c r="H282" s="10">
        <f t="shared" si="9"/>
        <v>3.1539999999999999</v>
      </c>
      <c r="J282" s="10">
        <f>VLOOKUP(A282,Свод!B:U,20,0)</f>
        <v>3.1539999999999999</v>
      </c>
      <c r="K282" s="10">
        <f t="shared" si="10"/>
        <v>0</v>
      </c>
    </row>
    <row r="283" spans="1:11" x14ac:dyDescent="0.3">
      <c r="A283" s="35" t="s">
        <v>425</v>
      </c>
      <c r="B283" s="29">
        <v>1742267</v>
      </c>
      <c r="C283" s="37"/>
      <c r="D283" s="115"/>
      <c r="F283" s="126" t="s">
        <v>1702</v>
      </c>
      <c r="G283" s="126" t="s">
        <v>1372</v>
      </c>
      <c r="J283" s="10" t="e">
        <f>VLOOKUP(A283,Свод!B:U,20,0)</f>
        <v>#VALUE!</v>
      </c>
      <c r="K283" s="10" t="e">
        <f t="shared" si="10"/>
        <v>#VALUE!</v>
      </c>
    </row>
    <row r="284" spans="1:11" x14ac:dyDescent="0.3">
      <c r="A284" s="35" t="s">
        <v>426</v>
      </c>
      <c r="B284" s="29" t="s">
        <v>1334</v>
      </c>
      <c r="C284" s="37"/>
      <c r="D284" s="115"/>
      <c r="E284">
        <f>VLOOKUP(A284,Площадь!A:B,2,0)</f>
        <v>49.8</v>
      </c>
      <c r="F284" s="126" t="s">
        <v>1703</v>
      </c>
      <c r="G284" s="126">
        <v>25.812999999999999</v>
      </c>
      <c r="H284" s="10">
        <f t="shared" si="9"/>
        <v>2.8569999999999993</v>
      </c>
      <c r="J284" s="10">
        <f>VLOOKUP(A284,Свод!B:U,20,0)</f>
        <v>2.8569999999999993</v>
      </c>
      <c r="K284" s="10">
        <f t="shared" si="10"/>
        <v>0</v>
      </c>
    </row>
    <row r="285" spans="1:11" x14ac:dyDescent="0.3">
      <c r="A285" s="35" t="s">
        <v>427</v>
      </c>
      <c r="B285" s="29">
        <v>1742271</v>
      </c>
      <c r="C285" s="37"/>
      <c r="D285" s="115"/>
      <c r="E285">
        <f>VLOOKUP(A285,Площадь!A:B,2,0)</f>
        <v>68.5</v>
      </c>
      <c r="F285" s="126" t="s">
        <v>1704</v>
      </c>
      <c r="G285" s="126">
        <v>15.397</v>
      </c>
      <c r="H285" s="10">
        <f t="shared" si="9"/>
        <v>2.918000000000001</v>
      </c>
      <c r="J285" s="10">
        <f>VLOOKUP(A285,Свод!B:U,20,0)</f>
        <v>2.918000000000001</v>
      </c>
      <c r="K285" s="10">
        <f t="shared" si="10"/>
        <v>0</v>
      </c>
    </row>
    <row r="286" spans="1:11" x14ac:dyDescent="0.3">
      <c r="A286" s="35" t="s">
        <v>428</v>
      </c>
      <c r="B286" s="29">
        <v>1742414</v>
      </c>
      <c r="C286" s="37"/>
      <c r="D286" s="115"/>
      <c r="E286">
        <f>VLOOKUP(A286,Площадь!A:B,2,0)</f>
        <v>30.4</v>
      </c>
      <c r="F286" s="126" t="s">
        <v>1705</v>
      </c>
      <c r="G286" s="126">
        <v>4.5819999999999999</v>
      </c>
      <c r="H286" s="10">
        <f t="shared" si="9"/>
        <v>1.0069999999999997</v>
      </c>
      <c r="J286" s="10">
        <f>VLOOKUP(A286,Свод!B:U,20,0)</f>
        <v>1.0069999999999997</v>
      </c>
      <c r="K286" s="10">
        <f t="shared" si="10"/>
        <v>0</v>
      </c>
    </row>
    <row r="287" spans="1:11" x14ac:dyDescent="0.3">
      <c r="A287" s="35" t="s">
        <v>429</v>
      </c>
      <c r="B287" s="29">
        <v>1742417</v>
      </c>
      <c r="C287" s="37"/>
      <c r="D287" s="115"/>
      <c r="E287">
        <f>VLOOKUP(A287,Площадь!A:B,2,0)</f>
        <v>33.6</v>
      </c>
      <c r="F287" s="126" t="s">
        <v>1706</v>
      </c>
      <c r="G287" s="126">
        <v>13.3</v>
      </c>
      <c r="H287" s="10">
        <f t="shared" si="9"/>
        <v>2.0530000000000008</v>
      </c>
      <c r="J287" s="10">
        <f>VLOOKUP(A287,Свод!B:U,20,0)</f>
        <v>2.0530000000000008</v>
      </c>
      <c r="K287" s="10">
        <f t="shared" si="10"/>
        <v>0</v>
      </c>
    </row>
    <row r="288" spans="1:11" x14ac:dyDescent="0.3">
      <c r="A288" s="35" t="s">
        <v>430</v>
      </c>
      <c r="B288" s="29">
        <v>1742260</v>
      </c>
      <c r="C288" s="37"/>
      <c r="D288" s="115"/>
      <c r="E288">
        <f>VLOOKUP(A288,Площадь!A:B,2,0)</f>
        <v>33.5</v>
      </c>
      <c r="F288" s="126" t="s">
        <v>1866</v>
      </c>
      <c r="G288" s="126">
        <v>6.875</v>
      </c>
      <c r="H288" s="10">
        <f t="shared" si="9"/>
        <v>0</v>
      </c>
      <c r="J288" s="10">
        <f>VLOOKUP(A288,Свод!B:U,20,0)</f>
        <v>0</v>
      </c>
      <c r="K288" s="10">
        <f t="shared" si="10"/>
        <v>0</v>
      </c>
    </row>
    <row r="289" spans="1:11" x14ac:dyDescent="0.3">
      <c r="A289" s="35" t="s">
        <v>431</v>
      </c>
      <c r="B289" s="29">
        <v>1742466</v>
      </c>
      <c r="C289" s="37"/>
      <c r="D289" s="115"/>
      <c r="F289" s="126" t="s">
        <v>1707</v>
      </c>
      <c r="G289" s="126" t="s">
        <v>1372</v>
      </c>
      <c r="J289" s="10" t="e">
        <f>VLOOKUP(A289,Свод!B:U,20,0)</f>
        <v>#VALUE!</v>
      </c>
      <c r="K289" s="10" t="e">
        <f t="shared" si="10"/>
        <v>#VALUE!</v>
      </c>
    </row>
    <row r="290" spans="1:11" x14ac:dyDescent="0.3">
      <c r="A290" s="35" t="s">
        <v>432</v>
      </c>
      <c r="B290" s="29">
        <v>1742372</v>
      </c>
      <c r="C290" s="37"/>
      <c r="D290" s="115"/>
      <c r="F290" s="126" t="s">
        <v>1708</v>
      </c>
      <c r="G290" s="126" t="s">
        <v>1372</v>
      </c>
      <c r="J290" s="10" t="e">
        <f>VLOOKUP(A290,Свод!B:U,20,0)</f>
        <v>#VALUE!</v>
      </c>
      <c r="K290" s="10" t="e">
        <f t="shared" si="10"/>
        <v>#VALUE!</v>
      </c>
    </row>
    <row r="291" spans="1:11" x14ac:dyDescent="0.3">
      <c r="A291" s="35" t="s">
        <v>433</v>
      </c>
      <c r="B291" s="29">
        <v>1742373</v>
      </c>
      <c r="C291" s="37"/>
      <c r="D291" s="115"/>
      <c r="F291" s="126" t="s">
        <v>1709</v>
      </c>
      <c r="G291" s="126" t="s">
        <v>1372</v>
      </c>
      <c r="J291" s="10" t="e">
        <f>VLOOKUP(A291,Свод!B:U,20,0)</f>
        <v>#VALUE!</v>
      </c>
      <c r="K291" s="10" t="e">
        <f t="shared" si="10"/>
        <v>#VALUE!</v>
      </c>
    </row>
    <row r="292" spans="1:11" x14ac:dyDescent="0.3">
      <c r="A292" s="35" t="s">
        <v>84</v>
      </c>
      <c r="B292" s="29">
        <v>1475732</v>
      </c>
      <c r="C292" s="37"/>
      <c r="D292" s="115"/>
      <c r="E292">
        <f>VLOOKUP(A292,Площадь!A:B,2,0)</f>
        <v>56.8</v>
      </c>
      <c r="F292" s="126" t="s">
        <v>1567</v>
      </c>
      <c r="G292" s="126">
        <v>26.907</v>
      </c>
      <c r="H292" s="10">
        <f t="shared" si="9"/>
        <v>2.7779999999999987</v>
      </c>
      <c r="J292" s="10">
        <f>VLOOKUP(A292,Свод!B:U,20,0)</f>
        <v>2.7779999999999987</v>
      </c>
      <c r="K292" s="10">
        <f t="shared" si="10"/>
        <v>0</v>
      </c>
    </row>
    <row r="293" spans="1:11" x14ac:dyDescent="0.3">
      <c r="A293" s="35" t="s">
        <v>434</v>
      </c>
      <c r="B293" s="29">
        <v>1742364</v>
      </c>
      <c r="C293" s="37"/>
      <c r="D293" s="115"/>
      <c r="F293" s="126">
        <v>2.696527961349322</v>
      </c>
      <c r="G293" s="126" t="s">
        <v>1372</v>
      </c>
      <c r="J293" s="10" t="e">
        <f>VLOOKUP(A293,Свод!B:U,20,0)</f>
        <v>#VALUE!</v>
      </c>
      <c r="K293" s="10" t="e">
        <f t="shared" si="10"/>
        <v>#VALUE!</v>
      </c>
    </row>
    <row r="294" spans="1:11" x14ac:dyDescent="0.3">
      <c r="A294" s="35" t="s">
        <v>435</v>
      </c>
      <c r="B294" s="29">
        <v>1742365</v>
      </c>
      <c r="C294" s="37"/>
      <c r="D294" s="115"/>
      <c r="F294" s="126">
        <v>18.223892566095259</v>
      </c>
      <c r="G294" s="126" t="s">
        <v>1372</v>
      </c>
      <c r="J294" s="10" t="e">
        <f>VLOOKUP(A294,Свод!B:U,20,0)</f>
        <v>#VALUE!</v>
      </c>
      <c r="K294" s="10" t="e">
        <f t="shared" si="10"/>
        <v>#VALUE!</v>
      </c>
    </row>
    <row r="295" spans="1:11" x14ac:dyDescent="0.3">
      <c r="A295" s="35" t="s">
        <v>436</v>
      </c>
      <c r="B295" s="29">
        <v>1742222</v>
      </c>
      <c r="C295" s="37"/>
      <c r="D295" s="115"/>
      <c r="E295">
        <f>VLOOKUP(A295,Площадь!A:B,2,0)</f>
        <v>50.8</v>
      </c>
      <c r="F295" s="126" t="s">
        <v>1710</v>
      </c>
      <c r="G295" s="126">
        <v>22.007999999999999</v>
      </c>
      <c r="H295" s="10">
        <f t="shared" si="9"/>
        <v>3.5779999999999994</v>
      </c>
      <c r="J295" s="10">
        <f>VLOOKUP(A295,Свод!B:U,20,0)</f>
        <v>3.5779999999999994</v>
      </c>
      <c r="K295" s="10">
        <f t="shared" si="10"/>
        <v>0</v>
      </c>
    </row>
    <row r="296" spans="1:11" x14ac:dyDescent="0.3">
      <c r="A296" s="35" t="s">
        <v>437</v>
      </c>
      <c r="B296" s="29">
        <v>1742263</v>
      </c>
      <c r="C296" s="37"/>
      <c r="D296" s="115"/>
      <c r="E296">
        <f>VLOOKUP(A296,Площадь!A:B,2,0)</f>
        <v>50.1</v>
      </c>
      <c r="F296" s="126" t="s">
        <v>1711</v>
      </c>
      <c r="G296" s="126">
        <v>9.6229999999999993</v>
      </c>
      <c r="H296" s="10">
        <f t="shared" si="9"/>
        <v>1.1979999999999986</v>
      </c>
      <c r="J296" s="10">
        <f>VLOOKUP(A296,Свод!B:U,20,0)</f>
        <v>1.1979999999999986</v>
      </c>
      <c r="K296" s="10">
        <f t="shared" si="10"/>
        <v>0</v>
      </c>
    </row>
    <row r="297" spans="1:11" x14ac:dyDescent="0.3">
      <c r="A297" s="35" t="s">
        <v>438</v>
      </c>
      <c r="B297" s="29">
        <v>1742363</v>
      </c>
      <c r="C297" s="37"/>
      <c r="D297" s="115"/>
      <c r="E297">
        <f>VLOOKUP(A297,Площадь!A:B,2,0)</f>
        <v>68.5</v>
      </c>
      <c r="F297" s="126" t="s">
        <v>1867</v>
      </c>
      <c r="G297" s="126">
        <v>24.695</v>
      </c>
      <c r="H297" s="10">
        <f t="shared" si="9"/>
        <v>2.9959999999999987</v>
      </c>
      <c r="J297" s="10">
        <f>VLOOKUP(A297,Свод!B:U,20,0)</f>
        <v>2.9959999999999987</v>
      </c>
      <c r="K297" s="10">
        <f t="shared" si="10"/>
        <v>0</v>
      </c>
    </row>
    <row r="298" spans="1:11" x14ac:dyDescent="0.3">
      <c r="A298" s="35" t="s">
        <v>439</v>
      </c>
      <c r="B298" s="29">
        <v>1487618</v>
      </c>
      <c r="C298" s="37"/>
      <c r="D298" s="115"/>
      <c r="E298">
        <f>VLOOKUP(A298,Площадь!A:B,2,0)</f>
        <v>30.6</v>
      </c>
      <c r="F298" s="126" t="s">
        <v>1868</v>
      </c>
      <c r="G298" s="126">
        <v>12.779</v>
      </c>
      <c r="H298" s="10">
        <f t="shared" si="9"/>
        <v>2.0389999999999997</v>
      </c>
      <c r="J298" s="10">
        <f>VLOOKUP(A298,Свод!B:U,20,0)</f>
        <v>2.0389999999999997</v>
      </c>
      <c r="K298" s="10">
        <f t="shared" si="10"/>
        <v>0</v>
      </c>
    </row>
    <row r="299" spans="1:11" x14ac:dyDescent="0.3">
      <c r="A299" s="35" t="s">
        <v>440</v>
      </c>
      <c r="B299" s="29">
        <v>1742455</v>
      </c>
      <c r="C299" s="37"/>
      <c r="D299" s="115"/>
      <c r="E299">
        <f>VLOOKUP(A299,Площадь!A:B,2,0)</f>
        <v>33.700000000000003</v>
      </c>
      <c r="F299" s="126" t="s">
        <v>1712</v>
      </c>
      <c r="G299" s="126">
        <v>15.558999999999999</v>
      </c>
      <c r="H299" s="10">
        <f t="shared" si="9"/>
        <v>2.3369999999999997</v>
      </c>
      <c r="J299" s="10">
        <f>VLOOKUP(A299,Свод!B:U,20,0)</f>
        <v>2.3369999999999997</v>
      </c>
      <c r="K299" s="10">
        <f t="shared" si="10"/>
        <v>0</v>
      </c>
    </row>
    <row r="300" spans="1:11" x14ac:dyDescent="0.3">
      <c r="A300" s="35" t="s">
        <v>441</v>
      </c>
      <c r="B300" s="29">
        <v>1742366</v>
      </c>
      <c r="C300" s="37"/>
      <c r="D300" s="115"/>
      <c r="E300">
        <f>VLOOKUP(A300,Площадь!A:B,2,0)</f>
        <v>33.700000000000003</v>
      </c>
      <c r="F300" s="126" t="s">
        <v>1869</v>
      </c>
      <c r="G300" s="126">
        <v>12.116</v>
      </c>
      <c r="H300" s="10">
        <f t="shared" si="9"/>
        <v>1.9480000000000004</v>
      </c>
      <c r="J300" s="10">
        <f>VLOOKUP(A300,Свод!B:U,20,0)</f>
        <v>1.9480000000000004</v>
      </c>
      <c r="K300" s="10">
        <f t="shared" si="10"/>
        <v>0</v>
      </c>
    </row>
    <row r="301" spans="1:11" x14ac:dyDescent="0.3">
      <c r="A301" s="35" t="s">
        <v>442</v>
      </c>
      <c r="B301" s="29">
        <v>1487626</v>
      </c>
      <c r="C301" s="37"/>
      <c r="D301" s="115"/>
      <c r="F301" s="126" t="s">
        <v>1372</v>
      </c>
      <c r="G301" s="126" t="s">
        <v>1372</v>
      </c>
      <c r="J301" s="10" t="e">
        <f>VLOOKUP(A301,Свод!B:U,20,0)</f>
        <v>#VALUE!</v>
      </c>
      <c r="K301" s="10" t="e">
        <f t="shared" si="10"/>
        <v>#VALUE!</v>
      </c>
    </row>
    <row r="302" spans="1:11" x14ac:dyDescent="0.3">
      <c r="A302" s="35" t="s">
        <v>443</v>
      </c>
      <c r="B302" s="29">
        <v>1742412</v>
      </c>
      <c r="C302" s="37"/>
      <c r="D302" s="115"/>
      <c r="F302" s="126" t="s">
        <v>1713</v>
      </c>
      <c r="G302" s="126" t="s">
        <v>1372</v>
      </c>
      <c r="J302" s="10" t="e">
        <f>VLOOKUP(A302,Свод!B:U,20,0)</f>
        <v>#VALUE!</v>
      </c>
      <c r="K302" s="10" t="e">
        <f t="shared" si="10"/>
        <v>#VALUE!</v>
      </c>
    </row>
    <row r="303" spans="1:11" x14ac:dyDescent="0.3">
      <c r="A303" s="35" t="s">
        <v>85</v>
      </c>
      <c r="B303" s="29">
        <v>1475735</v>
      </c>
      <c r="C303" s="37"/>
      <c r="D303" s="115"/>
      <c r="E303">
        <f>VLOOKUP(A303,Площадь!A:B,2,0)</f>
        <v>48.5</v>
      </c>
      <c r="F303" s="126" t="s">
        <v>1799</v>
      </c>
      <c r="G303" s="126">
        <v>11.89</v>
      </c>
      <c r="H303" s="10">
        <f t="shared" si="9"/>
        <v>1.4900000000000002</v>
      </c>
      <c r="J303" s="10">
        <f>VLOOKUP(A303,Свод!B:U,20,0)</f>
        <v>1.4900000000000002</v>
      </c>
      <c r="K303" s="10">
        <f t="shared" si="10"/>
        <v>0</v>
      </c>
    </row>
    <row r="304" spans="1:11" x14ac:dyDescent="0.3">
      <c r="A304" s="35" t="s">
        <v>444</v>
      </c>
      <c r="B304" s="29">
        <v>1487780</v>
      </c>
      <c r="C304" s="37"/>
      <c r="D304" s="115"/>
      <c r="F304" s="126" t="s">
        <v>1714</v>
      </c>
      <c r="G304" s="126" t="s">
        <v>1372</v>
      </c>
      <c r="J304" s="10" t="e">
        <f>VLOOKUP(A304,Свод!B:U,20,0)</f>
        <v>#VALUE!</v>
      </c>
      <c r="K304" s="10" t="e">
        <f t="shared" si="10"/>
        <v>#VALUE!</v>
      </c>
    </row>
    <row r="305" spans="1:11" x14ac:dyDescent="0.3">
      <c r="A305" s="35" t="s">
        <v>445</v>
      </c>
      <c r="B305" s="29" t="s">
        <v>1335</v>
      </c>
      <c r="C305" s="37"/>
      <c r="D305" s="115"/>
      <c r="E305">
        <f>VLOOKUP(A305,Площадь!A:B,2,0)</f>
        <v>52.2</v>
      </c>
      <c r="F305" s="126" t="s">
        <v>1870</v>
      </c>
      <c r="G305" s="126">
        <v>31.469000000000001</v>
      </c>
      <c r="H305" s="10">
        <f t="shared" si="9"/>
        <v>3.4220000000000006</v>
      </c>
      <c r="J305" s="10">
        <f>VLOOKUP(A305,Свод!B:U,20,0)</f>
        <v>3.4220000000000006</v>
      </c>
      <c r="K305" s="10">
        <f t="shared" si="10"/>
        <v>0</v>
      </c>
    </row>
    <row r="306" spans="1:11" x14ac:dyDescent="0.3">
      <c r="A306" s="35" t="s">
        <v>446</v>
      </c>
      <c r="B306" s="29" t="s">
        <v>1336</v>
      </c>
      <c r="C306" s="37"/>
      <c r="D306" s="115"/>
      <c r="E306">
        <f>VLOOKUP(A306,Площадь!A:B,2,0)</f>
        <v>70.8</v>
      </c>
      <c r="F306" s="126" t="s">
        <v>1715</v>
      </c>
      <c r="G306" s="126">
        <v>10.837</v>
      </c>
      <c r="H306" s="10">
        <f t="shared" si="9"/>
        <v>0.18299999999999983</v>
      </c>
      <c r="J306" s="10">
        <f>VLOOKUP(A306,Свод!B:U,20,0)</f>
        <v>0.18299999999999983</v>
      </c>
      <c r="K306" s="10">
        <f t="shared" si="10"/>
        <v>0</v>
      </c>
    </row>
    <row r="307" spans="1:11" x14ac:dyDescent="0.3">
      <c r="A307" s="35" t="s">
        <v>447</v>
      </c>
      <c r="B307" s="29">
        <v>1742413</v>
      </c>
      <c r="C307" s="37"/>
      <c r="D307" s="115"/>
      <c r="E307">
        <f>VLOOKUP(A307,Площадь!A:B,2,0)</f>
        <v>51.1</v>
      </c>
      <c r="F307" s="126" t="s">
        <v>1716</v>
      </c>
      <c r="G307" s="126">
        <v>22.92</v>
      </c>
      <c r="H307" s="10">
        <f t="shared" si="9"/>
        <v>3.5850000000000009</v>
      </c>
      <c r="J307" s="10">
        <f>VLOOKUP(A307,Свод!B:U,20,0)</f>
        <v>3.5850000000000009</v>
      </c>
      <c r="K307" s="10">
        <f t="shared" si="10"/>
        <v>0</v>
      </c>
    </row>
    <row r="308" spans="1:11" x14ac:dyDescent="0.3">
      <c r="A308" s="35" t="s">
        <v>448</v>
      </c>
      <c r="B308" s="29">
        <v>1742362</v>
      </c>
      <c r="C308" s="37"/>
      <c r="D308" s="115"/>
      <c r="E308">
        <f>VLOOKUP(A308,Площадь!A:B,2,0)</f>
        <v>50</v>
      </c>
      <c r="F308" s="126" t="s">
        <v>1717</v>
      </c>
      <c r="G308" s="126">
        <v>19</v>
      </c>
      <c r="H308" s="10">
        <f t="shared" si="9"/>
        <v>2.8359999999999985</v>
      </c>
      <c r="J308" s="10">
        <f>VLOOKUP(A308,Свод!B:U,20,0)</f>
        <v>2.8359999999999985</v>
      </c>
      <c r="K308" s="10">
        <f t="shared" si="10"/>
        <v>0</v>
      </c>
    </row>
    <row r="309" spans="1:11" x14ac:dyDescent="0.3">
      <c r="A309" s="35" t="s">
        <v>449</v>
      </c>
      <c r="B309" s="29">
        <v>1841707</v>
      </c>
      <c r="C309" s="37"/>
      <c r="D309" s="115"/>
      <c r="E309">
        <f>VLOOKUP(A309,Площадь!A:B,2,0)</f>
        <v>68.5</v>
      </c>
      <c r="F309" s="126" t="s">
        <v>1718</v>
      </c>
      <c r="G309" s="126">
        <v>26.5</v>
      </c>
      <c r="H309" s="10">
        <f t="shared" si="9"/>
        <v>3.4209999999999994</v>
      </c>
      <c r="J309" s="10">
        <f>VLOOKUP(A309,Свод!B:U,20,0)</f>
        <v>3.4209999999999994</v>
      </c>
      <c r="K309" s="10">
        <f t="shared" si="10"/>
        <v>0</v>
      </c>
    </row>
    <row r="310" spans="1:11" x14ac:dyDescent="0.3">
      <c r="A310" s="35" t="s">
        <v>450</v>
      </c>
      <c r="B310" s="29">
        <v>1487866</v>
      </c>
      <c r="C310" s="37"/>
      <c r="D310" s="115"/>
      <c r="F310" s="126">
        <v>11.633203608086585</v>
      </c>
      <c r="G310" s="126" t="s">
        <v>1900</v>
      </c>
      <c r="J310" s="10" t="e">
        <f>VLOOKUP(A310,Свод!B:U,20,0)</f>
        <v>#VALUE!</v>
      </c>
      <c r="K310" s="10" t="e">
        <f t="shared" si="10"/>
        <v>#VALUE!</v>
      </c>
    </row>
    <row r="311" spans="1:11" x14ac:dyDescent="0.3">
      <c r="A311" s="35" t="s">
        <v>451</v>
      </c>
      <c r="B311" s="29">
        <v>1475616</v>
      </c>
      <c r="C311" s="37"/>
      <c r="D311" s="115"/>
      <c r="E311">
        <f>VLOOKUP(A311,Площадь!A:B,2,0)</f>
        <v>33.5</v>
      </c>
      <c r="F311" s="126" t="s">
        <v>1719</v>
      </c>
      <c r="G311" s="126">
        <v>12.9</v>
      </c>
      <c r="H311" s="10">
        <f t="shared" si="9"/>
        <v>1.9370000000000012</v>
      </c>
      <c r="J311" s="10">
        <f>VLOOKUP(A311,Свод!B:U,20,0)</f>
        <v>1.9370000000000012</v>
      </c>
      <c r="K311" s="10">
        <f t="shared" si="10"/>
        <v>0</v>
      </c>
    </row>
    <row r="312" spans="1:11" x14ac:dyDescent="0.3">
      <c r="A312" s="35" t="s">
        <v>452</v>
      </c>
      <c r="B312" s="29">
        <v>1747372</v>
      </c>
      <c r="C312" s="37"/>
      <c r="D312" s="115"/>
      <c r="E312">
        <f>VLOOKUP(A312,Площадь!A:B,2,0)</f>
        <v>33.5</v>
      </c>
      <c r="F312" s="126" t="s">
        <v>1720</v>
      </c>
      <c r="G312" s="126">
        <v>14.77</v>
      </c>
      <c r="H312" s="10">
        <f t="shared" si="9"/>
        <v>2.0399999999999991</v>
      </c>
      <c r="J312" s="10">
        <f>VLOOKUP(A312,Свод!B:U,20,0)</f>
        <v>2.0399999999999991</v>
      </c>
      <c r="K312" s="10">
        <f t="shared" si="10"/>
        <v>0</v>
      </c>
    </row>
    <row r="313" spans="1:11" x14ac:dyDescent="0.3">
      <c r="A313" s="35" t="s">
        <v>453</v>
      </c>
      <c r="B313" s="29">
        <v>1487801</v>
      </c>
      <c r="C313" s="37"/>
      <c r="D313" s="115"/>
      <c r="E313">
        <f>VLOOKUP(A313,Площадь!A:B,2,0)</f>
        <v>33.9</v>
      </c>
      <c r="F313" s="126" t="s">
        <v>1721</v>
      </c>
      <c r="G313" s="126">
        <v>2</v>
      </c>
      <c r="H313" s="10">
        <f t="shared" si="9"/>
        <v>0.8839999999999999</v>
      </c>
      <c r="J313" s="10">
        <f>VLOOKUP(A313,Свод!B:U,20,0)</f>
        <v>0.8839999999999999</v>
      </c>
      <c r="K313" s="10">
        <f t="shared" si="10"/>
        <v>0</v>
      </c>
    </row>
    <row r="314" spans="1:11" x14ac:dyDescent="0.3">
      <c r="A314" s="35" t="s">
        <v>86</v>
      </c>
      <c r="B314" s="29">
        <v>1475725</v>
      </c>
      <c r="C314" s="37"/>
      <c r="D314" s="115"/>
      <c r="E314">
        <f>VLOOKUP(A314,Площадь!A:B,2,0)</f>
        <v>33.799999999999997</v>
      </c>
      <c r="F314" s="126" t="s">
        <v>1568</v>
      </c>
      <c r="G314" s="126">
        <v>12.874000000000001</v>
      </c>
      <c r="H314" s="10">
        <f t="shared" si="9"/>
        <v>0.89400000000000013</v>
      </c>
      <c r="J314" s="10">
        <f>VLOOKUP(A314,Свод!B:U,20,0)</f>
        <v>0.89400000000000013</v>
      </c>
      <c r="K314" s="10">
        <f t="shared" si="10"/>
        <v>0</v>
      </c>
    </row>
    <row r="315" spans="1:11" x14ac:dyDescent="0.3">
      <c r="A315" s="35" t="s">
        <v>454</v>
      </c>
      <c r="B315" s="29" t="s">
        <v>1337</v>
      </c>
      <c r="C315" s="37"/>
      <c r="D315" s="115"/>
      <c r="E315">
        <f>VLOOKUP(A315,Площадь!A:B,2,0)</f>
        <v>33.9</v>
      </c>
      <c r="F315" s="126" t="s">
        <v>1871</v>
      </c>
      <c r="G315" s="126">
        <v>16.48</v>
      </c>
      <c r="H315" s="10">
        <f t="shared" si="9"/>
        <v>3.2729999999999997</v>
      </c>
      <c r="J315" s="10">
        <f>VLOOKUP(A315,Свод!B:U,20,0)</f>
        <v>3.2729999999999997</v>
      </c>
      <c r="K315" s="10">
        <f t="shared" si="10"/>
        <v>0</v>
      </c>
    </row>
    <row r="316" spans="1:11" x14ac:dyDescent="0.3">
      <c r="A316" s="35" t="s">
        <v>455</v>
      </c>
      <c r="B316" s="29">
        <v>1487800</v>
      </c>
      <c r="C316" s="37"/>
      <c r="D316" s="115"/>
      <c r="F316" s="126">
        <v>9.4441126049761976</v>
      </c>
      <c r="G316" s="126" t="s">
        <v>1900</v>
      </c>
      <c r="J316" s="10" t="e">
        <f>VLOOKUP(A316,Свод!B:U,20,0)</f>
        <v>#VALUE!</v>
      </c>
      <c r="K316" s="10" t="e">
        <f t="shared" si="10"/>
        <v>#VALUE!</v>
      </c>
    </row>
    <row r="317" spans="1:11" x14ac:dyDescent="0.3">
      <c r="A317" s="35" t="s">
        <v>456</v>
      </c>
      <c r="B317" s="29">
        <v>1395862</v>
      </c>
      <c r="C317" s="37"/>
      <c r="D317" s="115"/>
      <c r="F317" s="126">
        <v>19.944639090201314</v>
      </c>
      <c r="G317" s="126" t="s">
        <v>1900</v>
      </c>
      <c r="J317" s="10" t="e">
        <f>VLOOKUP(A317,Свод!B:U,20,0)</f>
        <v>#VALUE!</v>
      </c>
      <c r="K317" s="10" t="e">
        <f t="shared" si="10"/>
        <v>#VALUE!</v>
      </c>
    </row>
    <row r="318" spans="1:11" x14ac:dyDescent="0.3">
      <c r="A318" s="35" t="s">
        <v>457</v>
      </c>
      <c r="B318" s="41">
        <f>VLOOKUP(A318,'[1]1-2'!$A$8:$B$547,2,FALSE)</f>
        <v>0</v>
      </c>
      <c r="C318" s="37"/>
      <c r="D318" s="115"/>
      <c r="F318" s="126">
        <v>25.428236010885303</v>
      </c>
      <c r="G318" s="126" t="s">
        <v>1900</v>
      </c>
      <c r="J318" s="10" t="e">
        <f>VLOOKUP(A318,Свод!B:U,20,0)</f>
        <v>#VALUE!</v>
      </c>
      <c r="K318" s="10" t="e">
        <f t="shared" si="10"/>
        <v>#VALUE!</v>
      </c>
    </row>
    <row r="319" spans="1:11" x14ac:dyDescent="0.3">
      <c r="A319" s="35" t="s">
        <v>458</v>
      </c>
      <c r="B319" s="29">
        <v>1738913</v>
      </c>
      <c r="C319" s="37"/>
      <c r="D319" s="115"/>
      <c r="F319" s="126">
        <v>19.389117142610644</v>
      </c>
      <c r="G319" s="126" t="s">
        <v>1900</v>
      </c>
      <c r="J319" s="10" t="e">
        <f>VLOOKUP(A319,Свод!B:U,20,0)</f>
        <v>#VALUE!</v>
      </c>
      <c r="K319" s="10" t="e">
        <f t="shared" si="10"/>
        <v>#VALUE!</v>
      </c>
    </row>
    <row r="320" spans="1:11" x14ac:dyDescent="0.3">
      <c r="A320" s="35" t="s">
        <v>459</v>
      </c>
      <c r="B320" s="29">
        <v>1475621</v>
      </c>
      <c r="C320" s="37"/>
      <c r="D320" s="115"/>
      <c r="E320">
        <f>VLOOKUP(A320,Площадь!A:B,2,0)</f>
        <v>50</v>
      </c>
      <c r="F320" s="126" t="s">
        <v>1722</v>
      </c>
      <c r="G320" s="126">
        <v>20.783000000000001</v>
      </c>
      <c r="H320" s="10">
        <f t="shared" si="9"/>
        <v>2.6180000000000021</v>
      </c>
      <c r="J320" s="10">
        <f>VLOOKUP(A320,Свод!B:U,20,0)</f>
        <v>2.6180000000000021</v>
      </c>
      <c r="K320" s="10">
        <f t="shared" si="10"/>
        <v>0</v>
      </c>
    </row>
    <row r="321" spans="1:11" x14ac:dyDescent="0.3">
      <c r="A321" s="35" t="s">
        <v>460</v>
      </c>
      <c r="B321" s="29">
        <v>1841703</v>
      </c>
      <c r="C321" s="37"/>
      <c r="D321" s="115"/>
      <c r="E321">
        <f>VLOOKUP(A321,Площадь!A:B,2,0)</f>
        <v>53.4</v>
      </c>
      <c r="F321" s="126" t="s">
        <v>1872</v>
      </c>
      <c r="G321" s="126">
        <v>22.09</v>
      </c>
      <c r="H321" s="10">
        <f t="shared" si="9"/>
        <v>3.59</v>
      </c>
      <c r="J321" s="10">
        <f>VLOOKUP(A321,Свод!B:U,20,0)</f>
        <v>3.59</v>
      </c>
      <c r="K321" s="10">
        <f t="shared" si="10"/>
        <v>0</v>
      </c>
    </row>
    <row r="322" spans="1:11" x14ac:dyDescent="0.3">
      <c r="A322" s="35" t="s">
        <v>461</v>
      </c>
      <c r="B322" s="29" t="s">
        <v>1338</v>
      </c>
      <c r="C322" s="37"/>
      <c r="D322" s="115"/>
      <c r="E322">
        <f>VLOOKUP(A322,Площадь!A:B,2,0)</f>
        <v>51.5</v>
      </c>
      <c r="F322" s="126" t="s">
        <v>1873</v>
      </c>
      <c r="G322" s="126">
        <v>19.954000000000001</v>
      </c>
      <c r="H322" s="10">
        <f t="shared" si="9"/>
        <v>3.3449999999999989</v>
      </c>
      <c r="J322" s="10">
        <f>VLOOKUP(A322,Свод!B:U,20,0)</f>
        <v>3.3449999999999989</v>
      </c>
      <c r="K322" s="10">
        <f t="shared" si="10"/>
        <v>0</v>
      </c>
    </row>
    <row r="323" spans="1:11" x14ac:dyDescent="0.3">
      <c r="A323" s="35" t="s">
        <v>462</v>
      </c>
      <c r="B323" s="29">
        <v>1739175</v>
      </c>
      <c r="C323" s="37"/>
      <c r="D323" s="115"/>
      <c r="F323" s="126">
        <v>23.908764437925974</v>
      </c>
      <c r="G323" s="126" t="s">
        <v>1372</v>
      </c>
      <c r="J323" s="10" t="e">
        <f>VLOOKUP(A323,Свод!B:U,20,0)</f>
        <v>#VALUE!</v>
      </c>
      <c r="K323" s="10" t="e">
        <f t="shared" si="10"/>
        <v>#VALUE!</v>
      </c>
    </row>
    <row r="324" spans="1:11" x14ac:dyDescent="0.3">
      <c r="A324" s="35" t="s">
        <v>463</v>
      </c>
      <c r="B324" s="29">
        <v>1739178</v>
      </c>
      <c r="C324" s="37"/>
      <c r="D324" s="115"/>
      <c r="E324">
        <f>VLOOKUP(A324,Площадь!A:B,2,0)</f>
        <v>35.1</v>
      </c>
      <c r="F324" s="126" t="s">
        <v>1723</v>
      </c>
      <c r="G324" s="126">
        <v>11.651</v>
      </c>
      <c r="H324" s="10">
        <f t="shared" ref="H324:H384" si="11">G324-F324</f>
        <v>1.0579999999999998</v>
      </c>
      <c r="J324" s="10">
        <f>VLOOKUP(A324,Свод!B:U,20,0)</f>
        <v>1.0579999999999998</v>
      </c>
      <c r="K324" s="10">
        <f t="shared" ref="K324:K387" si="12">H324-J324</f>
        <v>0</v>
      </c>
    </row>
    <row r="325" spans="1:11" x14ac:dyDescent="0.3">
      <c r="A325" s="35" t="s">
        <v>87</v>
      </c>
      <c r="B325" s="29">
        <v>1475729</v>
      </c>
      <c r="C325" s="37"/>
      <c r="D325" s="115"/>
      <c r="E325">
        <f>VLOOKUP(A325,Площадь!A:B,2,0)</f>
        <v>30.8</v>
      </c>
      <c r="F325" s="126" t="s">
        <v>1569</v>
      </c>
      <c r="G325" s="126">
        <v>14.371</v>
      </c>
      <c r="H325" s="10">
        <f t="shared" si="11"/>
        <v>1.9489999999999998</v>
      </c>
      <c r="J325" s="10">
        <f>VLOOKUP(A325,Свод!B:U,20,0)</f>
        <v>1.9489999999999998</v>
      </c>
      <c r="K325" s="10">
        <f t="shared" si="12"/>
        <v>0</v>
      </c>
    </row>
    <row r="326" spans="1:11" x14ac:dyDescent="0.3">
      <c r="A326" s="35" t="s">
        <v>464</v>
      </c>
      <c r="B326" s="29">
        <v>1739181</v>
      </c>
      <c r="C326" s="37"/>
      <c r="D326" s="115"/>
      <c r="E326">
        <f>VLOOKUP(A326,Площадь!A:B,2,0)</f>
        <v>31.6</v>
      </c>
      <c r="F326" s="126" t="s">
        <v>1724</v>
      </c>
      <c r="G326" s="126">
        <v>6.4610000000000003</v>
      </c>
      <c r="H326" s="10">
        <f t="shared" si="11"/>
        <v>1.0440000000000005</v>
      </c>
      <c r="J326" s="10">
        <f>VLOOKUP(A326,Свод!B:U,20,0)</f>
        <v>1.0440000000000005</v>
      </c>
      <c r="K326" s="10">
        <f t="shared" si="12"/>
        <v>0</v>
      </c>
    </row>
    <row r="327" spans="1:11" x14ac:dyDescent="0.3">
      <c r="A327" s="35" t="s">
        <v>465</v>
      </c>
      <c r="B327" s="29">
        <v>1739174</v>
      </c>
      <c r="C327" s="37"/>
      <c r="D327" s="115"/>
      <c r="F327" s="126">
        <v>14.005375847588756</v>
      </c>
      <c r="G327" s="126" t="s">
        <v>1372</v>
      </c>
      <c r="J327" s="10" t="e">
        <f>VLOOKUP(A327,Свод!B:U,20,0)</f>
        <v>#VALUE!</v>
      </c>
      <c r="K327" s="10" t="e">
        <f t="shared" si="12"/>
        <v>#VALUE!</v>
      </c>
    </row>
    <row r="328" spans="1:11" x14ac:dyDescent="0.3">
      <c r="A328" s="35" t="s">
        <v>466</v>
      </c>
      <c r="B328" s="29">
        <v>1739170</v>
      </c>
      <c r="C328" s="37"/>
      <c r="D328" s="115"/>
      <c r="E328">
        <f>VLOOKUP(A328,Площадь!A:B,2,0)</f>
        <v>68.400000000000006</v>
      </c>
      <c r="F328" s="126" t="s">
        <v>1725</v>
      </c>
      <c r="G328" s="126">
        <v>35.702599999999997</v>
      </c>
      <c r="H328" s="10">
        <f t="shared" si="11"/>
        <v>5.0705999999999953</v>
      </c>
      <c r="J328" s="10">
        <f>VLOOKUP(A328,Свод!B:U,20,0)</f>
        <v>5.0705999999999953</v>
      </c>
      <c r="K328" s="10">
        <f t="shared" si="12"/>
        <v>0</v>
      </c>
    </row>
    <row r="329" spans="1:11" x14ac:dyDescent="0.3">
      <c r="A329" s="35" t="s">
        <v>467</v>
      </c>
      <c r="B329" s="29">
        <v>1739177</v>
      </c>
      <c r="C329" s="37"/>
      <c r="D329" s="115"/>
      <c r="F329" s="126" t="s">
        <v>1726</v>
      </c>
      <c r="G329" s="126" t="s">
        <v>1372</v>
      </c>
      <c r="J329" s="10" t="e">
        <f>VLOOKUP(A329,Свод!B:U,20,0)</f>
        <v>#VALUE!</v>
      </c>
      <c r="K329" s="10" t="e">
        <f t="shared" si="12"/>
        <v>#VALUE!</v>
      </c>
    </row>
    <row r="330" spans="1:11" x14ac:dyDescent="0.3">
      <c r="A330" s="35" t="s">
        <v>468</v>
      </c>
      <c r="B330" s="29">
        <v>1739173</v>
      </c>
      <c r="C330" s="37"/>
      <c r="D330" s="115"/>
      <c r="E330">
        <f>VLOOKUP(A330,Площадь!A:B,2,0)</f>
        <v>51.2</v>
      </c>
      <c r="F330" s="126" t="s">
        <v>1727</v>
      </c>
      <c r="G330" s="126">
        <v>11</v>
      </c>
      <c r="H330" s="10">
        <f t="shared" si="11"/>
        <v>1.2959999999999994</v>
      </c>
      <c r="J330" s="10">
        <f>VLOOKUP(A330,Свод!B:U,20,0)</f>
        <v>1.2959999999999994</v>
      </c>
      <c r="K330" s="10">
        <f t="shared" si="12"/>
        <v>0</v>
      </c>
    </row>
    <row r="331" spans="1:11" x14ac:dyDescent="0.3">
      <c r="A331" s="35" t="s">
        <v>469</v>
      </c>
      <c r="B331" s="29">
        <v>1739176</v>
      </c>
      <c r="C331" s="37"/>
      <c r="D331" s="115"/>
      <c r="E331">
        <f>VLOOKUP(A331,Площадь!A:B,2,0)</f>
        <v>49.5</v>
      </c>
      <c r="F331" s="126" t="s">
        <v>1792</v>
      </c>
      <c r="G331" s="126">
        <v>25</v>
      </c>
      <c r="H331" s="10">
        <f t="shared" si="11"/>
        <v>2</v>
      </c>
      <c r="J331" s="10">
        <f>VLOOKUP(A331,Свод!B:U,20,0)</f>
        <v>2</v>
      </c>
      <c r="K331" s="10">
        <f t="shared" si="12"/>
        <v>0</v>
      </c>
    </row>
    <row r="332" spans="1:11" x14ac:dyDescent="0.3">
      <c r="A332" s="35" t="s">
        <v>470</v>
      </c>
      <c r="B332" s="29">
        <v>1739171</v>
      </c>
      <c r="C332" s="37"/>
      <c r="D332" s="115"/>
      <c r="E332">
        <f>VLOOKUP(A332,Площадь!A:B,2,0)</f>
        <v>34.5</v>
      </c>
      <c r="F332" s="126">
        <v>11.965670779052711</v>
      </c>
      <c r="G332" s="126">
        <v>12.68</v>
      </c>
      <c r="H332" s="10">
        <f t="shared" si="11"/>
        <v>0.71432922094728823</v>
      </c>
      <c r="J332" s="10">
        <f>VLOOKUP(A332,Свод!B:U,20,0)</f>
        <v>0.71432922094728823</v>
      </c>
      <c r="K332" s="10">
        <f t="shared" si="12"/>
        <v>0</v>
      </c>
    </row>
    <row r="333" spans="1:11" x14ac:dyDescent="0.3">
      <c r="A333" s="35" t="s">
        <v>471</v>
      </c>
      <c r="B333" s="29">
        <v>1739168</v>
      </c>
      <c r="C333" s="37"/>
      <c r="D333" s="115"/>
      <c r="E333">
        <f>VLOOKUP(A333,Площадь!A:B,2,0)</f>
        <v>30.8</v>
      </c>
      <c r="F333" s="126">
        <v>2.2149999999999999</v>
      </c>
      <c r="G333" s="126">
        <v>2.831</v>
      </c>
      <c r="H333" s="10">
        <f t="shared" si="11"/>
        <v>0.6160000000000001</v>
      </c>
      <c r="J333" s="10">
        <f>VLOOKUP(A333,Свод!B:U,20,0)</f>
        <v>0.6160000000000001</v>
      </c>
      <c r="K333" s="10">
        <f t="shared" si="12"/>
        <v>0</v>
      </c>
    </row>
    <row r="334" spans="1:11" x14ac:dyDescent="0.3">
      <c r="A334" s="35" t="s">
        <v>472</v>
      </c>
      <c r="B334" s="29">
        <v>1739167</v>
      </c>
      <c r="C334" s="37"/>
      <c r="D334" s="115"/>
      <c r="E334">
        <f>VLOOKUP(A334,Площадь!A:B,2,0)</f>
        <v>39.9</v>
      </c>
      <c r="F334" s="126">
        <v>6.2539999999999996</v>
      </c>
      <c r="G334" s="126">
        <v>7.3310000000000004</v>
      </c>
      <c r="H334" s="10">
        <f t="shared" si="11"/>
        <v>1.0770000000000008</v>
      </c>
      <c r="J334" s="10">
        <f>VLOOKUP(A334,Свод!B:U,20,0)</f>
        <v>1.0770000000000008</v>
      </c>
      <c r="K334" s="10">
        <f t="shared" si="12"/>
        <v>0</v>
      </c>
    </row>
    <row r="335" spans="1:11" x14ac:dyDescent="0.3">
      <c r="A335" s="35" t="s">
        <v>473</v>
      </c>
      <c r="B335" s="29">
        <v>1739179</v>
      </c>
      <c r="C335" s="37"/>
      <c r="D335" s="115"/>
      <c r="E335">
        <f>VLOOKUP(A335,Площадь!A:B,2,0)</f>
        <v>67.599999999999994</v>
      </c>
      <c r="F335" s="126">
        <v>29.331</v>
      </c>
      <c r="G335" s="126">
        <v>33.987000000000002</v>
      </c>
      <c r="H335" s="10">
        <f t="shared" si="11"/>
        <v>4.6560000000000024</v>
      </c>
      <c r="J335" s="10">
        <f>VLOOKUP(A335,Свод!B:U,20,0)</f>
        <v>4.6560000000000024</v>
      </c>
      <c r="K335" s="10">
        <f t="shared" si="12"/>
        <v>0</v>
      </c>
    </row>
    <row r="336" spans="1:11" x14ac:dyDescent="0.3">
      <c r="A336" s="35" t="s">
        <v>20</v>
      </c>
      <c r="B336" s="29">
        <v>1487750</v>
      </c>
      <c r="C336" s="37"/>
      <c r="D336" s="37"/>
      <c r="E336">
        <f>VLOOKUP(A336,Площадь!A:B,2,0)</f>
        <v>35.299999999999997</v>
      </c>
      <c r="F336" s="126" t="s">
        <v>1544</v>
      </c>
      <c r="G336" s="126">
        <v>15.930999999999999</v>
      </c>
      <c r="H336" s="10">
        <f t="shared" si="11"/>
        <v>2.6844999999999999</v>
      </c>
      <c r="J336" s="10">
        <f>VLOOKUP(A336,Свод!B:U,20,0)</f>
        <v>2.6844999999999999</v>
      </c>
      <c r="K336" s="10">
        <f t="shared" si="12"/>
        <v>0</v>
      </c>
    </row>
    <row r="337" spans="1:11" x14ac:dyDescent="0.3">
      <c r="A337" s="35" t="s">
        <v>88</v>
      </c>
      <c r="B337" s="29">
        <v>1475723</v>
      </c>
      <c r="C337" s="37"/>
      <c r="D337" s="115"/>
      <c r="E337">
        <f>VLOOKUP(A337,Площадь!A:B,2,0)</f>
        <v>75.7</v>
      </c>
      <c r="F337" s="126" t="s">
        <v>1800</v>
      </c>
      <c r="G337" s="126">
        <v>27.975000000000001</v>
      </c>
      <c r="H337" s="10">
        <f t="shared" si="11"/>
        <v>2.490000000000002</v>
      </c>
      <c r="J337" s="10">
        <f>VLOOKUP(A337,Свод!B:U,20,0)</f>
        <v>2.490000000000002</v>
      </c>
      <c r="K337" s="10">
        <f t="shared" si="12"/>
        <v>0</v>
      </c>
    </row>
    <row r="338" spans="1:11" x14ac:dyDescent="0.3">
      <c r="A338" s="35" t="s">
        <v>474</v>
      </c>
      <c r="B338" s="29">
        <v>1746191</v>
      </c>
      <c r="C338" s="37"/>
      <c r="D338" s="115"/>
      <c r="E338">
        <f>VLOOKUP(A338,Площадь!A:B,2,0)</f>
        <v>52.5</v>
      </c>
      <c r="F338" s="126">
        <v>18.893000000000001</v>
      </c>
      <c r="G338" s="126">
        <v>21.632000000000001</v>
      </c>
      <c r="H338" s="10">
        <f t="shared" si="11"/>
        <v>2.7390000000000008</v>
      </c>
      <c r="J338" s="10">
        <f>VLOOKUP(A338,Свод!B:U,20,0)</f>
        <v>2.7390000000000008</v>
      </c>
      <c r="K338" s="10">
        <f t="shared" si="12"/>
        <v>0</v>
      </c>
    </row>
    <row r="339" spans="1:11" x14ac:dyDescent="0.3">
      <c r="A339" s="35" t="s">
        <v>475</v>
      </c>
      <c r="B339" s="29" t="s">
        <v>1339</v>
      </c>
      <c r="C339" s="37"/>
      <c r="D339" s="115"/>
      <c r="E339">
        <f>VLOOKUP(A339,Площадь!A:B,2,0)</f>
        <v>51.3</v>
      </c>
      <c r="F339" s="126">
        <v>16.483000000000001</v>
      </c>
      <c r="G339" s="126">
        <v>19.181000000000001</v>
      </c>
      <c r="H339" s="10">
        <f t="shared" si="11"/>
        <v>2.6980000000000004</v>
      </c>
      <c r="J339" s="10">
        <f>VLOOKUP(A339,Свод!B:U,20,0)</f>
        <v>2.6980000000000004</v>
      </c>
      <c r="K339" s="10">
        <f t="shared" si="12"/>
        <v>0</v>
      </c>
    </row>
    <row r="340" spans="1:11" x14ac:dyDescent="0.3">
      <c r="A340" s="35" t="s">
        <v>476</v>
      </c>
      <c r="B340" s="29">
        <v>1746181</v>
      </c>
      <c r="C340" s="37"/>
      <c r="D340" s="115"/>
      <c r="E340">
        <f>VLOOKUP(A340,Площадь!A:B,2,0)</f>
        <v>49.5</v>
      </c>
      <c r="F340" s="126" t="s">
        <v>1728</v>
      </c>
      <c r="G340" s="126">
        <v>23.841200000000001</v>
      </c>
      <c r="H340" s="10">
        <f t="shared" si="11"/>
        <v>3.8521999999999998</v>
      </c>
      <c r="J340" s="10">
        <f>VLOOKUP(A340,Свод!B:U,20,0)</f>
        <v>3.8521999999999998</v>
      </c>
      <c r="K340" s="10">
        <f t="shared" si="12"/>
        <v>0</v>
      </c>
    </row>
    <row r="341" spans="1:11" x14ac:dyDescent="0.3">
      <c r="A341" s="35" t="s">
        <v>477</v>
      </c>
      <c r="B341" s="29">
        <v>1841708</v>
      </c>
      <c r="C341" s="37"/>
      <c r="D341" s="115"/>
      <c r="E341">
        <f>VLOOKUP(A341,Площадь!A:B,2,0)</f>
        <v>34.200000000000003</v>
      </c>
      <c r="F341" s="126" t="s">
        <v>1729</v>
      </c>
      <c r="G341" s="126">
        <v>8.6189999999999998</v>
      </c>
      <c r="H341" s="10">
        <f t="shared" si="11"/>
        <v>0.99899999999999967</v>
      </c>
      <c r="J341" s="10">
        <f>VLOOKUP(A341,Свод!B:U,20,0)</f>
        <v>0.99899999999999967</v>
      </c>
      <c r="K341" s="10">
        <f t="shared" si="12"/>
        <v>0</v>
      </c>
    </row>
    <row r="342" spans="1:11" x14ac:dyDescent="0.3">
      <c r="A342" s="35" t="s">
        <v>478</v>
      </c>
      <c r="B342" s="29">
        <v>1738778</v>
      </c>
      <c r="C342" s="37"/>
      <c r="D342" s="115"/>
      <c r="F342" s="126" t="s">
        <v>1730</v>
      </c>
      <c r="G342" s="126" t="s">
        <v>1372</v>
      </c>
      <c r="J342" s="10" t="e">
        <f>VLOOKUP(A342,Свод!B:U,20,0)</f>
        <v>#VALUE!</v>
      </c>
      <c r="K342" s="10" t="e">
        <f t="shared" si="12"/>
        <v>#VALUE!</v>
      </c>
    </row>
    <row r="343" spans="1:11" x14ac:dyDescent="0.3">
      <c r="A343" s="35" t="s">
        <v>479</v>
      </c>
      <c r="B343" s="29">
        <v>1738785</v>
      </c>
      <c r="C343" s="37"/>
      <c r="D343" s="115"/>
      <c r="E343">
        <f>VLOOKUP(A343,Площадь!A:B,2,0)</f>
        <v>39.799999999999997</v>
      </c>
      <c r="F343" s="126" t="s">
        <v>1731</v>
      </c>
      <c r="G343" s="126">
        <v>15.39</v>
      </c>
      <c r="H343" s="10">
        <f t="shared" si="11"/>
        <v>2.2520000000000007</v>
      </c>
      <c r="J343" s="10">
        <f>VLOOKUP(A343,Свод!B:U,20,0)</f>
        <v>2.2520000000000007</v>
      </c>
      <c r="K343" s="10">
        <f t="shared" si="12"/>
        <v>0</v>
      </c>
    </row>
    <row r="344" spans="1:11" x14ac:dyDescent="0.3">
      <c r="A344" s="35" t="s">
        <v>480</v>
      </c>
      <c r="B344" s="29">
        <v>1738791</v>
      </c>
      <c r="C344" s="37"/>
      <c r="D344" s="115"/>
      <c r="F344" s="126" t="s">
        <v>1732</v>
      </c>
      <c r="G344" s="126" t="s">
        <v>1372</v>
      </c>
      <c r="J344" s="10" t="e">
        <f>VLOOKUP(A344,Свод!B:U,20,0)</f>
        <v>#VALUE!</v>
      </c>
      <c r="K344" s="10" t="e">
        <f t="shared" si="12"/>
        <v>#VALUE!</v>
      </c>
    </row>
    <row r="345" spans="1:11" x14ac:dyDescent="0.3">
      <c r="A345" s="35" t="s">
        <v>481</v>
      </c>
      <c r="B345" s="29">
        <v>1738788</v>
      </c>
      <c r="C345" s="37"/>
      <c r="D345" s="115"/>
      <c r="E345">
        <f>VLOOKUP(A345,Площадь!A:B,2,0)</f>
        <v>52.3</v>
      </c>
      <c r="F345" s="126" t="s">
        <v>1733</v>
      </c>
      <c r="G345" s="126">
        <v>21.71</v>
      </c>
      <c r="H345" s="10">
        <f t="shared" si="11"/>
        <v>3.0160000000000018</v>
      </c>
      <c r="J345" s="10">
        <f>VLOOKUP(A345,Свод!B:U,20,0)</f>
        <v>3.0160000000000018</v>
      </c>
      <c r="K345" s="10">
        <f t="shared" si="12"/>
        <v>0</v>
      </c>
    </row>
    <row r="346" spans="1:11" x14ac:dyDescent="0.3">
      <c r="A346" s="35" t="s">
        <v>482</v>
      </c>
      <c r="B346" s="29">
        <v>1738779</v>
      </c>
      <c r="C346" s="37"/>
      <c r="D346" s="115"/>
      <c r="E346">
        <f>VLOOKUP(A346,Площадь!A:B,2,0)</f>
        <v>51</v>
      </c>
      <c r="F346" s="126" t="s">
        <v>1617</v>
      </c>
      <c r="G346" s="126">
        <v>13.266</v>
      </c>
      <c r="H346" s="10">
        <f t="shared" si="11"/>
        <v>1.8290000000000006</v>
      </c>
      <c r="J346" s="10">
        <f>VLOOKUP(A346,Свод!B:U,20,0)</f>
        <v>1.8290000000000006</v>
      </c>
      <c r="K346" s="10">
        <f t="shared" si="12"/>
        <v>0</v>
      </c>
    </row>
    <row r="347" spans="1:11" x14ac:dyDescent="0.3">
      <c r="A347" s="35" t="s">
        <v>483</v>
      </c>
      <c r="B347" s="29">
        <v>1738783</v>
      </c>
      <c r="C347" s="37"/>
      <c r="D347" s="115"/>
      <c r="E347">
        <f>VLOOKUP(A347,Площадь!A:B,2,0)</f>
        <v>49.6</v>
      </c>
      <c r="F347" s="126">
        <v>20.462</v>
      </c>
      <c r="G347" s="126">
        <v>23.576000000000001</v>
      </c>
      <c r="H347" s="10">
        <f t="shared" si="11"/>
        <v>3.1140000000000008</v>
      </c>
      <c r="J347" s="10">
        <f>VLOOKUP(A347,Свод!B:U,20,0)</f>
        <v>3.1140000000000008</v>
      </c>
      <c r="K347" s="10">
        <f t="shared" si="12"/>
        <v>0</v>
      </c>
    </row>
    <row r="348" spans="1:11" x14ac:dyDescent="0.3">
      <c r="A348" s="35" t="s">
        <v>89</v>
      </c>
      <c r="B348" s="29">
        <v>1475243</v>
      </c>
      <c r="C348" s="37"/>
      <c r="D348" s="115"/>
      <c r="E348">
        <f>VLOOKUP(A348,Площадь!A:B,2,0)</f>
        <v>63.4</v>
      </c>
      <c r="F348" s="126" t="s">
        <v>1801</v>
      </c>
      <c r="G348" s="126">
        <v>28.766999999999999</v>
      </c>
      <c r="H348" s="10">
        <f t="shared" si="11"/>
        <v>3.7669999999999995</v>
      </c>
      <c r="J348" s="10">
        <f>VLOOKUP(A348,Свод!B:U,20,0)</f>
        <v>3.7669999999999995</v>
      </c>
      <c r="K348" s="10">
        <f t="shared" si="12"/>
        <v>0</v>
      </c>
    </row>
    <row r="349" spans="1:11" x14ac:dyDescent="0.3">
      <c r="A349" s="35" t="s">
        <v>484</v>
      </c>
      <c r="B349" s="29">
        <v>1738780</v>
      </c>
      <c r="C349" s="37"/>
      <c r="D349" s="115"/>
      <c r="E349">
        <f>VLOOKUP(A349,Площадь!A:B,2,0)</f>
        <v>34.6</v>
      </c>
      <c r="F349" s="126" t="s">
        <v>1734</v>
      </c>
      <c r="G349" s="126">
        <v>5.3360000000000003</v>
      </c>
      <c r="H349" s="10">
        <f t="shared" si="11"/>
        <v>1.0820000000000007</v>
      </c>
      <c r="J349" s="10">
        <f>VLOOKUP(A349,Свод!B:U,20,0)</f>
        <v>1.0820000000000007</v>
      </c>
      <c r="K349" s="10">
        <f t="shared" si="12"/>
        <v>0</v>
      </c>
    </row>
    <row r="350" spans="1:11" x14ac:dyDescent="0.3">
      <c r="A350" s="35" t="s">
        <v>485</v>
      </c>
      <c r="B350" s="29">
        <v>1738784</v>
      </c>
      <c r="C350" s="37"/>
      <c r="D350" s="115"/>
      <c r="E350">
        <f>VLOOKUP(A350,Площадь!A:B,2,0)</f>
        <v>30.7</v>
      </c>
      <c r="F350" s="126">
        <v>6.008</v>
      </c>
      <c r="G350" s="126">
        <v>7.75</v>
      </c>
      <c r="H350" s="10">
        <f t="shared" si="11"/>
        <v>1.742</v>
      </c>
      <c r="J350" s="10">
        <f>VLOOKUP(A350,Свод!B:U,20,0)</f>
        <v>1.742</v>
      </c>
      <c r="K350" s="10">
        <f t="shared" si="12"/>
        <v>0</v>
      </c>
    </row>
    <row r="351" spans="1:11" x14ac:dyDescent="0.3">
      <c r="A351" s="35" t="s">
        <v>486</v>
      </c>
      <c r="B351" s="29">
        <v>1738777</v>
      </c>
      <c r="C351" s="37"/>
      <c r="D351" s="115"/>
      <c r="F351" s="126" t="s">
        <v>1874</v>
      </c>
      <c r="G351" s="126" t="s">
        <v>1372</v>
      </c>
      <c r="J351" s="10" t="e">
        <f>VLOOKUP(A351,Свод!B:U,20,0)</f>
        <v>#VALUE!</v>
      </c>
      <c r="K351" s="10" t="e">
        <f t="shared" si="12"/>
        <v>#VALUE!</v>
      </c>
    </row>
    <row r="352" spans="1:11" x14ac:dyDescent="0.3">
      <c r="A352" s="35" t="s">
        <v>487</v>
      </c>
      <c r="B352" s="29">
        <v>1738786</v>
      </c>
      <c r="C352" s="37"/>
      <c r="D352" s="115"/>
      <c r="F352" s="126" t="s">
        <v>1735</v>
      </c>
      <c r="G352" s="126" t="s">
        <v>1372</v>
      </c>
      <c r="J352" s="10" t="e">
        <f>VLOOKUP(A352,Свод!B:U,20,0)</f>
        <v>#VALUE!</v>
      </c>
      <c r="K352" s="10" t="e">
        <f t="shared" si="12"/>
        <v>#VALUE!</v>
      </c>
    </row>
    <row r="353" spans="1:11" x14ac:dyDescent="0.3">
      <c r="A353" s="35" t="s">
        <v>488</v>
      </c>
      <c r="B353" s="29">
        <v>1738782</v>
      </c>
      <c r="C353" s="37"/>
      <c r="D353" s="115"/>
      <c r="E353">
        <f>VLOOKUP(A353,Площадь!A:B,2,0)</f>
        <v>52.6</v>
      </c>
      <c r="F353" s="126" t="s">
        <v>1736</v>
      </c>
      <c r="G353" s="126">
        <v>21.648</v>
      </c>
      <c r="H353" s="10">
        <f t="shared" si="11"/>
        <v>3.1539999999999999</v>
      </c>
      <c r="J353" s="10">
        <f>VLOOKUP(A353,Свод!B:U,20,0)</f>
        <v>3.1539999999999999</v>
      </c>
      <c r="K353" s="10">
        <f t="shared" si="12"/>
        <v>0</v>
      </c>
    </row>
    <row r="354" spans="1:11" x14ac:dyDescent="0.3">
      <c r="A354" s="35" t="s">
        <v>489</v>
      </c>
      <c r="B354" s="29">
        <v>1738790</v>
      </c>
      <c r="C354" s="37"/>
      <c r="D354" s="115"/>
      <c r="E354">
        <f>VLOOKUP(A354,Площадь!A:B,2,0)</f>
        <v>51.1</v>
      </c>
      <c r="F354" s="126" t="s">
        <v>1737</v>
      </c>
      <c r="G354" s="126">
        <v>18.062999999999999</v>
      </c>
      <c r="H354" s="10">
        <f t="shared" si="11"/>
        <v>2.8439999999999994</v>
      </c>
      <c r="J354" s="10">
        <f>VLOOKUP(A354,Свод!B:U,20,0)</f>
        <v>2.8439999999999994</v>
      </c>
      <c r="K354" s="10">
        <f t="shared" si="12"/>
        <v>0</v>
      </c>
    </row>
    <row r="355" spans="1:11" x14ac:dyDescent="0.3">
      <c r="A355" s="35" t="s">
        <v>490</v>
      </c>
      <c r="B355" s="29">
        <v>1742482</v>
      </c>
      <c r="C355" s="37"/>
      <c r="D355" s="115"/>
      <c r="E355">
        <f>VLOOKUP(A355,Площадь!A:B,2,0)</f>
        <v>49.6</v>
      </c>
      <c r="F355" s="126">
        <v>19.05573538089897</v>
      </c>
      <c r="G355" s="126">
        <v>21.23</v>
      </c>
      <c r="H355" s="10">
        <f t="shared" si="11"/>
        <v>2.1742646191010309</v>
      </c>
      <c r="J355" s="10">
        <f>VLOOKUP(A355,Свод!B:U,20,0)</f>
        <v>2.1742646191010309</v>
      </c>
      <c r="K355" s="10">
        <f t="shared" si="12"/>
        <v>0</v>
      </c>
    </row>
    <row r="356" spans="1:11" x14ac:dyDescent="0.3">
      <c r="A356" s="35" t="s">
        <v>491</v>
      </c>
      <c r="B356" s="29" t="s">
        <v>1340</v>
      </c>
      <c r="C356" s="37"/>
      <c r="D356" s="115"/>
      <c r="E356">
        <f>VLOOKUP(A356,Площадь!A:B,2,0)</f>
        <v>34.200000000000003</v>
      </c>
      <c r="F356" s="126" t="s">
        <v>1738</v>
      </c>
      <c r="G356" s="126">
        <v>4.7610000000000001</v>
      </c>
      <c r="H356" s="10">
        <f t="shared" si="11"/>
        <v>1.4300000000000002</v>
      </c>
      <c r="J356" s="10">
        <f>VLOOKUP(A356,Свод!B:U,20,0)</f>
        <v>1.4300000000000002</v>
      </c>
      <c r="K356" s="10">
        <f t="shared" si="12"/>
        <v>0</v>
      </c>
    </row>
    <row r="357" spans="1:11" x14ac:dyDescent="0.3">
      <c r="A357" s="35" t="s">
        <v>492</v>
      </c>
      <c r="B357" s="29">
        <v>1742484</v>
      </c>
      <c r="C357" s="37"/>
      <c r="D357" s="115"/>
      <c r="E357">
        <f>VLOOKUP(A357,Площадь!A:B,2,0)</f>
        <v>31.3</v>
      </c>
      <c r="F357" s="126" t="s">
        <v>1739</v>
      </c>
      <c r="G357" s="126">
        <v>2.9169999999999998</v>
      </c>
      <c r="H357" s="10">
        <f t="shared" si="11"/>
        <v>8.9999999999999858E-2</v>
      </c>
      <c r="J357" s="10">
        <f>VLOOKUP(A357,Свод!B:U,20,0)</f>
        <v>8.9999999999999858E-2</v>
      </c>
      <c r="K357" s="10">
        <f t="shared" si="12"/>
        <v>0</v>
      </c>
    </row>
    <row r="358" spans="1:11" x14ac:dyDescent="0.3">
      <c r="A358" s="35" t="s">
        <v>493</v>
      </c>
      <c r="B358" s="29">
        <v>1742489</v>
      </c>
      <c r="C358" s="37"/>
      <c r="D358" s="115"/>
      <c r="F358" s="126" t="s">
        <v>1372</v>
      </c>
      <c r="G358" s="126">
        <v>16.2072</v>
      </c>
      <c r="J358" s="10" t="e">
        <f>VLOOKUP(A358,Свод!B:U,20,0)</f>
        <v>#VALUE!</v>
      </c>
      <c r="K358" s="10" t="e">
        <f t="shared" si="12"/>
        <v>#VALUE!</v>
      </c>
    </row>
    <row r="359" spans="1:11" x14ac:dyDescent="0.3">
      <c r="A359" s="35" t="s">
        <v>90</v>
      </c>
      <c r="B359" s="29">
        <v>1475246</v>
      </c>
      <c r="C359" s="37"/>
      <c r="D359" s="115"/>
      <c r="E359">
        <f>VLOOKUP(A359,Площадь!A:B,2,0)</f>
        <v>57</v>
      </c>
      <c r="F359" s="126" t="s">
        <v>1802</v>
      </c>
      <c r="G359" s="126">
        <v>24.38</v>
      </c>
      <c r="H359" s="10">
        <f t="shared" si="11"/>
        <v>3.4669999999999987</v>
      </c>
      <c r="J359" s="10">
        <f>VLOOKUP(A359,Свод!B:U,20,0)</f>
        <v>3.4669999999999987</v>
      </c>
      <c r="K359" s="10">
        <f t="shared" si="12"/>
        <v>0</v>
      </c>
    </row>
    <row r="360" spans="1:11" x14ac:dyDescent="0.3">
      <c r="A360" s="35" t="s">
        <v>494</v>
      </c>
      <c r="B360" s="29">
        <v>1742493</v>
      </c>
      <c r="C360" s="37"/>
      <c r="D360" s="115"/>
      <c r="F360" s="126" t="s">
        <v>1372</v>
      </c>
      <c r="G360" s="126">
        <v>1.4</v>
      </c>
      <c r="J360" s="10" t="e">
        <f>VLOOKUP(A360,Свод!B:U,20,0)</f>
        <v>#VALUE!</v>
      </c>
      <c r="K360" s="10" t="e">
        <f t="shared" si="12"/>
        <v>#VALUE!</v>
      </c>
    </row>
    <row r="361" spans="1:11" x14ac:dyDescent="0.3">
      <c r="A361" s="35" t="s">
        <v>495</v>
      </c>
      <c r="B361" s="29">
        <v>1742492</v>
      </c>
      <c r="C361" s="37"/>
      <c r="D361" s="115"/>
      <c r="E361">
        <f>VLOOKUP(A361,Площадь!A:B,2,0)</f>
        <v>52.4</v>
      </c>
      <c r="F361" s="126">
        <v>15.521000000000001</v>
      </c>
      <c r="G361" s="126">
        <v>17.611999999999998</v>
      </c>
      <c r="H361" s="10">
        <f t="shared" si="11"/>
        <v>2.0909999999999975</v>
      </c>
      <c r="J361" s="10">
        <f>VLOOKUP(A361,Свод!B:U,20,0)</f>
        <v>2.0909999999999975</v>
      </c>
      <c r="K361" s="10">
        <f t="shared" si="12"/>
        <v>0</v>
      </c>
    </row>
    <row r="362" spans="1:11" x14ac:dyDescent="0.3">
      <c r="A362" s="35" t="s">
        <v>496</v>
      </c>
      <c r="B362" s="29">
        <v>1742486</v>
      </c>
      <c r="C362" s="37"/>
      <c r="D362" s="115"/>
      <c r="E362">
        <f>VLOOKUP(A362,Площадь!A:B,2,0)</f>
        <v>51.3</v>
      </c>
      <c r="F362" s="126">
        <v>10.220000000000001</v>
      </c>
      <c r="G362" s="126">
        <v>11.227</v>
      </c>
      <c r="H362" s="10">
        <f t="shared" si="11"/>
        <v>1.0069999999999997</v>
      </c>
      <c r="J362" s="10">
        <f>VLOOKUP(A362,Свод!B:U,20,0)</f>
        <v>1.0069999999999997</v>
      </c>
      <c r="K362" s="10">
        <f t="shared" si="12"/>
        <v>0</v>
      </c>
    </row>
    <row r="363" spans="1:11" x14ac:dyDescent="0.3">
      <c r="A363" s="35" t="s">
        <v>497</v>
      </c>
      <c r="B363" s="29">
        <v>1742495</v>
      </c>
      <c r="C363" s="37"/>
      <c r="D363" s="115"/>
      <c r="E363">
        <f>VLOOKUP(A363,Площадь!A:B,2,0)</f>
        <v>49.5</v>
      </c>
      <c r="F363" s="126">
        <v>21.93</v>
      </c>
      <c r="G363" s="126">
        <v>25.72</v>
      </c>
      <c r="H363" s="10">
        <f t="shared" si="11"/>
        <v>3.7899999999999991</v>
      </c>
      <c r="J363" s="10">
        <f>VLOOKUP(A363,Свод!B:U,20,0)</f>
        <v>3.7899999999999991</v>
      </c>
      <c r="K363" s="10">
        <f t="shared" si="12"/>
        <v>0</v>
      </c>
    </row>
    <row r="364" spans="1:11" x14ac:dyDescent="0.3">
      <c r="A364" s="35" t="s">
        <v>498</v>
      </c>
      <c r="B364" s="29">
        <v>1742491</v>
      </c>
      <c r="C364" s="37"/>
      <c r="D364" s="115"/>
      <c r="E364">
        <f>VLOOKUP(A364,Площадь!A:B,2,0)</f>
        <v>34.4</v>
      </c>
      <c r="F364" s="126" t="s">
        <v>1740</v>
      </c>
      <c r="G364" s="126">
        <v>10.792999999999999</v>
      </c>
      <c r="H364" s="10">
        <f t="shared" si="11"/>
        <v>1.5829999999999984</v>
      </c>
      <c r="J364" s="10">
        <f>VLOOKUP(A364,Свод!B:U,20,0)</f>
        <v>1.5829999999999984</v>
      </c>
      <c r="K364" s="10">
        <f t="shared" si="12"/>
        <v>0</v>
      </c>
    </row>
    <row r="365" spans="1:11" x14ac:dyDescent="0.3">
      <c r="A365" s="35" t="s">
        <v>499</v>
      </c>
      <c r="B365" s="29">
        <v>1742483</v>
      </c>
      <c r="C365" s="37"/>
      <c r="D365" s="115"/>
      <c r="E365">
        <f>VLOOKUP(A365,Площадь!A:B,2,0)</f>
        <v>30.8</v>
      </c>
      <c r="F365" s="126" t="s">
        <v>1741</v>
      </c>
      <c r="G365" s="126">
        <v>3.4169999999999998</v>
      </c>
      <c r="H365" s="10">
        <f t="shared" si="11"/>
        <v>9.9999999999999645E-2</v>
      </c>
      <c r="J365" s="10">
        <f>VLOOKUP(A365,Свод!B:U,20,0)</f>
        <v>9.9999999999999645E-2</v>
      </c>
      <c r="K365" s="10">
        <f t="shared" si="12"/>
        <v>0</v>
      </c>
    </row>
    <row r="366" spans="1:11" x14ac:dyDescent="0.3">
      <c r="A366" s="35" t="s">
        <v>500</v>
      </c>
      <c r="B366" s="29">
        <v>1742487</v>
      </c>
      <c r="C366" s="37"/>
      <c r="D366" s="115"/>
      <c r="E366">
        <f>VLOOKUP(A366,Площадь!A:B,2,0)</f>
        <v>39.6</v>
      </c>
      <c r="F366" s="126" t="s">
        <v>1742</v>
      </c>
      <c r="G366" s="126">
        <v>3.7029999999999998</v>
      </c>
      <c r="H366" s="10">
        <f t="shared" si="11"/>
        <v>1.4569999999999999</v>
      </c>
      <c r="J366" s="10">
        <f>VLOOKUP(A366,Свод!B:U,20,0)</f>
        <v>1.4569999999999999</v>
      </c>
      <c r="K366" s="10">
        <f t="shared" si="12"/>
        <v>0</v>
      </c>
    </row>
    <row r="367" spans="1:11" x14ac:dyDescent="0.3">
      <c r="A367" s="35" t="s">
        <v>501</v>
      </c>
      <c r="B367" s="29">
        <v>1742485</v>
      </c>
      <c r="C367" s="37"/>
      <c r="D367" s="115"/>
      <c r="E367">
        <f>VLOOKUP(A367,Площадь!A:B,2,0)</f>
        <v>67.400000000000006</v>
      </c>
      <c r="F367" s="126" t="s">
        <v>1743</v>
      </c>
      <c r="G367" s="126">
        <v>30.85</v>
      </c>
      <c r="H367" s="10">
        <f t="shared" si="11"/>
        <v>4.652000000000001</v>
      </c>
      <c r="J367" s="10">
        <f>VLOOKUP(A367,Свод!B:U,20,0)</f>
        <v>4.652000000000001</v>
      </c>
      <c r="K367" s="10">
        <f t="shared" si="12"/>
        <v>0</v>
      </c>
    </row>
    <row r="368" spans="1:11" x14ac:dyDescent="0.3">
      <c r="A368" s="35" t="s">
        <v>502</v>
      </c>
      <c r="B368" s="29">
        <v>1742494</v>
      </c>
      <c r="C368" s="37"/>
      <c r="D368" s="115"/>
      <c r="E368">
        <f>VLOOKUP(A368,Площадь!A:B,2,0)</f>
        <v>52.4</v>
      </c>
      <c r="F368" s="126" t="s">
        <v>1744</v>
      </c>
      <c r="G368" s="126">
        <v>21.962</v>
      </c>
      <c r="H368" s="10">
        <f t="shared" si="11"/>
        <v>3.3180000000000014</v>
      </c>
      <c r="J368" s="10">
        <f>VLOOKUP(A368,Свод!B:U,20,0)</f>
        <v>3.3180000000000014</v>
      </c>
      <c r="K368" s="10">
        <f t="shared" si="12"/>
        <v>0</v>
      </c>
    </row>
    <row r="369" spans="1:11" x14ac:dyDescent="0.3">
      <c r="A369" s="35" t="s">
        <v>503</v>
      </c>
      <c r="B369" s="29">
        <v>1745710</v>
      </c>
      <c r="C369" s="37"/>
      <c r="D369" s="115"/>
      <c r="E369">
        <f>VLOOKUP(A369,Площадь!A:B,2,0)</f>
        <v>50.9</v>
      </c>
      <c r="F369" s="126" t="s">
        <v>1745</v>
      </c>
      <c r="G369" s="126">
        <v>15.397</v>
      </c>
      <c r="H369" s="10">
        <f t="shared" si="11"/>
        <v>2.3719999999999999</v>
      </c>
      <c r="J369" s="10">
        <f>VLOOKUP(A369,Свод!B:U,20,0)</f>
        <v>2.3719999999999999</v>
      </c>
      <c r="K369" s="10">
        <f t="shared" si="12"/>
        <v>0</v>
      </c>
    </row>
    <row r="370" spans="1:11" x14ac:dyDescent="0.3">
      <c r="A370" s="35" t="s">
        <v>91</v>
      </c>
      <c r="B370" s="29">
        <v>1475244</v>
      </c>
      <c r="C370" s="37"/>
      <c r="D370" s="115"/>
      <c r="E370">
        <f>VLOOKUP(A370,Площадь!A:B,2,0)</f>
        <v>48.5</v>
      </c>
      <c r="F370" s="126" t="s">
        <v>1803</v>
      </c>
      <c r="G370" s="126">
        <v>13.044</v>
      </c>
      <c r="H370" s="10">
        <f t="shared" si="11"/>
        <v>1.3160000000000007</v>
      </c>
      <c r="J370" s="10">
        <f>VLOOKUP(A370,Свод!B:U,20,0)</f>
        <v>1.3160000000000007</v>
      </c>
      <c r="K370" s="10">
        <f t="shared" si="12"/>
        <v>0</v>
      </c>
    </row>
    <row r="371" spans="1:11" x14ac:dyDescent="0.3">
      <c r="A371" s="35" t="s">
        <v>504</v>
      </c>
      <c r="B371" s="29">
        <v>1745709</v>
      </c>
      <c r="C371" s="37"/>
      <c r="D371" s="115"/>
      <c r="E371">
        <f>VLOOKUP(A371,Площадь!A:B,2,0)</f>
        <v>49.5</v>
      </c>
      <c r="F371" s="126">
        <v>11.622999999999999</v>
      </c>
      <c r="G371" s="126">
        <v>13.648999999999999</v>
      </c>
      <c r="H371" s="10">
        <f t="shared" si="11"/>
        <v>2.0259999999999998</v>
      </c>
      <c r="J371" s="10">
        <f>VLOOKUP(A371,Свод!B:U,20,0)</f>
        <v>2.0259999999999998</v>
      </c>
      <c r="K371" s="10">
        <f t="shared" si="12"/>
        <v>0</v>
      </c>
    </row>
    <row r="372" spans="1:11" x14ac:dyDescent="0.3">
      <c r="A372" s="35" t="s">
        <v>505</v>
      </c>
      <c r="B372" s="29" t="s">
        <v>1341</v>
      </c>
      <c r="C372" s="37"/>
      <c r="D372" s="115"/>
      <c r="E372">
        <f>VLOOKUP(A372,Площадь!A:B,2,0)</f>
        <v>34.299999999999997</v>
      </c>
      <c r="F372" s="126" t="s">
        <v>1746</v>
      </c>
      <c r="G372" s="126">
        <v>9.93</v>
      </c>
      <c r="H372" s="10">
        <f t="shared" si="11"/>
        <v>1.6000000000000014E-2</v>
      </c>
      <c r="J372" s="10">
        <f>VLOOKUP(A372,Свод!B:U,20,0)</f>
        <v>1.6000000000000014E-2</v>
      </c>
      <c r="K372" s="10">
        <f t="shared" si="12"/>
        <v>0</v>
      </c>
    </row>
    <row r="373" spans="1:11" x14ac:dyDescent="0.3">
      <c r="A373" s="35" t="s">
        <v>506</v>
      </c>
      <c r="B373" s="29" t="s">
        <v>1342</v>
      </c>
      <c r="C373" s="37"/>
      <c r="D373" s="115"/>
      <c r="E373">
        <f>VLOOKUP(A373,Площадь!A:B,2,0)</f>
        <v>30.8</v>
      </c>
      <c r="F373" s="126">
        <v>11.127000000000001</v>
      </c>
      <c r="G373" s="126">
        <v>12.925000000000001</v>
      </c>
      <c r="H373" s="10">
        <f t="shared" si="11"/>
        <v>1.798</v>
      </c>
      <c r="J373" s="10">
        <f>VLOOKUP(A373,Свод!B:U,20,0)</f>
        <v>1.798</v>
      </c>
      <c r="K373" s="10">
        <f t="shared" si="12"/>
        <v>0</v>
      </c>
    </row>
    <row r="374" spans="1:11" x14ac:dyDescent="0.3">
      <c r="A374" s="35" t="s">
        <v>507</v>
      </c>
      <c r="B374" s="29" t="s">
        <v>1343</v>
      </c>
      <c r="C374" s="37"/>
      <c r="D374" s="115"/>
      <c r="E374">
        <f>VLOOKUP(A374,Площадь!A:B,2,0)</f>
        <v>39.5</v>
      </c>
      <c r="F374" s="126" t="s">
        <v>1747</v>
      </c>
      <c r="G374" s="126">
        <v>12.569000000000001</v>
      </c>
      <c r="H374" s="10">
        <f t="shared" si="11"/>
        <v>1.8570000000000011</v>
      </c>
      <c r="J374" s="10">
        <f>VLOOKUP(A374,Свод!B:U,20,0)</f>
        <v>1.8570000000000011</v>
      </c>
      <c r="K374" s="10">
        <f t="shared" si="12"/>
        <v>0</v>
      </c>
    </row>
    <row r="375" spans="1:11" x14ac:dyDescent="0.3">
      <c r="A375" s="35" t="s">
        <v>508</v>
      </c>
      <c r="B375" s="29"/>
      <c r="C375" s="37"/>
      <c r="D375" s="115"/>
      <c r="F375" s="126" t="s">
        <v>1372</v>
      </c>
      <c r="G375" s="126" t="s">
        <v>1372</v>
      </c>
      <c r="J375" s="10" t="e">
        <f>VLOOKUP(A375,Свод!B:U,20,0)</f>
        <v>#VALUE!</v>
      </c>
      <c r="K375" s="10" t="e">
        <f t="shared" si="12"/>
        <v>#VALUE!</v>
      </c>
    </row>
    <row r="376" spans="1:11" x14ac:dyDescent="0.3">
      <c r="A376" s="35" t="s">
        <v>509</v>
      </c>
      <c r="B376" s="29" t="s">
        <v>1344</v>
      </c>
      <c r="C376" s="37"/>
      <c r="D376" s="115"/>
      <c r="F376" s="126" t="s">
        <v>1748</v>
      </c>
      <c r="G376" s="126" t="s">
        <v>1372</v>
      </c>
      <c r="J376" s="10" t="e">
        <f>VLOOKUP(A376,Свод!B:U,20,0)</f>
        <v>#VALUE!</v>
      </c>
      <c r="K376" s="10" t="e">
        <f t="shared" si="12"/>
        <v>#VALUE!</v>
      </c>
    </row>
    <row r="377" spans="1:11" x14ac:dyDescent="0.3">
      <c r="A377" s="35" t="s">
        <v>510</v>
      </c>
      <c r="B377" s="29">
        <v>1742517</v>
      </c>
      <c r="C377" s="37"/>
      <c r="D377" s="115"/>
      <c r="E377">
        <f>VLOOKUP(A377,Площадь!A:B,2,0)</f>
        <v>51.1</v>
      </c>
      <c r="F377" s="126" t="s">
        <v>1749</v>
      </c>
      <c r="G377" s="126">
        <v>13.727</v>
      </c>
      <c r="H377" s="10">
        <f t="shared" si="11"/>
        <v>2.3559999999999999</v>
      </c>
      <c r="J377" s="10">
        <f>VLOOKUP(A377,Свод!B:U,20,0)</f>
        <v>2.3559999999999999</v>
      </c>
      <c r="K377" s="10">
        <f t="shared" si="12"/>
        <v>0</v>
      </c>
    </row>
    <row r="378" spans="1:11" x14ac:dyDescent="0.3">
      <c r="A378" s="35" t="s">
        <v>511</v>
      </c>
      <c r="B378" s="29">
        <v>1487681</v>
      </c>
      <c r="C378" s="37"/>
      <c r="D378" s="115"/>
      <c r="E378">
        <f>VLOOKUP(A378,Площадь!A:B,2,0)</f>
        <v>49.3</v>
      </c>
      <c r="F378" s="126">
        <v>19.059999999999999</v>
      </c>
      <c r="G378" s="126">
        <v>23.61</v>
      </c>
      <c r="H378" s="10">
        <f t="shared" si="11"/>
        <v>4.5500000000000007</v>
      </c>
      <c r="J378" s="10">
        <f>VLOOKUP(A378,Свод!B:U,20,0)</f>
        <v>4.5500000000000007</v>
      </c>
      <c r="K378" s="10">
        <f t="shared" si="12"/>
        <v>0</v>
      </c>
    </row>
    <row r="379" spans="1:11" x14ac:dyDescent="0.3">
      <c r="A379" s="35" t="s">
        <v>512</v>
      </c>
      <c r="B379" s="29">
        <v>1759205</v>
      </c>
      <c r="C379" s="37"/>
      <c r="D379" s="115"/>
      <c r="E379">
        <f>VLOOKUP(A379,Площадь!A:B,2,0)</f>
        <v>34.5</v>
      </c>
      <c r="F379" s="126" t="s">
        <v>1750</v>
      </c>
      <c r="G379" s="126">
        <v>13.538</v>
      </c>
      <c r="H379" s="10">
        <f t="shared" si="11"/>
        <v>1.8710000000000004</v>
      </c>
      <c r="J379" s="10">
        <f>VLOOKUP(A379,Свод!B:U,20,0)</f>
        <v>1.8710000000000004</v>
      </c>
      <c r="K379" s="10">
        <f t="shared" si="12"/>
        <v>0</v>
      </c>
    </row>
    <row r="380" spans="1:11" x14ac:dyDescent="0.3">
      <c r="A380" s="35" t="s">
        <v>513</v>
      </c>
      <c r="B380" s="41">
        <f>VLOOKUP(A380,'[1]1-2'!$A$8:$B$547,2,FALSE)</f>
        <v>0</v>
      </c>
      <c r="C380" s="37"/>
      <c r="D380" s="115"/>
      <c r="F380" s="126">
        <v>2.9047674290022618</v>
      </c>
      <c r="G380" s="126" t="s">
        <v>1372</v>
      </c>
      <c r="J380" s="10" t="e">
        <f>VLOOKUP(A380,Свод!B:U,20,0)</f>
        <v>#VALUE!</v>
      </c>
      <c r="K380" s="10" t="e">
        <f t="shared" si="12"/>
        <v>#VALUE!</v>
      </c>
    </row>
    <row r="381" spans="1:11" x14ac:dyDescent="0.3">
      <c r="A381" s="35" t="s">
        <v>92</v>
      </c>
      <c r="B381" s="29">
        <v>1475528</v>
      </c>
      <c r="C381" s="37"/>
      <c r="D381" s="115"/>
      <c r="E381">
        <f>VLOOKUP(A381,Площадь!A:B,2,0)</f>
        <v>34.1</v>
      </c>
      <c r="F381" s="126" t="s">
        <v>1570</v>
      </c>
      <c r="G381" s="126">
        <v>3.0739999999999998</v>
      </c>
      <c r="H381" s="10">
        <f t="shared" si="11"/>
        <v>1.4765999999999999</v>
      </c>
      <c r="J381" s="10">
        <f>VLOOKUP(A381,Свод!B:U,20,0)</f>
        <v>1.4765999999999999</v>
      </c>
      <c r="K381" s="10">
        <f t="shared" si="12"/>
        <v>0</v>
      </c>
    </row>
    <row r="382" spans="1:11" x14ac:dyDescent="0.3">
      <c r="A382" s="35" t="s">
        <v>514</v>
      </c>
      <c r="B382" s="29">
        <v>1487682</v>
      </c>
      <c r="C382" s="37"/>
      <c r="D382" s="115"/>
      <c r="E382">
        <f>VLOOKUP(A382,Площадь!A:B,2,0)</f>
        <v>39.700000000000003</v>
      </c>
      <c r="F382" s="126" t="s">
        <v>1751</v>
      </c>
      <c r="G382" s="126">
        <v>17.745999999999999</v>
      </c>
      <c r="H382" s="10">
        <f t="shared" si="11"/>
        <v>4.6849999999999987</v>
      </c>
      <c r="J382" s="10">
        <f>VLOOKUP(A382,Свод!B:U,20,0)</f>
        <v>4.6849999999999987</v>
      </c>
      <c r="K382" s="10">
        <f t="shared" si="12"/>
        <v>0</v>
      </c>
    </row>
    <row r="383" spans="1:11" x14ac:dyDescent="0.3">
      <c r="A383" s="35" t="s">
        <v>515</v>
      </c>
      <c r="B383" s="29">
        <v>1487683</v>
      </c>
      <c r="C383" s="37"/>
      <c r="D383" s="115"/>
      <c r="E383">
        <f>VLOOKUP(A383,Площадь!A:B,2,0)</f>
        <v>67.3</v>
      </c>
      <c r="F383" s="126" t="s">
        <v>1565</v>
      </c>
      <c r="G383" s="126">
        <v>1E-3</v>
      </c>
      <c r="H383" s="10">
        <f t="shared" si="11"/>
        <v>0</v>
      </c>
      <c r="J383" s="10">
        <f>VLOOKUP(A383,Свод!B:U,20,0)</f>
        <v>0</v>
      </c>
      <c r="K383" s="10">
        <f t="shared" si="12"/>
        <v>0</v>
      </c>
    </row>
    <row r="384" spans="1:11" x14ac:dyDescent="0.3">
      <c r="A384" s="35" t="s">
        <v>516</v>
      </c>
      <c r="B384" s="29">
        <v>1487680</v>
      </c>
      <c r="C384" s="37"/>
      <c r="D384" s="115"/>
      <c r="E384">
        <f>VLOOKUP(A384,Площадь!A:B,2,0)</f>
        <v>52.8</v>
      </c>
      <c r="F384" s="126">
        <v>17.829000000000001</v>
      </c>
      <c r="G384" s="126">
        <v>18.097000000000001</v>
      </c>
      <c r="H384" s="10">
        <f t="shared" si="11"/>
        <v>0.26800000000000068</v>
      </c>
      <c r="J384" s="10">
        <f>VLOOKUP(A384,Свод!B:U,20,0)</f>
        <v>0.26800000000000068</v>
      </c>
      <c r="K384" s="10">
        <f t="shared" si="12"/>
        <v>0</v>
      </c>
    </row>
    <row r="385" spans="1:11" x14ac:dyDescent="0.3">
      <c r="A385" s="35" t="s">
        <v>517</v>
      </c>
      <c r="B385" s="29">
        <v>1739204</v>
      </c>
      <c r="C385" s="37"/>
      <c r="D385" s="115"/>
      <c r="F385" s="126">
        <v>10.244175256664652</v>
      </c>
      <c r="G385" s="126" t="s">
        <v>1372</v>
      </c>
      <c r="J385" s="10" t="e">
        <f>VLOOKUP(A385,Свод!B:U,20,0)</f>
        <v>#VALUE!</v>
      </c>
      <c r="K385" s="10" t="e">
        <f t="shared" si="12"/>
        <v>#VALUE!</v>
      </c>
    </row>
    <row r="386" spans="1:11" x14ac:dyDescent="0.3">
      <c r="A386" s="35" t="s">
        <v>518</v>
      </c>
      <c r="B386" s="29">
        <v>1739202</v>
      </c>
      <c r="C386" s="37"/>
      <c r="D386" s="115"/>
      <c r="F386" s="126" t="s">
        <v>1752</v>
      </c>
      <c r="G386" s="126" t="s">
        <v>1372</v>
      </c>
      <c r="J386" s="10" t="e">
        <f>VLOOKUP(A386,Свод!B:U,20,0)</f>
        <v>#VALUE!</v>
      </c>
      <c r="K386" s="10" t="e">
        <f t="shared" si="12"/>
        <v>#VALUE!</v>
      </c>
    </row>
    <row r="387" spans="1:11" x14ac:dyDescent="0.3">
      <c r="A387" s="35" t="s">
        <v>519</v>
      </c>
      <c r="B387" s="29">
        <v>1739197</v>
      </c>
      <c r="C387" s="37"/>
      <c r="D387" s="115"/>
      <c r="F387" s="126" t="s">
        <v>1753</v>
      </c>
      <c r="G387" s="126" t="s">
        <v>1372</v>
      </c>
      <c r="J387" s="10" t="e">
        <f>VLOOKUP(A387,Свод!B:U,20,0)</f>
        <v>#VALUE!</v>
      </c>
      <c r="K387" s="10" t="e">
        <f t="shared" si="12"/>
        <v>#VALUE!</v>
      </c>
    </row>
    <row r="388" spans="1:11" x14ac:dyDescent="0.3">
      <c r="A388" s="35" t="s">
        <v>520</v>
      </c>
      <c r="B388" s="29">
        <v>1739198</v>
      </c>
      <c r="C388" s="37"/>
      <c r="D388" s="115"/>
      <c r="F388" s="126" t="s">
        <v>1754</v>
      </c>
      <c r="G388" s="126" t="s">
        <v>1372</v>
      </c>
      <c r="J388" s="10" t="e">
        <f>VLOOKUP(A388,Свод!B:U,20,0)</f>
        <v>#VALUE!</v>
      </c>
      <c r="K388" s="10" t="e">
        <f t="shared" ref="K388:K451" si="13">H388-J388</f>
        <v>#VALUE!</v>
      </c>
    </row>
    <row r="389" spans="1:11" x14ac:dyDescent="0.3">
      <c r="A389" s="35" t="s">
        <v>521</v>
      </c>
      <c r="B389" s="29">
        <v>1739199</v>
      </c>
      <c r="C389" s="37"/>
      <c r="D389" s="115"/>
      <c r="E389">
        <f>VLOOKUP(A389,Площадь!A:B,2,0)</f>
        <v>39.799999999999997</v>
      </c>
      <c r="F389" s="126">
        <v>9.9990000000000006</v>
      </c>
      <c r="G389" s="126">
        <v>9.9990000000000006</v>
      </c>
      <c r="H389" s="10">
        <f t="shared" ref="H389:H449" si="14">G389-F389</f>
        <v>0</v>
      </c>
      <c r="J389" s="10">
        <f>VLOOKUP(A389,Свод!B:U,20,0)</f>
        <v>0</v>
      </c>
      <c r="K389" s="10">
        <f t="shared" si="13"/>
        <v>0</v>
      </c>
    </row>
    <row r="390" spans="1:11" x14ac:dyDescent="0.3">
      <c r="A390" s="35" t="s">
        <v>522</v>
      </c>
      <c r="B390" s="29">
        <v>1739209</v>
      </c>
      <c r="C390" s="37"/>
      <c r="D390" s="115"/>
      <c r="E390">
        <f>VLOOKUP(A390,Площадь!A:B,2,0)</f>
        <v>67.400000000000006</v>
      </c>
      <c r="F390" s="126" t="s">
        <v>1755</v>
      </c>
      <c r="G390" s="126">
        <v>17.989999999999998</v>
      </c>
      <c r="H390" s="10">
        <f t="shared" si="14"/>
        <v>2.7879999999999985</v>
      </c>
      <c r="J390" s="10">
        <f>VLOOKUP(A390,Свод!B:U,20,0)</f>
        <v>2.7879999999999985</v>
      </c>
      <c r="K390" s="10">
        <f t="shared" si="13"/>
        <v>0</v>
      </c>
    </row>
    <row r="391" spans="1:11" x14ac:dyDescent="0.3">
      <c r="A391" s="35" t="s">
        <v>523</v>
      </c>
      <c r="B391" s="29" t="s">
        <v>1345</v>
      </c>
      <c r="C391" s="37"/>
      <c r="D391" s="115"/>
      <c r="E391">
        <f>VLOOKUP(A391,Площадь!A:B,2,0)</f>
        <v>52.4</v>
      </c>
      <c r="F391" s="126" t="s">
        <v>1756</v>
      </c>
      <c r="G391" s="126">
        <v>21.248999999999999</v>
      </c>
      <c r="H391" s="10">
        <f t="shared" si="14"/>
        <v>3.157</v>
      </c>
      <c r="J391" s="10">
        <f>VLOOKUP(A391,Свод!B:U,20,0)</f>
        <v>3.157</v>
      </c>
      <c r="K391" s="10">
        <f t="shared" si="13"/>
        <v>0</v>
      </c>
    </row>
    <row r="392" spans="1:11" x14ac:dyDescent="0.3">
      <c r="A392" s="35" t="s">
        <v>93</v>
      </c>
      <c r="B392" s="29">
        <v>1475280</v>
      </c>
      <c r="C392" s="37"/>
      <c r="D392" s="115"/>
      <c r="E392">
        <f>VLOOKUP(A392,Площадь!A:B,2,0)</f>
        <v>30.8</v>
      </c>
      <c r="F392" s="126" t="s">
        <v>1571</v>
      </c>
      <c r="G392" s="126">
        <v>3.375</v>
      </c>
      <c r="H392" s="10">
        <f t="shared" si="14"/>
        <v>1.86</v>
      </c>
      <c r="J392" s="10">
        <f>VLOOKUP(A392,Свод!B:U,20,0)</f>
        <v>1.86</v>
      </c>
      <c r="K392" s="10">
        <f t="shared" si="13"/>
        <v>0</v>
      </c>
    </row>
    <row r="393" spans="1:11" x14ac:dyDescent="0.3">
      <c r="A393" s="35" t="s">
        <v>524</v>
      </c>
      <c r="B393" s="29" t="s">
        <v>1346</v>
      </c>
      <c r="C393" s="37"/>
      <c r="D393" s="115"/>
      <c r="E393">
        <f>VLOOKUP(A393,Площадь!A:B,2,0)</f>
        <v>51.3</v>
      </c>
      <c r="F393" s="126" t="s">
        <v>1757</v>
      </c>
      <c r="G393" s="126">
        <v>18.707999999999998</v>
      </c>
      <c r="H393" s="10">
        <f t="shared" si="14"/>
        <v>2.1739999999999995</v>
      </c>
      <c r="J393" s="10">
        <f>VLOOKUP(A393,Свод!B:U,20,0)</f>
        <v>2.1739999999999995</v>
      </c>
      <c r="K393" s="10">
        <f t="shared" si="13"/>
        <v>0</v>
      </c>
    </row>
    <row r="394" spans="1:11" x14ac:dyDescent="0.3">
      <c r="A394" s="35" t="s">
        <v>525</v>
      </c>
      <c r="B394" s="29" t="s">
        <v>1347</v>
      </c>
      <c r="C394" s="37"/>
      <c r="D394" s="115"/>
      <c r="E394">
        <f>VLOOKUP(A394,Площадь!A:B,2,0)</f>
        <v>49.6</v>
      </c>
      <c r="F394" s="126" t="s">
        <v>1758</v>
      </c>
      <c r="G394" s="126">
        <v>17.567</v>
      </c>
      <c r="H394" s="10">
        <f t="shared" si="14"/>
        <v>2.4350000000000005</v>
      </c>
      <c r="J394" s="10">
        <f>VLOOKUP(A394,Свод!B:U,20,0)</f>
        <v>2.4350000000000005</v>
      </c>
      <c r="K394" s="10">
        <f t="shared" si="13"/>
        <v>0</v>
      </c>
    </row>
    <row r="395" spans="1:11" x14ac:dyDescent="0.3">
      <c r="A395" s="35" t="s">
        <v>526</v>
      </c>
      <c r="B395" s="29" t="s">
        <v>1348</v>
      </c>
      <c r="C395" s="37"/>
      <c r="D395" s="115"/>
      <c r="E395">
        <f>VLOOKUP(A395,Площадь!A:B,2,0)</f>
        <v>34.4</v>
      </c>
      <c r="F395" s="126">
        <v>12.814</v>
      </c>
      <c r="G395" s="126">
        <v>14.897</v>
      </c>
      <c r="H395" s="10">
        <f t="shared" si="14"/>
        <v>2.0830000000000002</v>
      </c>
      <c r="J395" s="10">
        <f>VLOOKUP(A395,Свод!B:U,20,0)</f>
        <v>2.0830000000000002</v>
      </c>
      <c r="K395" s="10">
        <f t="shared" si="13"/>
        <v>0</v>
      </c>
    </row>
    <row r="396" spans="1:11" x14ac:dyDescent="0.3">
      <c r="A396" s="35" t="s">
        <v>527</v>
      </c>
      <c r="B396" s="29" t="s">
        <v>1349</v>
      </c>
      <c r="C396" s="37"/>
      <c r="D396" s="115"/>
      <c r="E396">
        <f>VLOOKUP(A396,Площадь!A:B,2,0)</f>
        <v>30.9</v>
      </c>
      <c r="F396" s="126">
        <v>4.548</v>
      </c>
      <c r="G396" s="126">
        <v>5.4850000000000003</v>
      </c>
      <c r="H396" s="10">
        <f t="shared" si="14"/>
        <v>0.93700000000000028</v>
      </c>
      <c r="J396" s="10">
        <f>VLOOKUP(A396,Свод!B:U,20,0)</f>
        <v>0.93700000000000028</v>
      </c>
      <c r="K396" s="10">
        <f t="shared" si="13"/>
        <v>0</v>
      </c>
    </row>
    <row r="397" spans="1:11" x14ac:dyDescent="0.3">
      <c r="A397" s="35" t="s">
        <v>528</v>
      </c>
      <c r="B397" s="29">
        <v>1742141</v>
      </c>
      <c r="C397" s="37"/>
      <c r="D397" s="115"/>
      <c r="E397">
        <f>VLOOKUP(A397,Площадь!A:B,2,0)</f>
        <v>39.799999999999997</v>
      </c>
      <c r="F397" s="126">
        <v>10.3</v>
      </c>
      <c r="G397" s="126">
        <v>12.7</v>
      </c>
      <c r="H397" s="10">
        <f t="shared" si="14"/>
        <v>2.3999999999999986</v>
      </c>
      <c r="J397" s="10">
        <f>VLOOKUP(A397,Свод!B:U,20,0)</f>
        <v>2.3999999999999986</v>
      </c>
      <c r="K397" s="10">
        <f t="shared" si="13"/>
        <v>0</v>
      </c>
    </row>
    <row r="398" spans="1:11" x14ac:dyDescent="0.3">
      <c r="A398" s="35" t="s">
        <v>529</v>
      </c>
      <c r="B398" s="29">
        <v>1742137</v>
      </c>
      <c r="C398" s="37"/>
      <c r="D398" s="115"/>
      <c r="E398">
        <f>VLOOKUP(A398,Площадь!A:B,2,0)</f>
        <v>67.099999999999994</v>
      </c>
      <c r="F398" s="126" t="s">
        <v>1759</v>
      </c>
      <c r="G398" s="126">
        <v>32.816600000000001</v>
      </c>
      <c r="H398" s="10">
        <f t="shared" si="14"/>
        <v>4.5986000000000011</v>
      </c>
      <c r="J398" s="10">
        <f>VLOOKUP(A398,Свод!B:U,20,0)</f>
        <v>4.5986000000000011</v>
      </c>
      <c r="K398" s="10">
        <f t="shared" si="13"/>
        <v>0</v>
      </c>
    </row>
    <row r="399" spans="1:11" x14ac:dyDescent="0.3">
      <c r="A399" s="35" t="s">
        <v>530</v>
      </c>
      <c r="B399" s="29">
        <v>1742142</v>
      </c>
      <c r="C399" s="37"/>
      <c r="D399" s="115"/>
      <c r="E399">
        <f>VLOOKUP(A399,Площадь!A:B,2,0)</f>
        <v>52.6</v>
      </c>
      <c r="F399" s="126" t="s">
        <v>1875</v>
      </c>
      <c r="G399" s="126">
        <v>17</v>
      </c>
      <c r="H399" s="10">
        <f t="shared" si="14"/>
        <v>0</v>
      </c>
      <c r="J399" s="10">
        <f>VLOOKUP(A399,Свод!B:U,20,0)</f>
        <v>0</v>
      </c>
      <c r="K399" s="10">
        <f t="shared" si="13"/>
        <v>0</v>
      </c>
    </row>
    <row r="400" spans="1:11" x14ac:dyDescent="0.3">
      <c r="A400" s="35" t="s">
        <v>531</v>
      </c>
      <c r="B400" s="29">
        <v>1742150</v>
      </c>
      <c r="C400" s="37"/>
      <c r="D400" s="115"/>
      <c r="E400">
        <f>VLOOKUP(A400,Площадь!A:B,2,0)</f>
        <v>51.1</v>
      </c>
      <c r="F400" s="126" t="s">
        <v>1760</v>
      </c>
      <c r="G400" s="126">
        <v>15.307</v>
      </c>
      <c r="H400" s="10">
        <f t="shared" si="14"/>
        <v>1.7460000000000004</v>
      </c>
      <c r="J400" s="10">
        <f>VLOOKUP(A400,Свод!B:U,20,0)</f>
        <v>1.7460000000000004</v>
      </c>
      <c r="K400" s="10">
        <f t="shared" si="13"/>
        <v>0</v>
      </c>
    </row>
    <row r="401" spans="1:11" x14ac:dyDescent="0.3">
      <c r="A401" s="35" t="s">
        <v>532</v>
      </c>
      <c r="B401" s="29" t="s">
        <v>1350</v>
      </c>
      <c r="C401" s="37"/>
      <c r="D401" s="115"/>
      <c r="E401">
        <f>VLOOKUP(A401,Площадь!A:B,2,0)</f>
        <v>49.5</v>
      </c>
      <c r="F401" s="126" t="s">
        <v>1761</v>
      </c>
      <c r="G401" s="126">
        <v>19.352</v>
      </c>
      <c r="H401" s="10">
        <f t="shared" si="14"/>
        <v>2.338000000000001</v>
      </c>
      <c r="J401" s="10">
        <f>VLOOKUP(A401,Свод!B:U,20,0)</f>
        <v>2.338000000000001</v>
      </c>
      <c r="K401" s="10">
        <f t="shared" si="13"/>
        <v>0</v>
      </c>
    </row>
    <row r="402" spans="1:11" x14ac:dyDescent="0.3">
      <c r="A402" s="35" t="s">
        <v>533</v>
      </c>
      <c r="B402" s="29" t="s">
        <v>1351</v>
      </c>
      <c r="C402" s="37"/>
      <c r="D402" s="115"/>
      <c r="E402">
        <f>VLOOKUP(A402,Площадь!A:B,2,0)</f>
        <v>34.200000000000003</v>
      </c>
      <c r="F402" s="126" t="s">
        <v>1762</v>
      </c>
      <c r="G402" s="126">
        <v>4.8869999999999996</v>
      </c>
      <c r="H402" s="10">
        <f t="shared" si="14"/>
        <v>0.63899999999999935</v>
      </c>
      <c r="J402" s="10">
        <f>VLOOKUP(A402,Свод!B:U,20,0)</f>
        <v>0.63899999999999935</v>
      </c>
      <c r="K402" s="10">
        <f t="shared" si="13"/>
        <v>0</v>
      </c>
    </row>
    <row r="403" spans="1:11" x14ac:dyDescent="0.3">
      <c r="A403" s="35" t="s">
        <v>94</v>
      </c>
      <c r="B403" s="29">
        <v>1475252</v>
      </c>
      <c r="C403" s="37"/>
      <c r="D403" s="115"/>
      <c r="E403">
        <f>VLOOKUP(A403,Площадь!A:B,2,0)</f>
        <v>75.900000000000006</v>
      </c>
      <c r="F403" s="126" t="s">
        <v>1572</v>
      </c>
      <c r="G403" s="126">
        <v>24.5</v>
      </c>
      <c r="H403" s="10">
        <f t="shared" si="14"/>
        <v>2.9800000000000004</v>
      </c>
      <c r="J403" s="10">
        <f>VLOOKUP(A403,Свод!B:U,20,0)</f>
        <v>2.9800000000000004</v>
      </c>
      <c r="K403" s="10">
        <f t="shared" si="13"/>
        <v>0</v>
      </c>
    </row>
    <row r="404" spans="1:11" x14ac:dyDescent="0.3">
      <c r="A404" s="35" t="s">
        <v>534</v>
      </c>
      <c r="B404" s="29" t="s">
        <v>1352</v>
      </c>
      <c r="C404" s="37"/>
      <c r="D404" s="115"/>
      <c r="E404">
        <f>VLOOKUP(A404,Площадь!A:B,2,0)</f>
        <v>31</v>
      </c>
      <c r="F404" s="126" t="s">
        <v>1763</v>
      </c>
      <c r="G404" s="126">
        <v>12.956</v>
      </c>
      <c r="H404" s="10">
        <f t="shared" si="14"/>
        <v>1.9179999999999993</v>
      </c>
      <c r="J404" s="10">
        <f>VLOOKUP(A404,Свод!B:U,20,0)</f>
        <v>1.9179999999999993</v>
      </c>
      <c r="K404" s="10">
        <f t="shared" si="13"/>
        <v>0</v>
      </c>
    </row>
    <row r="405" spans="1:11" x14ac:dyDescent="0.3">
      <c r="A405" s="35" t="s">
        <v>535</v>
      </c>
      <c r="B405" s="29" t="s">
        <v>1353</v>
      </c>
      <c r="C405" s="37"/>
      <c r="D405" s="115"/>
      <c r="E405">
        <f>VLOOKUP(A405,Площадь!A:B,2,0)</f>
        <v>39.799999999999997</v>
      </c>
      <c r="F405" s="126" t="s">
        <v>1764</v>
      </c>
      <c r="G405" s="126">
        <v>13.715999999999999</v>
      </c>
      <c r="H405" s="10">
        <f t="shared" si="14"/>
        <v>0.77399999999999913</v>
      </c>
      <c r="J405" s="10">
        <f>VLOOKUP(A405,Свод!B:U,20,0)</f>
        <v>0.77399999999999913</v>
      </c>
      <c r="K405" s="10">
        <f t="shared" si="13"/>
        <v>0</v>
      </c>
    </row>
    <row r="406" spans="1:11" x14ac:dyDescent="0.3">
      <c r="A406" s="35" t="s">
        <v>536</v>
      </c>
      <c r="B406" s="29" t="s">
        <v>1354</v>
      </c>
      <c r="C406" s="37"/>
      <c r="D406" s="115"/>
      <c r="E406">
        <f>VLOOKUP(A406,Площадь!A:B,2,0)</f>
        <v>67.099999999999994</v>
      </c>
      <c r="F406" s="126" t="s">
        <v>1765</v>
      </c>
      <c r="G406" s="126">
        <v>31.452100000000002</v>
      </c>
      <c r="H406" s="10">
        <f t="shared" si="14"/>
        <v>4.3991000000000007</v>
      </c>
      <c r="J406" s="10">
        <f>VLOOKUP(A406,Свод!B:U,20,0)</f>
        <v>4.3991000000000007</v>
      </c>
      <c r="K406" s="10">
        <f t="shared" si="13"/>
        <v>0</v>
      </c>
    </row>
    <row r="407" spans="1:11" x14ac:dyDescent="0.3">
      <c r="A407" s="35" t="s">
        <v>537</v>
      </c>
      <c r="B407" s="29">
        <v>1745712</v>
      </c>
      <c r="C407" s="37"/>
      <c r="D407" s="115"/>
      <c r="F407" s="126" t="s">
        <v>1766</v>
      </c>
      <c r="G407" s="126" t="s">
        <v>1372</v>
      </c>
      <c r="J407" s="10" t="e">
        <f>VLOOKUP(A407,Свод!B:U,20,0)</f>
        <v>#VALUE!</v>
      </c>
      <c r="K407" s="10" t="e">
        <f t="shared" si="13"/>
        <v>#VALUE!</v>
      </c>
    </row>
    <row r="408" spans="1:11" x14ac:dyDescent="0.3">
      <c r="A408" s="35" t="s">
        <v>538</v>
      </c>
      <c r="B408" s="29">
        <v>1745713</v>
      </c>
      <c r="C408" s="37"/>
      <c r="D408" s="115"/>
      <c r="E408">
        <f>VLOOKUP(A408,Площадь!A:B,2,0)</f>
        <v>51.2</v>
      </c>
      <c r="F408" s="126" t="s">
        <v>1767</v>
      </c>
      <c r="G408" s="126">
        <v>18.305</v>
      </c>
      <c r="H408" s="10">
        <f t="shared" si="14"/>
        <v>2.427999999999999</v>
      </c>
      <c r="J408" s="10">
        <f>VLOOKUP(A408,Свод!B:U,20,0)</f>
        <v>2.427999999999999</v>
      </c>
      <c r="K408" s="10">
        <f t="shared" si="13"/>
        <v>0</v>
      </c>
    </row>
    <row r="409" spans="1:11" x14ac:dyDescent="0.3">
      <c r="A409" s="35" t="s">
        <v>539</v>
      </c>
      <c r="B409" s="29" t="s">
        <v>1355</v>
      </c>
      <c r="C409" s="37"/>
      <c r="D409" s="115"/>
      <c r="F409" s="126" t="s">
        <v>1768</v>
      </c>
      <c r="G409" s="126" t="s">
        <v>1372</v>
      </c>
      <c r="J409" s="10" t="e">
        <f>VLOOKUP(A409,Свод!B:U,20,0)</f>
        <v>#VALUE!</v>
      </c>
      <c r="K409" s="10" t="e">
        <f t="shared" si="13"/>
        <v>#VALUE!</v>
      </c>
    </row>
    <row r="410" spans="1:11" x14ac:dyDescent="0.3">
      <c r="A410" s="35" t="s">
        <v>540</v>
      </c>
      <c r="B410" s="29">
        <v>1747414</v>
      </c>
      <c r="C410" s="37"/>
      <c r="D410" s="115"/>
      <c r="F410" s="126">
        <v>10.528072503887456</v>
      </c>
      <c r="G410" s="126" t="s">
        <v>1372</v>
      </c>
      <c r="J410" s="10" t="e">
        <f>VLOOKUP(A410,Свод!B:U,20,0)</f>
        <v>#VALUE!</v>
      </c>
      <c r="K410" s="10" t="e">
        <f t="shared" si="13"/>
        <v>#VALUE!</v>
      </c>
    </row>
    <row r="411" spans="1:11" x14ac:dyDescent="0.3">
      <c r="A411" s="35" t="s">
        <v>541</v>
      </c>
      <c r="B411" s="29">
        <v>1747426</v>
      </c>
      <c r="C411" s="37"/>
      <c r="D411" s="115"/>
      <c r="F411" s="126">
        <v>8.4122339424567194</v>
      </c>
      <c r="G411" s="126" t="s">
        <v>1372</v>
      </c>
      <c r="J411" s="10" t="e">
        <f>VLOOKUP(A411,Свод!B:U,20,0)</f>
        <v>#VALUE!</v>
      </c>
      <c r="K411" s="10" t="e">
        <f t="shared" si="13"/>
        <v>#VALUE!</v>
      </c>
    </row>
    <row r="412" spans="1:11" x14ac:dyDescent="0.3">
      <c r="A412" s="35" t="s">
        <v>542</v>
      </c>
      <c r="B412" s="29">
        <v>1747420</v>
      </c>
      <c r="C412" s="37"/>
      <c r="D412" s="115"/>
      <c r="E412">
        <f>VLOOKUP(A412,Площадь!A:B,2,0)</f>
        <v>39.9</v>
      </c>
      <c r="F412" s="126" t="s">
        <v>1769</v>
      </c>
      <c r="G412" s="126">
        <v>14.882</v>
      </c>
      <c r="H412" s="10">
        <f t="shared" si="14"/>
        <v>2.0030000000000001</v>
      </c>
      <c r="J412" s="10">
        <f>VLOOKUP(A412,Свод!B:U,20,0)</f>
        <v>2.0030000000000001</v>
      </c>
      <c r="K412" s="10">
        <f t="shared" si="13"/>
        <v>0</v>
      </c>
    </row>
    <row r="413" spans="1:11" x14ac:dyDescent="0.3">
      <c r="A413" s="35" t="s">
        <v>543</v>
      </c>
      <c r="B413" s="41">
        <f>VLOOKUP(A413,'[1]1-2'!$A$8:$B$547,2,FALSE)</f>
        <v>1747422</v>
      </c>
      <c r="C413" s="37"/>
      <c r="D413" s="115"/>
      <c r="F413" s="126">
        <v>20.741412616639632</v>
      </c>
      <c r="G413" s="126" t="s">
        <v>1372</v>
      </c>
      <c r="J413" s="10" t="e">
        <f>VLOOKUP(A413,Свод!B:U,20,0)</f>
        <v>#VALUE!</v>
      </c>
      <c r="K413" s="10" t="e">
        <f t="shared" si="13"/>
        <v>#VALUE!</v>
      </c>
    </row>
    <row r="414" spans="1:11" x14ac:dyDescent="0.3">
      <c r="A414" s="35" t="s">
        <v>95</v>
      </c>
      <c r="B414" s="41">
        <f>VLOOKUP(A414,'[1]1-2'!$A$8:$B$547,2,FALSE)</f>
        <v>1475502</v>
      </c>
      <c r="C414" s="37"/>
      <c r="D414" s="115"/>
      <c r="E414">
        <f>VLOOKUP(A414,Площадь!A:B,2,0)</f>
        <v>63.5</v>
      </c>
      <c r="F414" s="126" t="s">
        <v>1573</v>
      </c>
      <c r="G414" s="126">
        <v>6.968</v>
      </c>
      <c r="H414" s="10">
        <f t="shared" si="14"/>
        <v>4.0990000000000002</v>
      </c>
      <c r="J414" s="10">
        <f>VLOOKUP(A414,Свод!B:U,20,0)</f>
        <v>4.0990000000000002</v>
      </c>
      <c r="K414" s="10">
        <f t="shared" si="13"/>
        <v>0</v>
      </c>
    </row>
    <row r="415" spans="1:11" x14ac:dyDescent="0.3">
      <c r="A415" s="35" t="s">
        <v>544</v>
      </c>
      <c r="B415" s="29">
        <v>1747427</v>
      </c>
      <c r="C415" s="37"/>
      <c r="D415" s="115"/>
      <c r="E415">
        <f>VLOOKUP(A415,Площадь!A:B,2,0)</f>
        <v>52.6</v>
      </c>
      <c r="F415" s="126" t="s">
        <v>1770</v>
      </c>
      <c r="G415" s="126">
        <v>20.94</v>
      </c>
      <c r="H415" s="10">
        <f t="shared" si="14"/>
        <v>3.2759999999999998</v>
      </c>
      <c r="J415" s="10">
        <f>VLOOKUP(A415,Свод!B:U,20,0)</f>
        <v>3.2759999999999998</v>
      </c>
      <c r="K415" s="10">
        <f t="shared" si="13"/>
        <v>0</v>
      </c>
    </row>
    <row r="416" spans="1:11" x14ac:dyDescent="0.3">
      <c r="A416" s="35" t="s">
        <v>545</v>
      </c>
      <c r="B416" s="29">
        <v>1747428</v>
      </c>
      <c r="C416" s="37"/>
      <c r="D416" s="115"/>
      <c r="F416" s="126" t="s">
        <v>1771</v>
      </c>
      <c r="G416" s="126" t="s">
        <v>1372</v>
      </c>
      <c r="J416" s="10" t="e">
        <f>VLOOKUP(A416,Свод!B:U,20,0)</f>
        <v>#VALUE!</v>
      </c>
      <c r="K416" s="10" t="e">
        <f t="shared" si="13"/>
        <v>#VALUE!</v>
      </c>
    </row>
    <row r="417" spans="1:11" x14ac:dyDescent="0.3">
      <c r="A417" s="35" t="s">
        <v>546</v>
      </c>
      <c r="B417" s="29">
        <v>1747425</v>
      </c>
      <c r="C417" s="37"/>
      <c r="D417" s="115"/>
      <c r="E417">
        <f>VLOOKUP(A417,Площадь!A:B,2,0)</f>
        <v>49.4</v>
      </c>
      <c r="F417" s="126">
        <v>19.454999999999998</v>
      </c>
      <c r="G417" s="126">
        <v>22.568000000000001</v>
      </c>
      <c r="H417" s="10">
        <f t="shared" si="14"/>
        <v>3.1130000000000031</v>
      </c>
      <c r="J417" s="10">
        <f>VLOOKUP(A417,Свод!B:U,20,0)</f>
        <v>3.1130000000000031</v>
      </c>
      <c r="K417" s="10">
        <f t="shared" si="13"/>
        <v>0</v>
      </c>
    </row>
    <row r="418" spans="1:11" x14ac:dyDescent="0.3">
      <c r="A418" s="35" t="s">
        <v>547</v>
      </c>
      <c r="B418" s="29">
        <v>1747416</v>
      </c>
      <c r="C418" s="37"/>
      <c r="D418" s="115"/>
      <c r="E418">
        <f>VLOOKUP(A418,Площадь!A:B,2,0)</f>
        <v>34.299999999999997</v>
      </c>
      <c r="F418" s="126" t="s">
        <v>1772</v>
      </c>
      <c r="G418" s="126">
        <v>13.667</v>
      </c>
      <c r="H418" s="10">
        <f t="shared" si="14"/>
        <v>1.7609999999999992</v>
      </c>
      <c r="J418" s="10">
        <f>VLOOKUP(A418,Свод!B:U,20,0)</f>
        <v>1.7609999999999992</v>
      </c>
      <c r="K418" s="10">
        <f t="shared" si="13"/>
        <v>0</v>
      </c>
    </row>
    <row r="419" spans="1:11" x14ac:dyDescent="0.3">
      <c r="A419" s="35" t="s">
        <v>548</v>
      </c>
      <c r="B419" s="29" t="s">
        <v>1356</v>
      </c>
      <c r="C419" s="37"/>
      <c r="D419" s="115"/>
      <c r="E419">
        <f>VLOOKUP(A419,Площадь!A:B,2,0)</f>
        <v>30.9</v>
      </c>
      <c r="F419" s="126" t="s">
        <v>1773</v>
      </c>
      <c r="G419" s="126">
        <v>12.529</v>
      </c>
      <c r="H419" s="10">
        <f t="shared" si="14"/>
        <v>1.6850000000000005</v>
      </c>
      <c r="J419" s="10">
        <f>VLOOKUP(A419,Свод!B:U,20,0)</f>
        <v>1.6850000000000005</v>
      </c>
      <c r="K419" s="10">
        <f t="shared" si="13"/>
        <v>0</v>
      </c>
    </row>
    <row r="420" spans="1:11" x14ac:dyDescent="0.3">
      <c r="A420" s="35" t="s">
        <v>549</v>
      </c>
      <c r="B420" s="29">
        <v>1745711</v>
      </c>
      <c r="C420" s="37"/>
      <c r="D420" s="115"/>
      <c r="E420">
        <f>VLOOKUP(A420,Площадь!A:B,2,0)</f>
        <v>39.9</v>
      </c>
      <c r="F420" s="126">
        <v>13.2</v>
      </c>
      <c r="G420" s="126">
        <v>15.4</v>
      </c>
      <c r="H420" s="10">
        <f t="shared" si="14"/>
        <v>2.2000000000000011</v>
      </c>
      <c r="J420" s="10">
        <f>VLOOKUP(A420,Свод!B:U,20,0)</f>
        <v>2.2000000000000011</v>
      </c>
      <c r="K420" s="10">
        <f t="shared" si="13"/>
        <v>0</v>
      </c>
    </row>
    <row r="421" spans="1:11" x14ac:dyDescent="0.3">
      <c r="A421" s="35" t="s">
        <v>550</v>
      </c>
      <c r="B421" s="29">
        <v>1747418</v>
      </c>
      <c r="C421" s="37"/>
      <c r="D421" s="115"/>
      <c r="E421">
        <f>VLOOKUP(A421,Площадь!A:B,2,0)</f>
        <v>67.400000000000006</v>
      </c>
      <c r="F421" s="126">
        <v>15.88</v>
      </c>
      <c r="G421" s="126">
        <v>19.202000000000002</v>
      </c>
      <c r="H421" s="10">
        <f t="shared" si="14"/>
        <v>3.322000000000001</v>
      </c>
      <c r="J421" s="10">
        <f>VLOOKUP(A421,Свод!B:U,20,0)</f>
        <v>3.322000000000001</v>
      </c>
      <c r="K421" s="10">
        <f t="shared" si="13"/>
        <v>0</v>
      </c>
    </row>
    <row r="422" spans="1:11" x14ac:dyDescent="0.3">
      <c r="A422" s="35" t="s">
        <v>551</v>
      </c>
      <c r="B422" s="29" t="s">
        <v>1357</v>
      </c>
      <c r="C422" s="37"/>
      <c r="D422" s="115"/>
      <c r="E422">
        <f>VLOOKUP(A422,Площадь!A:B,2,0)</f>
        <v>52.3</v>
      </c>
      <c r="F422" s="126">
        <v>19.283000000000001</v>
      </c>
      <c r="G422" s="126">
        <v>23.073</v>
      </c>
      <c r="H422" s="10">
        <f t="shared" si="14"/>
        <v>3.7899999999999991</v>
      </c>
      <c r="J422" s="10">
        <f>VLOOKUP(A422,Свод!B:U,20,0)</f>
        <v>3.7899999999999991</v>
      </c>
      <c r="K422" s="10">
        <f t="shared" si="13"/>
        <v>0</v>
      </c>
    </row>
    <row r="423" spans="1:11" x14ac:dyDescent="0.3">
      <c r="A423" s="35" t="s">
        <v>552</v>
      </c>
      <c r="B423" s="29">
        <v>1739044</v>
      </c>
      <c r="C423" s="37"/>
      <c r="D423" s="115"/>
      <c r="F423" s="126" t="s">
        <v>1774</v>
      </c>
      <c r="G423" s="126" t="s">
        <v>1372</v>
      </c>
      <c r="J423" s="10" t="e">
        <f>VLOOKUP(A423,Свод!B:U,20,0)</f>
        <v>#VALUE!</v>
      </c>
      <c r="K423" s="10" t="e">
        <f t="shared" si="13"/>
        <v>#VALUE!</v>
      </c>
    </row>
    <row r="424" spans="1:11" x14ac:dyDescent="0.3">
      <c r="A424" s="35" t="s">
        <v>553</v>
      </c>
      <c r="B424" s="41">
        <f>VLOOKUP(A424,'[1]1-2'!$A$8:$B$547,2,FALSE)</f>
        <v>0</v>
      </c>
      <c r="C424" s="37"/>
      <c r="D424" s="115"/>
      <c r="F424" s="126" t="s">
        <v>1372</v>
      </c>
      <c r="G424" s="126" t="s">
        <v>1372</v>
      </c>
      <c r="J424" s="10" t="e">
        <f>VLOOKUP(A424,Свод!B:U,20,0)</f>
        <v>#VALUE!</v>
      </c>
      <c r="K424" s="10" t="e">
        <f t="shared" si="13"/>
        <v>#VALUE!</v>
      </c>
    </row>
    <row r="425" spans="1:11" x14ac:dyDescent="0.3">
      <c r="A425" s="35" t="s">
        <v>96</v>
      </c>
      <c r="B425" s="29" t="s">
        <v>1358</v>
      </c>
      <c r="C425" s="37"/>
      <c r="D425" s="115"/>
      <c r="E425">
        <f>VLOOKUP(A425,Площадь!A:B,2,0)</f>
        <v>56.7</v>
      </c>
      <c r="F425" s="126" t="s">
        <v>1574</v>
      </c>
      <c r="G425" s="126">
        <v>23.322199999999999</v>
      </c>
      <c r="H425" s="10">
        <f t="shared" si="14"/>
        <v>3.6651999999999987</v>
      </c>
      <c r="J425" s="10">
        <f>VLOOKUP(A425,Свод!B:U,20,0)</f>
        <v>3.6651999999999987</v>
      </c>
      <c r="K425" s="10">
        <f t="shared" si="13"/>
        <v>0</v>
      </c>
    </row>
    <row r="426" spans="1:11" x14ac:dyDescent="0.3">
      <c r="A426" s="35" t="s">
        <v>554</v>
      </c>
      <c r="B426" s="29">
        <v>1739036</v>
      </c>
      <c r="C426" s="37"/>
      <c r="D426" s="115"/>
      <c r="E426">
        <f>VLOOKUP(A426,Площадь!A:B,2,0)</f>
        <v>34.4</v>
      </c>
      <c r="F426" s="126" t="s">
        <v>1876</v>
      </c>
      <c r="G426" s="126">
        <v>11.412000000000001</v>
      </c>
      <c r="H426" s="10">
        <f t="shared" si="14"/>
        <v>1.6600000000000001</v>
      </c>
      <c r="J426" s="10">
        <f>VLOOKUP(A426,Свод!B:U,20,0)</f>
        <v>1.6600000000000001</v>
      </c>
      <c r="K426" s="10">
        <f t="shared" si="13"/>
        <v>0</v>
      </c>
    </row>
    <row r="427" spans="1:11" x14ac:dyDescent="0.3">
      <c r="A427" s="35" t="s">
        <v>555</v>
      </c>
      <c r="B427" s="29">
        <v>1739111</v>
      </c>
      <c r="C427" s="37"/>
      <c r="D427" s="115"/>
      <c r="E427">
        <f>VLOOKUP(A427,Площадь!A:B,2,0)</f>
        <v>30.9</v>
      </c>
      <c r="F427" s="126">
        <v>8.3249999999999993</v>
      </c>
      <c r="G427" s="126">
        <v>8.3249999999999993</v>
      </c>
      <c r="H427" s="10">
        <f t="shared" si="14"/>
        <v>0</v>
      </c>
      <c r="J427" s="10">
        <f>VLOOKUP(A427,Свод!B:U,20,0)</f>
        <v>0</v>
      </c>
      <c r="K427" s="10">
        <f t="shared" si="13"/>
        <v>0</v>
      </c>
    </row>
    <row r="428" spans="1:11" x14ac:dyDescent="0.3">
      <c r="A428" s="35" t="s">
        <v>556</v>
      </c>
      <c r="B428" s="29">
        <v>1739108</v>
      </c>
      <c r="C428" s="37"/>
      <c r="D428" s="115"/>
      <c r="E428">
        <f>VLOOKUP(A428,Площадь!A:B,2,0)</f>
        <v>39.799999999999997</v>
      </c>
      <c r="F428" s="126" t="s">
        <v>1775</v>
      </c>
      <c r="G428" s="126">
        <v>4.1100000000000003</v>
      </c>
      <c r="H428" s="10">
        <f t="shared" si="14"/>
        <v>3.5000000000000142E-2</v>
      </c>
      <c r="J428" s="10">
        <f>VLOOKUP(A428,Свод!B:U,20,0)</f>
        <v>3.5000000000000142E-2</v>
      </c>
      <c r="K428" s="10">
        <f t="shared" si="13"/>
        <v>0</v>
      </c>
    </row>
    <row r="429" spans="1:11" x14ac:dyDescent="0.3">
      <c r="A429" s="35" t="s">
        <v>557</v>
      </c>
      <c r="B429" s="29">
        <v>1739120</v>
      </c>
      <c r="C429" s="37"/>
      <c r="D429" s="115"/>
      <c r="E429">
        <f>VLOOKUP(A429,Площадь!A:B,2,0)</f>
        <v>67.2</v>
      </c>
      <c r="F429" s="126" t="s">
        <v>1877</v>
      </c>
      <c r="G429" s="126">
        <v>17.178000000000001</v>
      </c>
      <c r="H429" s="10">
        <f t="shared" si="14"/>
        <v>2.4780000000000015</v>
      </c>
      <c r="J429" s="10">
        <f>VLOOKUP(A429,Свод!B:U,20,0)</f>
        <v>2.4780000000000015</v>
      </c>
      <c r="K429" s="10">
        <f t="shared" si="13"/>
        <v>0</v>
      </c>
    </row>
    <row r="430" spans="1:11" x14ac:dyDescent="0.3">
      <c r="A430" s="35" t="s">
        <v>558</v>
      </c>
      <c r="B430" s="41">
        <f>VLOOKUP(A430,'[1]1-2'!$A$8:$B$547,2,FALSE)</f>
        <v>0</v>
      </c>
      <c r="C430" s="37"/>
      <c r="D430" s="115"/>
      <c r="E430">
        <f>VLOOKUP(A430,Площадь!A:B,2,0)</f>
        <v>71.599999999999994</v>
      </c>
      <c r="F430" s="126">
        <v>47.807000000000002</v>
      </c>
      <c r="G430" s="126">
        <v>47.806899999999999</v>
      </c>
      <c r="H430" s="10">
        <f t="shared" si="14"/>
        <v>-1.0000000000331966E-4</v>
      </c>
      <c r="J430" s="10">
        <f>VLOOKUP(A430,Свод!B:U,20,0)</f>
        <v>0</v>
      </c>
      <c r="K430" s="10">
        <f t="shared" si="13"/>
        <v>-1.0000000000331966E-4</v>
      </c>
    </row>
    <row r="431" spans="1:11" x14ac:dyDescent="0.3">
      <c r="A431" s="35" t="s">
        <v>559</v>
      </c>
      <c r="B431" s="41">
        <f>VLOOKUP(A431,'[1]1-2'!$A$8:$B$547,2,FALSE)</f>
        <v>1739034</v>
      </c>
      <c r="C431" s="37"/>
      <c r="D431" s="115"/>
      <c r="E431">
        <f>VLOOKUP(A431,Площадь!A:B,2,0)</f>
        <v>70.3</v>
      </c>
      <c r="F431" s="126">
        <v>35.4</v>
      </c>
      <c r="G431" s="126">
        <v>35.4</v>
      </c>
      <c r="H431" s="10">
        <f t="shared" si="14"/>
        <v>0</v>
      </c>
      <c r="J431" s="10">
        <f>VLOOKUP(A431,Свод!B:U,20,0)</f>
        <v>0</v>
      </c>
      <c r="K431" s="10">
        <f t="shared" si="13"/>
        <v>0</v>
      </c>
    </row>
    <row r="432" spans="1:11" x14ac:dyDescent="0.3">
      <c r="A432" s="35" t="s">
        <v>560</v>
      </c>
      <c r="B432" s="41">
        <f>VLOOKUP(A432,'[1]1-2'!$A$8:$B$547,2,FALSE)</f>
        <v>0</v>
      </c>
      <c r="C432" s="37"/>
      <c r="D432" s="115"/>
      <c r="E432">
        <f>VLOOKUP(A432,Площадь!A:B,2,0)</f>
        <v>69.7</v>
      </c>
      <c r="F432" s="126">
        <v>43.082999999999998</v>
      </c>
      <c r="G432" s="126">
        <v>43.083199999999998</v>
      </c>
      <c r="H432" s="10">
        <f t="shared" si="14"/>
        <v>1.9999999999953388E-4</v>
      </c>
      <c r="J432" s="10">
        <f>VLOOKUP(A432,Свод!B:U,20,0)</f>
        <v>1.9999999999953388E-4</v>
      </c>
      <c r="K432" s="10">
        <f t="shared" si="13"/>
        <v>0</v>
      </c>
    </row>
    <row r="433" spans="1:11" x14ac:dyDescent="0.3">
      <c r="A433" s="35" t="s">
        <v>561</v>
      </c>
      <c r="B433" s="29">
        <v>1739045</v>
      </c>
      <c r="C433" s="37"/>
      <c r="D433" s="115"/>
      <c r="E433">
        <f>VLOOKUP(A433,Площадь!A:B,2,0)</f>
        <v>93.6</v>
      </c>
      <c r="F433" s="126">
        <v>26.077000000000002</v>
      </c>
      <c r="G433" s="126">
        <v>26.077100000000002</v>
      </c>
      <c r="H433" s="10">
        <f t="shared" si="14"/>
        <v>9.9999999999766942E-5</v>
      </c>
      <c r="J433" s="10">
        <f>VLOOKUP(A433,Свод!B:U,20,0)</f>
        <v>9.9999999999766942E-5</v>
      </c>
      <c r="K433" s="10">
        <f t="shared" si="13"/>
        <v>0</v>
      </c>
    </row>
    <row r="434" spans="1:11" x14ac:dyDescent="0.3">
      <c r="A434" s="35" t="s">
        <v>562</v>
      </c>
      <c r="B434" s="29">
        <v>1739040</v>
      </c>
      <c r="C434" s="37"/>
      <c r="D434" s="115"/>
      <c r="E434">
        <f>VLOOKUP(A434,Площадь!A:B,2,0)</f>
        <v>56.4</v>
      </c>
      <c r="F434" s="126">
        <v>29.07</v>
      </c>
      <c r="G434" s="126">
        <v>29.07</v>
      </c>
      <c r="H434" s="10">
        <f t="shared" si="14"/>
        <v>0</v>
      </c>
      <c r="J434" s="10">
        <f>VLOOKUP(A434,Свод!B:U,20,0)</f>
        <v>0</v>
      </c>
      <c r="K434" s="10">
        <f t="shared" si="13"/>
        <v>0</v>
      </c>
    </row>
    <row r="435" spans="1:11" x14ac:dyDescent="0.3">
      <c r="A435" s="35" t="s">
        <v>563</v>
      </c>
      <c r="B435" s="41">
        <f>VLOOKUP(A435,'[1]1-2'!$A$8:$B$547,2,FALSE)</f>
        <v>0</v>
      </c>
      <c r="C435" s="37"/>
      <c r="D435" s="115"/>
      <c r="F435" s="126" t="s">
        <v>1372</v>
      </c>
      <c r="G435" s="126">
        <v>60.580800000000004</v>
      </c>
      <c r="J435" s="10" t="e">
        <f>VLOOKUP(A435,Свод!B:U,20,0)</f>
        <v>#VALUE!</v>
      </c>
      <c r="K435" s="10" t="e">
        <f t="shared" si="13"/>
        <v>#VALUE!</v>
      </c>
    </row>
    <row r="436" spans="1:11" x14ac:dyDescent="0.3">
      <c r="A436" s="35" t="s">
        <v>97</v>
      </c>
      <c r="B436" s="29">
        <v>1475503</v>
      </c>
      <c r="C436" s="37"/>
      <c r="D436" s="115"/>
      <c r="E436">
        <f>VLOOKUP(A436,Площадь!A:B,2,0)</f>
        <v>48.6</v>
      </c>
      <c r="F436" s="126" t="s">
        <v>1575</v>
      </c>
      <c r="G436" s="126">
        <v>21.459</v>
      </c>
      <c r="H436" s="10">
        <f t="shared" si="14"/>
        <v>2.916999999999998</v>
      </c>
      <c r="J436" s="10">
        <f>VLOOKUP(A436,Свод!B:U,20,0)</f>
        <v>2.916999999999998</v>
      </c>
      <c r="K436" s="10">
        <f t="shared" si="13"/>
        <v>0</v>
      </c>
    </row>
    <row r="437" spans="1:11" x14ac:dyDescent="0.3">
      <c r="A437" s="35" t="s">
        <v>564</v>
      </c>
      <c r="B437" s="29">
        <v>1475323</v>
      </c>
      <c r="C437" s="37"/>
      <c r="D437" s="115"/>
      <c r="F437" s="126" t="s">
        <v>1776</v>
      </c>
      <c r="G437" s="126" t="s">
        <v>1372</v>
      </c>
      <c r="J437" s="10" t="e">
        <f>VLOOKUP(A437,Свод!B:U,20,0)</f>
        <v>#VALUE!</v>
      </c>
      <c r="K437" s="10" t="e">
        <f t="shared" si="13"/>
        <v>#VALUE!</v>
      </c>
    </row>
    <row r="438" spans="1:11" x14ac:dyDescent="0.3">
      <c r="A438" s="35" t="s">
        <v>565</v>
      </c>
      <c r="B438" s="29">
        <v>1475329</v>
      </c>
      <c r="C438" s="37"/>
      <c r="D438" s="115"/>
      <c r="F438" s="126" t="s">
        <v>1372</v>
      </c>
      <c r="G438" s="126">
        <v>27.4663</v>
      </c>
      <c r="J438" s="10" t="e">
        <f>VLOOKUP(A438,Свод!B:U,20,0)</f>
        <v>#VALUE!</v>
      </c>
      <c r="K438" s="10" t="e">
        <f t="shared" si="13"/>
        <v>#VALUE!</v>
      </c>
    </row>
    <row r="439" spans="1:11" x14ac:dyDescent="0.3">
      <c r="A439" s="35" t="s">
        <v>566</v>
      </c>
      <c r="B439" s="29">
        <v>1475317</v>
      </c>
      <c r="C439" s="37"/>
      <c r="D439" s="115"/>
      <c r="E439">
        <f>VLOOKUP(A439,Площадь!A:B,2,0)</f>
        <v>35.5</v>
      </c>
      <c r="F439" s="126" t="s">
        <v>1878</v>
      </c>
      <c r="G439" s="126">
        <v>12.125999999999999</v>
      </c>
      <c r="H439" s="10">
        <f t="shared" si="14"/>
        <v>2.5129999999999999</v>
      </c>
      <c r="J439" s="10">
        <f>VLOOKUP(A439,Свод!B:U,20,0)</f>
        <v>2.5129999999999999</v>
      </c>
      <c r="K439" s="10">
        <f t="shared" si="13"/>
        <v>0</v>
      </c>
    </row>
    <row r="440" spans="1:11" x14ac:dyDescent="0.3">
      <c r="A440" s="35" t="s">
        <v>567</v>
      </c>
      <c r="B440" s="29">
        <v>1475320</v>
      </c>
      <c r="C440" s="37"/>
      <c r="D440" s="115"/>
      <c r="E440">
        <f>VLOOKUP(A440,Площадь!A:B,2,0)</f>
        <v>31.3</v>
      </c>
      <c r="F440" s="126" t="s">
        <v>1777</v>
      </c>
      <c r="G440" s="126">
        <v>18.807600000000001</v>
      </c>
      <c r="H440" s="10">
        <f t="shared" si="14"/>
        <v>2.622600000000002</v>
      </c>
      <c r="J440" s="10">
        <f>VLOOKUP(A440,Свод!B:U,20,0)</f>
        <v>2.622600000000002</v>
      </c>
      <c r="K440" s="10">
        <f t="shared" si="13"/>
        <v>0</v>
      </c>
    </row>
    <row r="441" spans="1:11" x14ac:dyDescent="0.3">
      <c r="A441" s="35" t="s">
        <v>568</v>
      </c>
      <c r="B441" s="29">
        <v>1475495</v>
      </c>
      <c r="C441" s="37"/>
      <c r="D441" s="115"/>
      <c r="F441" s="126" t="s">
        <v>1778</v>
      </c>
      <c r="G441" s="126" t="s">
        <v>1372</v>
      </c>
      <c r="J441" s="10" t="e">
        <f>VLOOKUP(A441,Свод!B:U,20,0)</f>
        <v>#VALUE!</v>
      </c>
      <c r="K441" s="10" t="e">
        <f t="shared" si="13"/>
        <v>#VALUE!</v>
      </c>
    </row>
    <row r="442" spans="1:11" x14ac:dyDescent="0.3">
      <c r="A442" s="35" t="s">
        <v>569</v>
      </c>
      <c r="B442" s="41">
        <f>VLOOKUP(A442,'[1]1-2'!$A$8:$B$547,2,FALSE)</f>
        <v>0</v>
      </c>
      <c r="C442" s="37"/>
      <c r="D442" s="115"/>
      <c r="E442">
        <f>VLOOKUP(A442,Площадь!A:B,2,0)</f>
        <v>82.7</v>
      </c>
      <c r="F442" s="126" t="s">
        <v>1779</v>
      </c>
      <c r="G442" s="126">
        <v>6.9109999999999996</v>
      </c>
      <c r="H442" s="10">
        <f t="shared" si="14"/>
        <v>4.036999999999999</v>
      </c>
      <c r="J442" s="10">
        <f>VLOOKUP(A442,Свод!B:U,20,0)</f>
        <v>4.036999999999999</v>
      </c>
      <c r="K442" s="10">
        <f t="shared" si="13"/>
        <v>0</v>
      </c>
    </row>
    <row r="443" spans="1:11" x14ac:dyDescent="0.3">
      <c r="A443" s="35" t="s">
        <v>570</v>
      </c>
      <c r="B443" s="29">
        <v>1475324</v>
      </c>
      <c r="C443" s="37"/>
      <c r="D443" s="115"/>
      <c r="F443" s="126">
        <v>24.163695392689412</v>
      </c>
      <c r="G443" s="126" t="s">
        <v>1372</v>
      </c>
      <c r="J443" s="10" t="e">
        <f>VLOOKUP(A443,Свод!B:U,20,0)</f>
        <v>#VALUE!</v>
      </c>
      <c r="K443" s="10" t="e">
        <f t="shared" si="13"/>
        <v>#VALUE!</v>
      </c>
    </row>
    <row r="444" spans="1:11" x14ac:dyDescent="0.3">
      <c r="A444" s="35" t="s">
        <v>571</v>
      </c>
      <c r="B444" s="29">
        <v>1475484</v>
      </c>
      <c r="C444" s="37"/>
      <c r="D444" s="115"/>
      <c r="F444" s="126">
        <v>12.29708767107252</v>
      </c>
      <c r="G444" s="126" t="s">
        <v>1372</v>
      </c>
      <c r="J444" s="10" t="e">
        <f>VLOOKUP(A444,Свод!B:U,20,0)</f>
        <v>#VALUE!</v>
      </c>
      <c r="K444" s="10" t="e">
        <f t="shared" si="13"/>
        <v>#VALUE!</v>
      </c>
    </row>
    <row r="445" spans="1:11" x14ac:dyDescent="0.3">
      <c r="A445" s="35" t="s">
        <v>572</v>
      </c>
      <c r="B445" s="41">
        <f>VLOOKUP(A445,'[1]1-2'!$A$8:$B$547,2,FALSE)</f>
        <v>1475330</v>
      </c>
      <c r="C445" s="37"/>
      <c r="D445" s="115"/>
      <c r="F445" s="126" t="s">
        <v>1372</v>
      </c>
      <c r="G445" s="126" t="s">
        <v>1901</v>
      </c>
      <c r="J445" s="10" t="e">
        <f>VLOOKUP(A445,Свод!B:U,20,0)</f>
        <v>#VALUE!</v>
      </c>
      <c r="K445" s="10" t="e">
        <f t="shared" si="13"/>
        <v>#VALUE!</v>
      </c>
    </row>
    <row r="446" spans="1:11" x14ac:dyDescent="0.3">
      <c r="A446" s="35" t="s">
        <v>573</v>
      </c>
      <c r="B446" s="29">
        <v>1475327</v>
      </c>
      <c r="C446" s="37"/>
      <c r="D446" s="115"/>
      <c r="E446">
        <f>VLOOKUP(A446,Площадь!A:B,2,0)</f>
        <v>51.9</v>
      </c>
      <c r="F446" s="126" t="s">
        <v>1879</v>
      </c>
      <c r="G446" s="126">
        <v>21.959</v>
      </c>
      <c r="H446" s="10">
        <f t="shared" si="14"/>
        <v>3.0689999999999991</v>
      </c>
      <c r="J446" s="10">
        <f>VLOOKUP(A446,Свод!B:U,20,0)</f>
        <v>3.0689999999999991</v>
      </c>
      <c r="K446" s="10">
        <f t="shared" si="13"/>
        <v>0</v>
      </c>
    </row>
    <row r="447" spans="1:11" x14ac:dyDescent="0.3">
      <c r="A447" s="35" t="s">
        <v>21</v>
      </c>
      <c r="B447" s="29">
        <v>1475757</v>
      </c>
      <c r="C447" s="37"/>
      <c r="D447" s="115"/>
      <c r="E447">
        <f>VLOOKUP(A447,Площадь!A:B,2,0)</f>
        <v>63.4</v>
      </c>
      <c r="F447" s="126" t="s">
        <v>1791</v>
      </c>
      <c r="G447" s="126">
        <v>10.755000000000001</v>
      </c>
      <c r="H447" s="10">
        <f t="shared" si="14"/>
        <v>4.0050000000000008</v>
      </c>
      <c r="J447" s="10">
        <f>VLOOKUP(A447,Свод!B:U,20,0)</f>
        <v>4.0050000000000008</v>
      </c>
      <c r="K447" s="10">
        <f t="shared" si="13"/>
        <v>0</v>
      </c>
    </row>
    <row r="448" spans="1:11" x14ac:dyDescent="0.3">
      <c r="A448" s="35" t="s">
        <v>98</v>
      </c>
      <c r="B448" s="29">
        <v>1475451</v>
      </c>
      <c r="C448" s="37"/>
      <c r="D448" s="115"/>
      <c r="E448">
        <f>VLOOKUP(A448,Площадь!A:B,2,0)</f>
        <v>34</v>
      </c>
      <c r="F448" s="126" t="s">
        <v>1565</v>
      </c>
      <c r="G448" s="126">
        <v>1E-3</v>
      </c>
      <c r="H448" s="10">
        <f t="shared" si="14"/>
        <v>0</v>
      </c>
      <c r="J448" s="10">
        <f>VLOOKUP(A448,Свод!B:U,20,0)</f>
        <v>0</v>
      </c>
      <c r="K448" s="10">
        <f t="shared" si="13"/>
        <v>0</v>
      </c>
    </row>
    <row r="449" spans="1:11" x14ac:dyDescent="0.3">
      <c r="A449" s="35" t="s">
        <v>574</v>
      </c>
      <c r="B449" s="29">
        <v>1475426</v>
      </c>
      <c r="C449" s="37"/>
      <c r="D449" s="115"/>
      <c r="E449">
        <f>VLOOKUP(A449,Площадь!A:B,2,0)</f>
        <v>82.6</v>
      </c>
      <c r="F449" s="126">
        <v>29.308</v>
      </c>
      <c r="G449" s="126">
        <v>29.308</v>
      </c>
      <c r="H449" s="10">
        <f t="shared" si="14"/>
        <v>0</v>
      </c>
      <c r="J449" s="10">
        <f>VLOOKUP(A449,Свод!B:U,20,0)</f>
        <v>0</v>
      </c>
      <c r="K449" s="10">
        <f t="shared" si="13"/>
        <v>0</v>
      </c>
    </row>
    <row r="450" spans="1:11" x14ac:dyDescent="0.3">
      <c r="A450" s="35" t="s">
        <v>575</v>
      </c>
      <c r="B450" s="29">
        <v>1475421</v>
      </c>
      <c r="C450" s="37"/>
      <c r="D450" s="115"/>
      <c r="F450" s="126">
        <v>19.879000000000001</v>
      </c>
      <c r="G450" s="126" t="s">
        <v>1372</v>
      </c>
      <c r="J450" s="10" t="e">
        <f>VLOOKUP(A450,Свод!B:U,20,0)</f>
        <v>#VALUE!</v>
      </c>
      <c r="K450" s="10" t="e">
        <f t="shared" si="13"/>
        <v>#VALUE!</v>
      </c>
    </row>
    <row r="451" spans="1:11" x14ac:dyDescent="0.3">
      <c r="A451" s="35" t="s">
        <v>576</v>
      </c>
      <c r="B451" s="29">
        <v>1475665</v>
      </c>
      <c r="C451" s="37"/>
      <c r="D451" s="115"/>
      <c r="F451" s="126" t="s">
        <v>1372</v>
      </c>
      <c r="G451" s="126" t="s">
        <v>1372</v>
      </c>
      <c r="J451" s="10" t="e">
        <f>VLOOKUP(A451,Свод!B:U,20,0)</f>
        <v>#VALUE!</v>
      </c>
      <c r="K451" s="10" t="e">
        <f t="shared" si="13"/>
        <v>#VALUE!</v>
      </c>
    </row>
    <row r="452" spans="1:11" x14ac:dyDescent="0.3">
      <c r="A452" s="35" t="s">
        <v>577</v>
      </c>
      <c r="B452" s="29">
        <v>1475674</v>
      </c>
      <c r="C452" s="37"/>
      <c r="D452" s="115"/>
      <c r="F452" s="126" t="s">
        <v>1880</v>
      </c>
      <c r="G452" s="126" t="s">
        <v>1372</v>
      </c>
      <c r="J452" s="10" t="e">
        <f>VLOOKUP(A452,Свод!B:U,20,0)</f>
        <v>#VALUE!</v>
      </c>
      <c r="K452" s="10" t="e">
        <f t="shared" ref="K452:K515" si="15">H452-J452</f>
        <v>#VALUE!</v>
      </c>
    </row>
    <row r="453" spans="1:11" x14ac:dyDescent="0.3">
      <c r="A453" s="35" t="s">
        <v>578</v>
      </c>
      <c r="B453" s="29">
        <v>1475661</v>
      </c>
      <c r="C453" s="37"/>
      <c r="D453" s="115"/>
      <c r="F453" s="126">
        <v>21.026401815706723</v>
      </c>
      <c r="G453" s="126" t="s">
        <v>1372</v>
      </c>
      <c r="J453" s="10" t="e">
        <f>VLOOKUP(A453,Свод!B:U,20,0)</f>
        <v>#VALUE!</v>
      </c>
      <c r="K453" s="10" t="e">
        <f t="shared" si="15"/>
        <v>#VALUE!</v>
      </c>
    </row>
    <row r="454" spans="1:11" x14ac:dyDescent="0.3">
      <c r="A454" s="35" t="s">
        <v>579</v>
      </c>
      <c r="B454" s="29">
        <v>1475669</v>
      </c>
      <c r="C454" s="37"/>
      <c r="D454" s="115"/>
      <c r="E454">
        <f>VLOOKUP(A454,Площадь!A:B,2,0)</f>
        <v>82.8</v>
      </c>
      <c r="F454" s="126" t="s">
        <v>1881</v>
      </c>
      <c r="G454" s="126">
        <v>33.029000000000003</v>
      </c>
      <c r="H454" s="10">
        <f t="shared" ref="H454:H514" si="16">G454-F454</f>
        <v>5.5180000000000042</v>
      </c>
      <c r="J454" s="10">
        <f>VLOOKUP(A454,Свод!B:U,20,0)</f>
        <v>5.5180000000000042</v>
      </c>
      <c r="K454" s="10">
        <f t="shared" si="15"/>
        <v>0</v>
      </c>
    </row>
    <row r="455" spans="1:11" x14ac:dyDescent="0.3">
      <c r="A455" s="35" t="s">
        <v>580</v>
      </c>
      <c r="B455" s="29">
        <v>1475671</v>
      </c>
      <c r="C455" s="37"/>
      <c r="D455" s="115"/>
      <c r="E455">
        <f>VLOOKUP(A455,Площадь!A:B,2,0)</f>
        <v>66.5</v>
      </c>
      <c r="F455" s="126" t="s">
        <v>1882</v>
      </c>
      <c r="G455" s="126">
        <v>26.5</v>
      </c>
      <c r="H455" s="10">
        <f t="shared" si="16"/>
        <v>2.5</v>
      </c>
      <c r="J455" s="10">
        <f>VLOOKUP(A455,Свод!B:U,20,0)</f>
        <v>2.5</v>
      </c>
      <c r="K455" s="10">
        <f t="shared" si="15"/>
        <v>0</v>
      </c>
    </row>
    <row r="456" spans="1:11" x14ac:dyDescent="0.3">
      <c r="A456" s="35" t="s">
        <v>581</v>
      </c>
      <c r="B456" s="29">
        <v>1475662</v>
      </c>
      <c r="C456" s="37"/>
      <c r="D456" s="115"/>
      <c r="F456" s="126">
        <v>6.2387442262824777</v>
      </c>
      <c r="G456" s="126" t="s">
        <v>1372</v>
      </c>
      <c r="J456" s="10" t="e">
        <f>VLOOKUP(A456,Свод!B:U,20,0)</f>
        <v>#VALUE!</v>
      </c>
      <c r="K456" s="10" t="e">
        <f t="shared" si="15"/>
        <v>#VALUE!</v>
      </c>
    </row>
    <row r="457" spans="1:11" x14ac:dyDescent="0.3">
      <c r="A457" s="35" t="s">
        <v>582</v>
      </c>
      <c r="B457" s="29">
        <v>1475672</v>
      </c>
      <c r="C457" s="37"/>
      <c r="D457" s="115"/>
      <c r="F457" s="126">
        <v>11.285875330481611</v>
      </c>
      <c r="G457" s="126" t="s">
        <v>1372</v>
      </c>
      <c r="J457" s="10" t="e">
        <f>VLOOKUP(A457,Свод!B:U,20,0)</f>
        <v>#VALUE!</v>
      </c>
      <c r="K457" s="10" t="e">
        <f t="shared" si="15"/>
        <v>#VALUE!</v>
      </c>
    </row>
    <row r="458" spans="1:11" x14ac:dyDescent="0.3">
      <c r="A458" s="35" t="s">
        <v>583</v>
      </c>
      <c r="B458" s="29">
        <v>1475663</v>
      </c>
      <c r="C458" s="37"/>
      <c r="D458" s="115"/>
      <c r="F458" s="126">
        <v>20.849745260496771</v>
      </c>
      <c r="G458" s="126" t="s">
        <v>1372</v>
      </c>
      <c r="J458" s="10" t="e">
        <f>VLOOKUP(A458,Свод!B:U,20,0)</f>
        <v>#VALUE!</v>
      </c>
      <c r="K458" s="10" t="e">
        <f t="shared" si="15"/>
        <v>#VALUE!</v>
      </c>
    </row>
    <row r="459" spans="1:11" x14ac:dyDescent="0.3">
      <c r="A459" s="35" t="s">
        <v>99</v>
      </c>
      <c r="B459" s="29">
        <v>1475497</v>
      </c>
      <c r="C459" s="37"/>
      <c r="D459" s="115"/>
      <c r="E459">
        <f>VLOOKUP(A459,Площадь!A:B,2,0)</f>
        <v>30.8</v>
      </c>
      <c r="F459" s="126" t="s">
        <v>1576</v>
      </c>
      <c r="G459" s="126">
        <v>10.083</v>
      </c>
      <c r="H459" s="10">
        <f t="shared" si="16"/>
        <v>2.0370000000000008</v>
      </c>
      <c r="J459" s="10">
        <f>VLOOKUP(A459,Свод!B:U,20,0)</f>
        <v>2.0370000000000008</v>
      </c>
      <c r="K459" s="10">
        <f t="shared" si="15"/>
        <v>0</v>
      </c>
    </row>
    <row r="460" spans="1:11" x14ac:dyDescent="0.3">
      <c r="A460" s="35" t="s">
        <v>584</v>
      </c>
      <c r="B460" s="29">
        <v>1475510</v>
      </c>
      <c r="C460" s="37"/>
      <c r="D460" s="115"/>
      <c r="F460" s="126" t="s">
        <v>1780</v>
      </c>
      <c r="G460" s="126" t="s">
        <v>1372</v>
      </c>
      <c r="J460" s="10" t="e">
        <f>VLOOKUP(A460,Свод!B:U,20,0)</f>
        <v>#VALUE!</v>
      </c>
      <c r="K460" s="10" t="e">
        <f t="shared" si="15"/>
        <v>#VALUE!</v>
      </c>
    </row>
    <row r="461" spans="1:11" x14ac:dyDescent="0.3">
      <c r="A461" s="35" t="s">
        <v>585</v>
      </c>
      <c r="B461" s="29">
        <v>1475508</v>
      </c>
      <c r="C461" s="37"/>
      <c r="D461" s="115"/>
      <c r="E461">
        <f>VLOOKUP(A461,Площадь!A:B,2,0)</f>
        <v>66.5</v>
      </c>
      <c r="F461" s="126" t="s">
        <v>1781</v>
      </c>
      <c r="G461" s="126">
        <v>25.169</v>
      </c>
      <c r="H461" s="10">
        <f t="shared" si="16"/>
        <v>3.3390000000000022</v>
      </c>
      <c r="J461" s="10">
        <f>VLOOKUP(A461,Свод!B:U,20,0)</f>
        <v>3.3390000000000022</v>
      </c>
      <c r="K461" s="10">
        <f t="shared" si="15"/>
        <v>0</v>
      </c>
    </row>
    <row r="462" spans="1:11" x14ac:dyDescent="0.3">
      <c r="A462" s="35" t="s">
        <v>586</v>
      </c>
      <c r="B462" s="29">
        <v>1475507</v>
      </c>
      <c r="C462" s="37"/>
      <c r="D462" s="115"/>
      <c r="F462" s="126" t="s">
        <v>1372</v>
      </c>
      <c r="G462" s="126" t="s">
        <v>1372</v>
      </c>
      <c r="J462" s="10" t="e">
        <f>VLOOKUP(A462,Свод!B:U,20,0)</f>
        <v>#VALUE!</v>
      </c>
      <c r="K462" s="10" t="e">
        <f t="shared" si="15"/>
        <v>#VALUE!</v>
      </c>
    </row>
    <row r="463" spans="1:11" x14ac:dyDescent="0.3">
      <c r="A463" s="35" t="s">
        <v>587</v>
      </c>
      <c r="B463" s="29">
        <v>1475287</v>
      </c>
      <c r="C463" s="37"/>
      <c r="D463" s="115"/>
      <c r="E463">
        <f>VLOOKUP(A463,Площадь!A:B,2,0)</f>
        <v>30.5</v>
      </c>
      <c r="F463" s="126" t="s">
        <v>1782</v>
      </c>
      <c r="G463" s="126">
        <v>10.863</v>
      </c>
      <c r="H463" s="10">
        <f t="shared" si="16"/>
        <v>3.1309999999999993</v>
      </c>
      <c r="J463" s="10">
        <f>VLOOKUP(A463,Свод!B:U,20,0)</f>
        <v>3.1309999999999993</v>
      </c>
      <c r="K463" s="10">
        <f t="shared" si="15"/>
        <v>0</v>
      </c>
    </row>
    <row r="464" spans="1:11" x14ac:dyDescent="0.3">
      <c r="A464" s="35" t="s">
        <v>588</v>
      </c>
      <c r="B464" s="29">
        <v>1475506</v>
      </c>
      <c r="C464" s="37"/>
      <c r="D464" s="115"/>
      <c r="F464" s="126">
        <v>22.111058370916684</v>
      </c>
      <c r="G464" s="126" t="s">
        <v>1372</v>
      </c>
      <c r="J464" s="10" t="e">
        <f>VLOOKUP(A464,Свод!B:U,20,0)</f>
        <v>#VALUE!</v>
      </c>
      <c r="K464" s="10" t="e">
        <f t="shared" si="15"/>
        <v>#VALUE!</v>
      </c>
    </row>
    <row r="465" spans="1:11" x14ac:dyDescent="0.3">
      <c r="A465" s="35" t="s">
        <v>589</v>
      </c>
      <c r="B465" s="29">
        <v>1475299</v>
      </c>
      <c r="C465" s="37"/>
      <c r="D465" s="115"/>
      <c r="E465">
        <f>VLOOKUP(A465,Площадь!A:B,2,0)</f>
        <v>82.5</v>
      </c>
      <c r="F465" s="126" t="s">
        <v>1783</v>
      </c>
      <c r="G465" s="126">
        <v>31.9</v>
      </c>
      <c r="H465" s="10">
        <f t="shared" si="16"/>
        <v>4.8589999999999982</v>
      </c>
      <c r="J465" s="10">
        <f>VLOOKUP(A465,Свод!B:U,20,0)</f>
        <v>4.8589999999999982</v>
      </c>
      <c r="K465" s="10">
        <f t="shared" si="15"/>
        <v>0</v>
      </c>
    </row>
    <row r="466" spans="1:11" x14ac:dyDescent="0.3">
      <c r="A466" s="35" t="s">
        <v>590</v>
      </c>
      <c r="B466" s="29">
        <v>1475292</v>
      </c>
      <c r="C466" s="37"/>
      <c r="D466" s="115"/>
      <c r="E466">
        <f>VLOOKUP(A466,Площадь!A:B,2,0)</f>
        <v>66.7</v>
      </c>
      <c r="F466" s="126">
        <v>21.189</v>
      </c>
      <c r="G466" s="126">
        <v>25.332000000000001</v>
      </c>
      <c r="H466" s="10">
        <f t="shared" si="16"/>
        <v>4.1430000000000007</v>
      </c>
      <c r="J466" s="10">
        <f>VLOOKUP(A466,Свод!B:U,20,0)</f>
        <v>4.1430000000000007</v>
      </c>
      <c r="K466" s="10">
        <f t="shared" si="15"/>
        <v>0</v>
      </c>
    </row>
    <row r="467" spans="1:11" x14ac:dyDescent="0.3">
      <c r="A467" s="35" t="s">
        <v>591</v>
      </c>
      <c r="B467" s="29">
        <v>1475499</v>
      </c>
      <c r="C467" s="37"/>
      <c r="D467" s="115"/>
      <c r="E467">
        <f>VLOOKUP(A467,Площадь!A:B,2,0)</f>
        <v>34.5</v>
      </c>
      <c r="F467" s="126">
        <v>14</v>
      </c>
      <c r="G467" s="126">
        <v>16</v>
      </c>
      <c r="H467" s="10">
        <f t="shared" si="16"/>
        <v>2</v>
      </c>
      <c r="J467" s="10">
        <f>VLOOKUP(A467,Свод!B:U,20,0)</f>
        <v>2</v>
      </c>
      <c r="K467" s="10">
        <f t="shared" si="15"/>
        <v>0</v>
      </c>
    </row>
    <row r="468" spans="1:11" x14ac:dyDescent="0.3">
      <c r="A468" s="35" t="s">
        <v>592</v>
      </c>
      <c r="B468" s="29">
        <v>1475500</v>
      </c>
      <c r="C468" s="37"/>
      <c r="D468" s="115"/>
      <c r="E468">
        <f>VLOOKUP(A468,Площадь!A:B,2,0)</f>
        <v>30.4</v>
      </c>
      <c r="F468" s="126">
        <v>12.4</v>
      </c>
      <c r="G468" s="126">
        <v>14.7</v>
      </c>
      <c r="H468" s="10">
        <f t="shared" si="16"/>
        <v>2.2999999999999989</v>
      </c>
      <c r="J468" s="10">
        <f>VLOOKUP(A468,Свод!B:U,20,0)</f>
        <v>2.2999999999999989</v>
      </c>
      <c r="K468" s="10">
        <f t="shared" si="15"/>
        <v>0</v>
      </c>
    </row>
    <row r="469" spans="1:11" x14ac:dyDescent="0.3">
      <c r="A469" s="35" t="s">
        <v>593</v>
      </c>
      <c r="B469" s="29">
        <v>1475504</v>
      </c>
      <c r="C469" s="37"/>
      <c r="D469" s="115"/>
      <c r="F469" s="126">
        <v>19.531401815706722</v>
      </c>
      <c r="G469" s="126" t="s">
        <v>1372</v>
      </c>
      <c r="J469" s="10" t="e">
        <f>VLOOKUP(A469,Свод!B:U,20,0)</f>
        <v>#VALUE!</v>
      </c>
      <c r="K469" s="10" t="e">
        <f t="shared" si="15"/>
        <v>#VALUE!</v>
      </c>
    </row>
    <row r="470" spans="1:11" x14ac:dyDescent="0.3">
      <c r="A470" s="35" t="s">
        <v>100</v>
      </c>
      <c r="B470" s="29">
        <v>1475459</v>
      </c>
      <c r="C470" s="37"/>
      <c r="D470" s="115"/>
      <c r="E470">
        <f>VLOOKUP(A470,Площадь!A:B,2,0)</f>
        <v>75.400000000000006</v>
      </c>
      <c r="F470" s="126" t="s">
        <v>1577</v>
      </c>
      <c r="G470" s="126">
        <v>26.2517</v>
      </c>
      <c r="H470" s="10">
        <f t="shared" si="16"/>
        <v>3.3287000000000013</v>
      </c>
      <c r="J470" s="10">
        <f>VLOOKUP(A470,Свод!B:U,20,0)</f>
        <v>3.3287000000000013</v>
      </c>
      <c r="K470" s="10">
        <f t="shared" si="15"/>
        <v>0</v>
      </c>
    </row>
    <row r="471" spans="1:11" x14ac:dyDescent="0.3">
      <c r="A471" s="35" t="s">
        <v>594</v>
      </c>
      <c r="B471" s="29" t="s">
        <v>1359</v>
      </c>
      <c r="C471" s="37"/>
      <c r="D471" s="115"/>
      <c r="F471" s="126">
        <v>25.056980812699504</v>
      </c>
      <c r="G471" s="126" t="s">
        <v>1372</v>
      </c>
      <c r="J471" s="10" t="e">
        <f>VLOOKUP(A471,Свод!B:U,20,0)</f>
        <v>#VALUE!</v>
      </c>
      <c r="K471" s="10" t="e">
        <f t="shared" si="15"/>
        <v>#VALUE!</v>
      </c>
    </row>
    <row r="472" spans="1:11" x14ac:dyDescent="0.3">
      <c r="A472" s="35" t="s">
        <v>595</v>
      </c>
      <c r="B472" s="41">
        <f>VLOOKUP(A472,'[1]1-2'!$A$8:$B$547,2,FALSE)</f>
        <v>0</v>
      </c>
      <c r="C472" s="37"/>
      <c r="D472" s="115"/>
      <c r="F472" s="126" t="s">
        <v>1784</v>
      </c>
      <c r="G472" s="126" t="s">
        <v>1372</v>
      </c>
      <c r="J472" s="10" t="e">
        <f>VLOOKUP(A472,Свод!B:U,20,0)</f>
        <v>#VALUE!</v>
      </c>
      <c r="K472" s="10" t="e">
        <f t="shared" si="15"/>
        <v>#VALUE!</v>
      </c>
    </row>
    <row r="473" spans="1:11" x14ac:dyDescent="0.3">
      <c r="A473" s="35" t="s">
        <v>596</v>
      </c>
      <c r="B473" s="29" t="s">
        <v>1360</v>
      </c>
      <c r="C473" s="37"/>
      <c r="D473" s="115"/>
      <c r="F473" s="126" t="s">
        <v>1785</v>
      </c>
      <c r="G473" s="126" t="s">
        <v>1372</v>
      </c>
      <c r="J473" s="10" t="e">
        <f>VLOOKUP(A473,Свод!B:U,20,0)</f>
        <v>#VALUE!</v>
      </c>
      <c r="K473" s="10" t="e">
        <f t="shared" si="15"/>
        <v>#VALUE!</v>
      </c>
    </row>
    <row r="474" spans="1:11" x14ac:dyDescent="0.3">
      <c r="A474" s="35" t="s">
        <v>597</v>
      </c>
      <c r="B474" s="29" t="s">
        <v>1361</v>
      </c>
      <c r="C474" s="37"/>
      <c r="D474" s="115"/>
      <c r="E474">
        <f>VLOOKUP(A474,Площадь!A:B,2,0)</f>
        <v>30.4</v>
      </c>
      <c r="F474" s="126" t="s">
        <v>1786</v>
      </c>
      <c r="G474" s="126">
        <v>7.5670000000000002</v>
      </c>
      <c r="H474" s="10">
        <f t="shared" si="16"/>
        <v>1.391</v>
      </c>
      <c r="J474" s="10">
        <f>VLOOKUP(A474,Свод!B:U,20,0)</f>
        <v>1.391</v>
      </c>
      <c r="K474" s="10">
        <f t="shared" si="15"/>
        <v>0</v>
      </c>
    </row>
    <row r="475" spans="1:11" x14ac:dyDescent="0.3">
      <c r="A475" s="35" t="s">
        <v>598</v>
      </c>
      <c r="B475" s="41">
        <f>VLOOKUP(A475,'[1]1-2'!$A$8:$B$547,2,FALSE)</f>
        <v>0</v>
      </c>
      <c r="C475" s="37"/>
      <c r="D475" s="115"/>
      <c r="F475" s="126" t="s">
        <v>1372</v>
      </c>
      <c r="G475" s="126" t="s">
        <v>1372</v>
      </c>
      <c r="J475" s="10" t="e">
        <f>VLOOKUP(A475,Свод!B:U,20,0)</f>
        <v>#VALUE!</v>
      </c>
      <c r="K475" s="10" t="e">
        <f t="shared" si="15"/>
        <v>#VALUE!</v>
      </c>
    </row>
    <row r="476" spans="1:11" x14ac:dyDescent="0.3">
      <c r="A476" s="35" t="s">
        <v>599</v>
      </c>
      <c r="B476" s="29" t="s">
        <v>1362</v>
      </c>
      <c r="C476" s="37"/>
      <c r="D476" s="115"/>
      <c r="E476">
        <f>VLOOKUP(A476,Площадь!A:B,2,0)</f>
        <v>82.4</v>
      </c>
      <c r="F476" s="126" t="s">
        <v>1787</v>
      </c>
      <c r="G476" s="126">
        <v>49.921199999999999</v>
      </c>
      <c r="H476" s="10">
        <f t="shared" si="16"/>
        <v>7.2432000000000016</v>
      </c>
      <c r="J476" s="10">
        <f>VLOOKUP(A476,Свод!B:U,20,0)</f>
        <v>7.2432000000000016</v>
      </c>
      <c r="K476" s="10">
        <f t="shared" si="15"/>
        <v>0</v>
      </c>
    </row>
    <row r="477" spans="1:11" x14ac:dyDescent="0.3">
      <c r="A477" s="35" t="s">
        <v>600</v>
      </c>
      <c r="B477" s="29">
        <v>1747432</v>
      </c>
      <c r="C477" s="37"/>
      <c r="D477" s="115"/>
      <c r="E477">
        <f>VLOOKUP(A477,Площадь!A:B,2,0)</f>
        <v>66.5</v>
      </c>
      <c r="F477" s="126">
        <v>21.914999999999999</v>
      </c>
      <c r="G477" s="126">
        <v>26.684999999999999</v>
      </c>
      <c r="H477" s="10">
        <f t="shared" si="16"/>
        <v>4.7699999999999996</v>
      </c>
      <c r="J477" s="10">
        <f>VLOOKUP(A477,Свод!B:U,20,0)</f>
        <v>4.7699999999999996</v>
      </c>
      <c r="K477" s="10">
        <f t="shared" si="15"/>
        <v>0</v>
      </c>
    </row>
    <row r="478" spans="1:11" x14ac:dyDescent="0.3">
      <c r="A478" s="35" t="s">
        <v>601</v>
      </c>
      <c r="B478" s="29">
        <v>1747430</v>
      </c>
      <c r="C478" s="37"/>
      <c r="D478" s="115"/>
      <c r="E478">
        <f>VLOOKUP(A478,Площадь!A:B,2,0)</f>
        <v>34.799999999999997</v>
      </c>
      <c r="F478" s="126" t="s">
        <v>1788</v>
      </c>
      <c r="G478" s="126">
        <v>10.768000000000001</v>
      </c>
      <c r="H478" s="10">
        <f t="shared" si="16"/>
        <v>1.2870000000000008</v>
      </c>
      <c r="J478" s="10">
        <f>VLOOKUP(A478,Свод!B:U,20,0)</f>
        <v>1.2870000000000008</v>
      </c>
      <c r="K478" s="10">
        <f t="shared" si="15"/>
        <v>0</v>
      </c>
    </row>
    <row r="479" spans="1:11" x14ac:dyDescent="0.3">
      <c r="A479" s="35" t="s">
        <v>602</v>
      </c>
      <c r="B479" s="29">
        <v>1745478</v>
      </c>
      <c r="C479" s="37"/>
      <c r="D479" s="115"/>
      <c r="E479">
        <f>VLOOKUP(A479,Площадь!A:B,2,0)</f>
        <v>30.5</v>
      </c>
      <c r="F479" s="126" t="s">
        <v>1789</v>
      </c>
      <c r="G479" s="126">
        <v>16.545000000000002</v>
      </c>
      <c r="H479" s="10">
        <f t="shared" si="16"/>
        <v>2.1580000000000013</v>
      </c>
      <c r="J479" s="10">
        <f>VLOOKUP(A479,Свод!B:U,20,0)</f>
        <v>2.1580000000000013</v>
      </c>
      <c r="K479" s="10">
        <f t="shared" si="15"/>
        <v>0</v>
      </c>
    </row>
    <row r="480" spans="1:11" x14ac:dyDescent="0.3">
      <c r="A480" s="35" t="s">
        <v>603</v>
      </c>
      <c r="B480" s="41">
        <f>VLOOKUP(A480,'[1]1-2'!$A$8:$B$547,2,FALSE)</f>
        <v>0</v>
      </c>
      <c r="C480" s="37"/>
      <c r="D480" s="115"/>
      <c r="F480" s="126">
        <v>22.409291484772666</v>
      </c>
      <c r="G480" s="126" t="s">
        <v>1372</v>
      </c>
      <c r="J480" s="10" t="e">
        <f>VLOOKUP(A480,Свод!B:U,20,0)</f>
        <v>#VALUE!</v>
      </c>
      <c r="K480" s="10" t="e">
        <f t="shared" si="15"/>
        <v>#VALUE!</v>
      </c>
    </row>
    <row r="481" spans="1:11" x14ac:dyDescent="0.3">
      <c r="A481" s="35" t="s">
        <v>101</v>
      </c>
      <c r="B481" s="41">
        <f>VLOOKUP(A481,'[1]1-2'!$A$8:$B$547,2,FALSE)</f>
        <v>1475424</v>
      </c>
      <c r="C481" s="37"/>
      <c r="D481" s="115"/>
      <c r="E481">
        <f>VLOOKUP(A481,Площадь!A:B,2,0)</f>
        <v>63.6</v>
      </c>
      <c r="F481" s="126" t="s">
        <v>1578</v>
      </c>
      <c r="G481" s="126">
        <v>23.023</v>
      </c>
      <c r="H481" s="10">
        <f t="shared" si="16"/>
        <v>3.6759999999999984</v>
      </c>
      <c r="J481" s="10">
        <f>VLOOKUP(A481,Свод!B:U,20,0)</f>
        <v>3.6759999999999984</v>
      </c>
      <c r="K481" s="10">
        <f t="shared" si="15"/>
        <v>0</v>
      </c>
    </row>
    <row r="482" spans="1:11" x14ac:dyDescent="0.3">
      <c r="A482" s="35" t="s">
        <v>102</v>
      </c>
      <c r="B482" s="29">
        <v>1475433</v>
      </c>
      <c r="C482" s="37"/>
      <c r="D482" s="115"/>
      <c r="E482">
        <f>VLOOKUP(A482,Площадь!A:B,2,0)</f>
        <v>56.8</v>
      </c>
      <c r="F482" s="126" t="s">
        <v>1804</v>
      </c>
      <c r="G482" s="126">
        <v>19.437000000000001</v>
      </c>
      <c r="H482" s="10">
        <f t="shared" si="16"/>
        <v>3.1980000000000004</v>
      </c>
      <c r="J482" s="10">
        <f>VLOOKUP(A482,Свод!B:U,20,0)</f>
        <v>3.1980000000000004</v>
      </c>
      <c r="K482" s="10">
        <f t="shared" si="15"/>
        <v>0</v>
      </c>
    </row>
    <row r="483" spans="1:11" x14ac:dyDescent="0.3">
      <c r="A483" s="35" t="s">
        <v>103</v>
      </c>
      <c r="B483" s="29">
        <v>1475431</v>
      </c>
      <c r="C483" s="37"/>
      <c r="D483" s="115"/>
      <c r="E483">
        <f>VLOOKUP(A483,Площадь!A:B,2,0)</f>
        <v>48.5</v>
      </c>
      <c r="F483" s="126" t="s">
        <v>1579</v>
      </c>
      <c r="G483" s="126">
        <v>4.6589999999999998</v>
      </c>
      <c r="H483" s="10">
        <f t="shared" si="16"/>
        <v>0.18499999999999961</v>
      </c>
      <c r="J483" s="10">
        <f>VLOOKUP(A483,Свод!B:U,20,0)</f>
        <v>0.18499999999999961</v>
      </c>
      <c r="K483" s="10">
        <f t="shared" si="15"/>
        <v>0</v>
      </c>
    </row>
    <row r="484" spans="1:11" x14ac:dyDescent="0.3">
      <c r="A484" s="35" t="s">
        <v>104</v>
      </c>
      <c r="B484" s="29">
        <v>1475425</v>
      </c>
      <c r="C484" s="37"/>
      <c r="D484" s="115"/>
      <c r="E484">
        <f>VLOOKUP(A484,Площадь!A:B,2,0)</f>
        <v>34</v>
      </c>
      <c r="F484" s="126" t="s">
        <v>1580</v>
      </c>
      <c r="G484" s="126">
        <v>14.07</v>
      </c>
      <c r="H484" s="10">
        <f t="shared" si="16"/>
        <v>2.4139999999999997</v>
      </c>
      <c r="J484" s="10">
        <f>VLOOKUP(A484,Свод!B:U,20,0)</f>
        <v>2.4139999999999997</v>
      </c>
      <c r="K484" s="10">
        <f t="shared" si="15"/>
        <v>0</v>
      </c>
    </row>
    <row r="485" spans="1:11" x14ac:dyDescent="0.3">
      <c r="A485" s="35" t="s">
        <v>105</v>
      </c>
      <c r="B485" s="29">
        <v>1475422</v>
      </c>
      <c r="C485" s="37"/>
      <c r="D485" s="115"/>
      <c r="E485">
        <f>VLOOKUP(A485,Площадь!A:B,2,0)</f>
        <v>30.9</v>
      </c>
      <c r="F485" s="126" t="s">
        <v>1805</v>
      </c>
      <c r="G485" s="126">
        <v>5.516</v>
      </c>
      <c r="H485" s="10">
        <f t="shared" si="16"/>
        <v>1.4509999999999996</v>
      </c>
      <c r="J485" s="10">
        <f>VLOOKUP(A485,Свод!B:U,20,0)</f>
        <v>1.4509999999999996</v>
      </c>
      <c r="K485" s="10">
        <f t="shared" si="15"/>
        <v>0</v>
      </c>
    </row>
    <row r="486" spans="1:11" x14ac:dyDescent="0.3">
      <c r="A486" s="35" t="s">
        <v>106</v>
      </c>
      <c r="B486" s="29">
        <v>1475429</v>
      </c>
      <c r="C486" s="37"/>
      <c r="D486" s="115"/>
      <c r="F486" s="126" t="s">
        <v>1581</v>
      </c>
      <c r="G486" s="126" t="s">
        <v>1618</v>
      </c>
      <c r="J486" s="10" t="e">
        <f>VLOOKUP(A486,Свод!B:U,20,0)</f>
        <v>#VALUE!</v>
      </c>
      <c r="K486" s="10" t="e">
        <f t="shared" si="15"/>
        <v>#VALUE!</v>
      </c>
    </row>
    <row r="487" spans="1:11" x14ac:dyDescent="0.3">
      <c r="A487" s="35" t="s">
        <v>107</v>
      </c>
      <c r="B487" s="41">
        <f>VLOOKUP(A487,'[1]1-2'!$A$8:$B$547,2,FALSE)</f>
        <v>1475465</v>
      </c>
      <c r="C487" s="37"/>
      <c r="D487" s="115"/>
      <c r="E487">
        <f>VLOOKUP(A487,Площадь!A:B,2,0)</f>
        <v>63.8</v>
      </c>
      <c r="F487" s="126" t="s">
        <v>1582</v>
      </c>
      <c r="G487" s="126">
        <v>34.888599999999997</v>
      </c>
      <c r="H487" s="10">
        <f t="shared" si="16"/>
        <v>5.0805999999999969</v>
      </c>
      <c r="J487" s="10">
        <f>VLOOKUP(A487,Свод!B:U,20,0)</f>
        <v>5.0805999999999969</v>
      </c>
      <c r="K487" s="10">
        <f t="shared" si="15"/>
        <v>0</v>
      </c>
    </row>
    <row r="488" spans="1:11" x14ac:dyDescent="0.3">
      <c r="A488" s="35" t="s">
        <v>22</v>
      </c>
      <c r="B488" s="41">
        <f>VLOOKUP(A488,'[1]1-2'!$A$8:$B$547,2,FALSE)</f>
        <v>0</v>
      </c>
      <c r="C488" s="37"/>
      <c r="D488" s="115"/>
      <c r="E488">
        <f>VLOOKUP(A488,Площадь!A:B,2,0)</f>
        <v>57</v>
      </c>
      <c r="F488" s="126" t="s">
        <v>1545</v>
      </c>
      <c r="G488" s="126">
        <v>26.071999999999999</v>
      </c>
      <c r="H488" s="10">
        <f t="shared" si="16"/>
        <v>3.5281999999999982</v>
      </c>
      <c r="J488" s="10">
        <f>VLOOKUP(A488,Свод!B:U,20,0)</f>
        <v>3.5281999999999982</v>
      </c>
      <c r="K488" s="10">
        <f t="shared" si="15"/>
        <v>0</v>
      </c>
    </row>
    <row r="489" spans="1:11" x14ac:dyDescent="0.3">
      <c r="A489" s="35" t="s">
        <v>108</v>
      </c>
      <c r="B489" s="29">
        <v>1475456</v>
      </c>
      <c r="C489" s="37"/>
      <c r="D489" s="115"/>
      <c r="E489">
        <f>VLOOKUP(A489,Площадь!A:B,2,0)</f>
        <v>56.9</v>
      </c>
      <c r="F489" s="126" t="s">
        <v>1583</v>
      </c>
      <c r="G489" s="126">
        <v>15.680999999999999</v>
      </c>
      <c r="H489" s="10">
        <f t="shared" si="16"/>
        <v>1.1919999999999984</v>
      </c>
      <c r="J489" s="10">
        <f>VLOOKUP(A489,Свод!B:U,20,0)</f>
        <v>1.1919999999999984</v>
      </c>
      <c r="K489" s="10">
        <f t="shared" si="15"/>
        <v>0</v>
      </c>
    </row>
    <row r="490" spans="1:11" x14ac:dyDescent="0.3">
      <c r="A490" s="35" t="s">
        <v>109</v>
      </c>
      <c r="B490" s="29">
        <v>1475453</v>
      </c>
      <c r="C490" s="37"/>
      <c r="D490" s="115"/>
      <c r="E490">
        <f>VLOOKUP(A490,Площадь!A:B,2,0)</f>
        <v>48.6</v>
      </c>
      <c r="F490" s="126" t="s">
        <v>1584</v>
      </c>
      <c r="G490" s="126">
        <v>6.6479999999999997</v>
      </c>
      <c r="H490" s="10">
        <f t="shared" si="16"/>
        <v>0.4139999999999997</v>
      </c>
      <c r="J490" s="10">
        <f>VLOOKUP(A490,Свод!B:U,20,0)</f>
        <v>0.4139999999999997</v>
      </c>
      <c r="K490" s="10">
        <f t="shared" si="15"/>
        <v>0</v>
      </c>
    </row>
    <row r="491" spans="1:11" x14ac:dyDescent="0.3">
      <c r="A491" s="35" t="s">
        <v>110</v>
      </c>
      <c r="B491" s="29">
        <v>1475461</v>
      </c>
      <c r="C491" s="37"/>
      <c r="D491" s="115"/>
      <c r="F491" s="126">
        <v>1.61</v>
      </c>
      <c r="G491" s="126" t="s">
        <v>1618</v>
      </c>
      <c r="J491" s="10" t="e">
        <f>VLOOKUP(A491,Свод!B:U,20,0)</f>
        <v>#VALUE!</v>
      </c>
      <c r="K491" s="10" t="e">
        <f t="shared" si="15"/>
        <v>#VALUE!</v>
      </c>
    </row>
    <row r="492" spans="1:11" x14ac:dyDescent="0.3">
      <c r="A492" s="35" t="s">
        <v>111</v>
      </c>
      <c r="B492" s="29">
        <v>1475462</v>
      </c>
      <c r="C492" s="37"/>
      <c r="D492" s="115"/>
      <c r="E492">
        <f>VLOOKUP(A492,Площадь!A:B,2,0)</f>
        <v>31</v>
      </c>
      <c r="F492" s="126" t="s">
        <v>1585</v>
      </c>
      <c r="G492" s="126">
        <v>3.0209999999999999</v>
      </c>
      <c r="H492" s="10">
        <f t="shared" si="16"/>
        <v>0</v>
      </c>
      <c r="J492" s="10">
        <f>VLOOKUP(A492,Свод!B:U,20,0)</f>
        <v>0</v>
      </c>
      <c r="K492" s="10">
        <f t="shared" si="15"/>
        <v>0</v>
      </c>
    </row>
    <row r="493" spans="1:11" x14ac:dyDescent="0.3">
      <c r="A493" s="35" t="s">
        <v>112</v>
      </c>
      <c r="B493" s="29">
        <v>1475458</v>
      </c>
      <c r="C493" s="37"/>
      <c r="D493" s="115"/>
      <c r="E493">
        <f>VLOOKUP(A493,Площадь!A:B,2,0)</f>
        <v>76.2</v>
      </c>
      <c r="F493" s="126" t="s">
        <v>1806</v>
      </c>
      <c r="G493" s="126">
        <v>35</v>
      </c>
      <c r="H493" s="10">
        <f t="shared" si="16"/>
        <v>5.3460000000000001</v>
      </c>
      <c r="J493" s="10">
        <f>VLOOKUP(A493,Свод!B:U,20,0)</f>
        <v>5.3460000000000001</v>
      </c>
      <c r="K493" s="10">
        <f t="shared" si="15"/>
        <v>0</v>
      </c>
    </row>
    <row r="494" spans="1:11" x14ac:dyDescent="0.3">
      <c r="A494" s="35" t="s">
        <v>113</v>
      </c>
      <c r="B494" s="41">
        <f>VLOOKUP(A494,'[1]1-2'!$A$8:$B$547,2,FALSE)</f>
        <v>1475909</v>
      </c>
      <c r="C494" s="37"/>
      <c r="D494" s="115"/>
      <c r="E494">
        <f>VLOOKUP(A494,Площадь!A:B,2,0)</f>
        <v>63.8</v>
      </c>
      <c r="F494" s="126" t="s">
        <v>1807</v>
      </c>
      <c r="G494" s="126">
        <v>18.009</v>
      </c>
      <c r="H494" s="10">
        <f t="shared" si="16"/>
        <v>2.668000000000001</v>
      </c>
      <c r="J494" s="10">
        <f>VLOOKUP(A494,Свод!B:U,20,0)</f>
        <v>2.668000000000001</v>
      </c>
      <c r="K494" s="10">
        <f t="shared" si="15"/>
        <v>0</v>
      </c>
    </row>
    <row r="495" spans="1:11" x14ac:dyDescent="0.3">
      <c r="A495" s="35" t="s">
        <v>114</v>
      </c>
      <c r="B495" s="29">
        <v>1475908</v>
      </c>
      <c r="C495" s="37"/>
      <c r="D495" s="115"/>
      <c r="E495">
        <f>VLOOKUP(A495,Площадь!A:B,2,0)</f>
        <v>56.4</v>
      </c>
      <c r="F495" s="126" t="s">
        <v>1586</v>
      </c>
      <c r="G495" s="126">
        <v>17.135999999999999</v>
      </c>
      <c r="H495" s="10">
        <f t="shared" si="16"/>
        <v>1.6449999999999996</v>
      </c>
      <c r="J495" s="10">
        <f>VLOOKUP(A495,Свод!B:U,20,0)</f>
        <v>1.6449999999999996</v>
      </c>
      <c r="K495" s="10">
        <f t="shared" si="15"/>
        <v>0</v>
      </c>
    </row>
    <row r="496" spans="1:11" x14ac:dyDescent="0.3">
      <c r="A496" s="35" t="s">
        <v>115</v>
      </c>
      <c r="B496" s="29">
        <v>1475912</v>
      </c>
      <c r="C496" s="37"/>
      <c r="D496" s="115"/>
      <c r="E496">
        <f>VLOOKUP(A496,Площадь!A:B,2,0)</f>
        <v>48.7</v>
      </c>
      <c r="F496" s="126" t="s">
        <v>1808</v>
      </c>
      <c r="G496" s="126">
        <v>26.346</v>
      </c>
      <c r="H496" s="10">
        <f t="shared" si="16"/>
        <v>4.032</v>
      </c>
      <c r="J496" s="10">
        <f>VLOOKUP(A496,Свод!B:U,20,0)</f>
        <v>4.032</v>
      </c>
      <c r="K496" s="10">
        <f t="shared" si="15"/>
        <v>0</v>
      </c>
    </row>
    <row r="497" spans="1:11" x14ac:dyDescent="0.3">
      <c r="A497" s="35" t="s">
        <v>116</v>
      </c>
      <c r="B497" s="29">
        <v>1475907</v>
      </c>
      <c r="C497" s="37"/>
      <c r="D497" s="115"/>
      <c r="F497" s="126">
        <v>2.9493856143073689</v>
      </c>
      <c r="G497" s="126" t="s">
        <v>1618</v>
      </c>
      <c r="J497" s="10" t="e">
        <f>VLOOKUP(A497,Свод!B:U,20,0)</f>
        <v>#VALUE!</v>
      </c>
      <c r="K497" s="10" t="e">
        <f t="shared" si="15"/>
        <v>#VALUE!</v>
      </c>
    </row>
    <row r="498" spans="1:11" x14ac:dyDescent="0.3">
      <c r="A498" s="35" t="s">
        <v>117</v>
      </c>
      <c r="B498" s="29">
        <v>1475916</v>
      </c>
      <c r="C498" s="37"/>
      <c r="D498" s="115"/>
      <c r="E498">
        <f>VLOOKUP(A498,Площадь!A:B,2,0)</f>
        <v>30.9</v>
      </c>
      <c r="F498" s="126" t="s">
        <v>1587</v>
      </c>
      <c r="G498" s="126">
        <v>9.6229999999999993</v>
      </c>
      <c r="H498" s="10">
        <f t="shared" si="16"/>
        <v>1.9399999999999995</v>
      </c>
      <c r="J498" s="10">
        <f>VLOOKUP(A498,Свод!B:U,20,0)</f>
        <v>1.9399999999999995</v>
      </c>
      <c r="K498" s="10">
        <f t="shared" si="15"/>
        <v>0</v>
      </c>
    </row>
    <row r="499" spans="1:11" x14ac:dyDescent="0.3">
      <c r="A499" s="35" t="s">
        <v>23</v>
      </c>
      <c r="B499" s="29">
        <v>1475515</v>
      </c>
      <c r="C499" s="37"/>
      <c r="D499" s="115"/>
      <c r="E499">
        <f>VLOOKUP(A499,Площадь!A:B,2,0)</f>
        <v>48.5</v>
      </c>
      <c r="F499" s="126" t="s">
        <v>1546</v>
      </c>
      <c r="G499" s="126">
        <v>13.509</v>
      </c>
      <c r="H499" s="10">
        <f t="shared" si="16"/>
        <v>1.1952999999999996</v>
      </c>
      <c r="J499" s="10">
        <f>VLOOKUP(A499,Свод!B:U,20,0)</f>
        <v>1.1952999999999996</v>
      </c>
      <c r="K499" s="10">
        <f t="shared" si="15"/>
        <v>0</v>
      </c>
    </row>
    <row r="500" spans="1:11" x14ac:dyDescent="0.3">
      <c r="A500" s="35" t="s">
        <v>118</v>
      </c>
      <c r="B500" s="29">
        <v>1475920</v>
      </c>
      <c r="C500" s="37"/>
      <c r="D500" s="115"/>
      <c r="E500">
        <f>VLOOKUP(A500,Площадь!A:B,2,0)</f>
        <v>75.8</v>
      </c>
      <c r="F500" s="126" t="s">
        <v>1809</v>
      </c>
      <c r="G500" s="126">
        <v>6.47</v>
      </c>
      <c r="H500" s="10">
        <f t="shared" si="16"/>
        <v>1.7799999999999994</v>
      </c>
      <c r="J500" s="10">
        <f>VLOOKUP(A500,Свод!B:U,20,0)</f>
        <v>1.7799999999999994</v>
      </c>
      <c r="K500" s="10">
        <f t="shared" si="15"/>
        <v>0</v>
      </c>
    </row>
    <row r="501" spans="1:11" x14ac:dyDescent="0.3">
      <c r="A501" s="35" t="s">
        <v>119</v>
      </c>
      <c r="B501" s="41">
        <f>VLOOKUP(A501,'[1]1-2'!$A$8:$B$547,2,FALSE)</f>
        <v>1475460</v>
      </c>
      <c r="C501" s="37"/>
      <c r="D501" s="115"/>
      <c r="E501">
        <f>VLOOKUP(A501,Площадь!A:B,2,0)</f>
        <v>63.6</v>
      </c>
      <c r="F501" s="126" t="s">
        <v>1588</v>
      </c>
      <c r="G501" s="126">
        <v>12.144</v>
      </c>
      <c r="H501" s="10">
        <f t="shared" si="16"/>
        <v>1.2520000000000007</v>
      </c>
      <c r="J501" s="10">
        <f>VLOOKUP(A501,Свод!B:U,20,0)</f>
        <v>1.2520000000000007</v>
      </c>
      <c r="K501" s="10">
        <f t="shared" si="15"/>
        <v>0</v>
      </c>
    </row>
    <row r="502" spans="1:11" x14ac:dyDescent="0.3">
      <c r="A502" s="35" t="s">
        <v>120</v>
      </c>
      <c r="B502" s="29">
        <v>1475457</v>
      </c>
      <c r="C502" s="37"/>
      <c r="D502" s="115"/>
      <c r="F502" s="126">
        <v>23.222731360538344</v>
      </c>
      <c r="G502" s="126" t="s">
        <v>1898</v>
      </c>
      <c r="J502" s="10" t="e">
        <f>VLOOKUP(A502,Свод!B:U,20,0)</f>
        <v>#VALUE!</v>
      </c>
      <c r="K502" s="10" t="e">
        <f t="shared" si="15"/>
        <v>#VALUE!</v>
      </c>
    </row>
    <row r="503" spans="1:11" x14ac:dyDescent="0.3">
      <c r="A503" s="35" t="s">
        <v>121</v>
      </c>
      <c r="B503" s="29">
        <v>1475455</v>
      </c>
      <c r="C503" s="37"/>
      <c r="D503" s="115"/>
      <c r="E503">
        <f>VLOOKUP(A503,Площадь!A:B,2,0)</f>
        <v>48.7</v>
      </c>
      <c r="F503" s="126" t="s">
        <v>1810</v>
      </c>
      <c r="G503" s="126">
        <v>14.3</v>
      </c>
      <c r="H503" s="10">
        <f t="shared" si="16"/>
        <v>0</v>
      </c>
      <c r="J503" s="10">
        <f>VLOOKUP(A503,Свод!B:U,20,0)</f>
        <v>0</v>
      </c>
      <c r="K503" s="10">
        <f t="shared" si="15"/>
        <v>0</v>
      </c>
    </row>
    <row r="504" spans="1:11" x14ac:dyDescent="0.3">
      <c r="A504" s="35" t="s">
        <v>122</v>
      </c>
      <c r="B504" s="29">
        <v>1475519</v>
      </c>
      <c r="C504" s="37"/>
      <c r="D504" s="115"/>
      <c r="F504" s="126">
        <v>4.1827138919123472</v>
      </c>
      <c r="G504" s="126" t="s">
        <v>1618</v>
      </c>
      <c r="J504" s="10" t="e">
        <f>VLOOKUP(A504,Свод!B:U,20,0)</f>
        <v>#VALUE!</v>
      </c>
      <c r="K504" s="10" t="e">
        <f t="shared" si="15"/>
        <v>#VALUE!</v>
      </c>
    </row>
    <row r="505" spans="1:11" x14ac:dyDescent="0.3">
      <c r="A505" s="35" t="s">
        <v>123</v>
      </c>
      <c r="B505" s="29">
        <v>1475454</v>
      </c>
      <c r="C505" s="37"/>
      <c r="D505" s="115"/>
      <c r="F505" s="126" t="s">
        <v>1589</v>
      </c>
      <c r="G505" s="126" t="s">
        <v>1898</v>
      </c>
      <c r="J505" s="10" t="e">
        <f>VLOOKUP(A505,Свод!B:U,20,0)</f>
        <v>#VALUE!</v>
      </c>
      <c r="K505" s="10" t="e">
        <f t="shared" si="15"/>
        <v>#VALUE!</v>
      </c>
    </row>
    <row r="506" spans="1:11" x14ac:dyDescent="0.3">
      <c r="A506" s="35" t="s">
        <v>124</v>
      </c>
      <c r="B506" s="29">
        <v>1475464</v>
      </c>
      <c r="C506" s="37"/>
      <c r="D506" s="115"/>
      <c r="E506">
        <f>VLOOKUP(A506,Площадь!A:B,2,0)</f>
        <v>76.099999999999994</v>
      </c>
      <c r="F506" s="126" t="s">
        <v>1811</v>
      </c>
      <c r="G506" s="126">
        <v>21.681000000000001</v>
      </c>
      <c r="H506" s="10">
        <f t="shared" si="16"/>
        <v>1.3999999999999346E-2</v>
      </c>
      <c r="J506" s="10">
        <f>VLOOKUP(A506,Свод!B:U,20,0)</f>
        <v>1.3999999999999346E-2</v>
      </c>
      <c r="K506" s="10">
        <f t="shared" si="15"/>
        <v>0</v>
      </c>
    </row>
    <row r="507" spans="1:11" x14ac:dyDescent="0.3">
      <c r="A507" s="35" t="s">
        <v>125</v>
      </c>
      <c r="B507" s="29">
        <v>1475594</v>
      </c>
      <c r="C507" s="37"/>
      <c r="D507" s="115"/>
      <c r="E507">
        <f>VLOOKUP(A507,Площадь!A:B,2,0)</f>
        <v>63.3</v>
      </c>
      <c r="F507" s="126" t="s">
        <v>1590</v>
      </c>
      <c r="G507" s="126">
        <v>27.613</v>
      </c>
      <c r="H507" s="10">
        <f t="shared" si="16"/>
        <v>3.4819999999999993</v>
      </c>
      <c r="J507" s="10">
        <f>VLOOKUP(A507,Свод!B:U,20,0)</f>
        <v>3.4819999999999993</v>
      </c>
      <c r="K507" s="10">
        <f t="shared" si="15"/>
        <v>0</v>
      </c>
    </row>
    <row r="508" spans="1:11" x14ac:dyDescent="0.3">
      <c r="A508" s="35" t="s">
        <v>126</v>
      </c>
      <c r="B508" s="29">
        <v>1475595</v>
      </c>
      <c r="C508" s="37"/>
      <c r="D508" s="115"/>
      <c r="F508" s="126" t="s">
        <v>1591</v>
      </c>
      <c r="G508" s="126" t="s">
        <v>1618</v>
      </c>
      <c r="J508" s="10" t="e">
        <f>VLOOKUP(A508,Свод!B:U,20,0)</f>
        <v>#VALUE!</v>
      </c>
      <c r="K508" s="10" t="e">
        <f t="shared" si="15"/>
        <v>#VALUE!</v>
      </c>
    </row>
    <row r="509" spans="1:11" x14ac:dyDescent="0.3">
      <c r="A509" s="35" t="s">
        <v>127</v>
      </c>
      <c r="B509" s="29">
        <v>1475588</v>
      </c>
      <c r="C509" s="37"/>
      <c r="D509" s="115"/>
      <c r="F509" s="126">
        <v>11.615441916795469</v>
      </c>
      <c r="G509" s="126" t="s">
        <v>1898</v>
      </c>
      <c r="J509" s="10" t="e">
        <f>VLOOKUP(A509,Свод!B:U,20,0)</f>
        <v>#VALUE!</v>
      </c>
      <c r="K509" s="10" t="e">
        <f t="shared" si="15"/>
        <v>#VALUE!</v>
      </c>
    </row>
    <row r="510" spans="1:11" x14ac:dyDescent="0.3">
      <c r="A510" s="35" t="s">
        <v>24</v>
      </c>
      <c r="B510" s="29">
        <v>1475522</v>
      </c>
      <c r="C510" s="37"/>
      <c r="D510" s="115"/>
      <c r="E510">
        <f>VLOOKUP(A510,Площадь!A:B,2,0)</f>
        <v>34.1</v>
      </c>
      <c r="F510" s="126">
        <v>12.192</v>
      </c>
      <c r="G510" s="126">
        <v>13.295</v>
      </c>
      <c r="H510" s="10">
        <f t="shared" si="16"/>
        <v>1.1029999999999998</v>
      </c>
      <c r="J510" s="10">
        <f>VLOOKUP(A510,Свод!B:U,20,0)</f>
        <v>1.1029999999999998</v>
      </c>
      <c r="K510" s="10">
        <f t="shared" si="15"/>
        <v>0</v>
      </c>
    </row>
    <row r="511" spans="1:11" x14ac:dyDescent="0.3">
      <c r="A511" s="35" t="s">
        <v>128</v>
      </c>
      <c r="B511" s="29">
        <v>1475586</v>
      </c>
      <c r="C511" s="37"/>
      <c r="D511" s="115"/>
      <c r="E511">
        <f>VLOOKUP(A511,Площадь!A:B,2,0)</f>
        <v>33.9</v>
      </c>
      <c r="F511" s="126" t="s">
        <v>1812</v>
      </c>
      <c r="G511" s="126">
        <v>14.5</v>
      </c>
      <c r="H511" s="10">
        <f t="shared" si="16"/>
        <v>2</v>
      </c>
      <c r="J511" s="10">
        <f>VLOOKUP(A511,Свод!B:U,20,0)</f>
        <v>2</v>
      </c>
      <c r="K511" s="10">
        <f t="shared" si="15"/>
        <v>0</v>
      </c>
    </row>
    <row r="512" spans="1:11" x14ac:dyDescent="0.3">
      <c r="A512" s="35" t="s">
        <v>129</v>
      </c>
      <c r="B512" s="29">
        <v>1475599</v>
      </c>
      <c r="C512" s="37"/>
      <c r="D512" s="115"/>
      <c r="F512" s="126" t="s">
        <v>1592</v>
      </c>
      <c r="G512" s="126" t="s">
        <v>1618</v>
      </c>
      <c r="J512" s="10" t="e">
        <f>VLOOKUP(A512,Свод!B:U,20,0)</f>
        <v>#VALUE!</v>
      </c>
      <c r="K512" s="10" t="e">
        <f t="shared" si="15"/>
        <v>#VALUE!</v>
      </c>
    </row>
    <row r="513" spans="1:11" x14ac:dyDescent="0.3">
      <c r="A513" s="35" t="s">
        <v>130</v>
      </c>
      <c r="B513" s="29">
        <v>1475589</v>
      </c>
      <c r="C513" s="37"/>
      <c r="D513" s="115"/>
      <c r="F513" s="126" t="s">
        <v>1593</v>
      </c>
      <c r="G513" s="126" t="s">
        <v>1618</v>
      </c>
      <c r="J513" s="10" t="e">
        <f>VLOOKUP(A513,Свод!B:U,20,0)</f>
        <v>#VALUE!</v>
      </c>
      <c r="K513" s="10" t="e">
        <f t="shared" si="15"/>
        <v>#VALUE!</v>
      </c>
    </row>
    <row r="514" spans="1:11" x14ac:dyDescent="0.3">
      <c r="A514" s="35" t="s">
        <v>131</v>
      </c>
      <c r="B514" s="29">
        <v>1475667</v>
      </c>
      <c r="C514" s="37"/>
      <c r="D514" s="115"/>
      <c r="E514">
        <f>VLOOKUP(A514,Площадь!A:B,2,0)</f>
        <v>63.6</v>
      </c>
      <c r="F514" s="126" t="s">
        <v>1813</v>
      </c>
      <c r="G514" s="126">
        <v>14.923</v>
      </c>
      <c r="H514" s="10">
        <f t="shared" si="16"/>
        <v>1.7699999999999996</v>
      </c>
      <c r="J514" s="10">
        <f>VLOOKUP(A514,Свод!B:U,20,0)</f>
        <v>1.7699999999999996</v>
      </c>
      <c r="K514" s="10">
        <f t="shared" si="15"/>
        <v>0</v>
      </c>
    </row>
    <row r="515" spans="1:11" x14ac:dyDescent="0.3">
      <c r="A515" s="35" t="s">
        <v>132</v>
      </c>
      <c r="B515" s="29">
        <v>1475328</v>
      </c>
      <c r="C515" s="37"/>
      <c r="D515" s="115"/>
      <c r="F515" s="126" t="s">
        <v>1594</v>
      </c>
      <c r="G515" s="126" t="s">
        <v>1618</v>
      </c>
      <c r="J515" s="10" t="e">
        <f>VLOOKUP(A515,Свод!B:U,20,0)</f>
        <v>#VALUE!</v>
      </c>
      <c r="K515" s="10" t="e">
        <f t="shared" si="15"/>
        <v>#VALUE!</v>
      </c>
    </row>
    <row r="516" spans="1:11" x14ac:dyDescent="0.3">
      <c r="A516" s="35" t="s">
        <v>133</v>
      </c>
      <c r="B516" s="29">
        <v>1475509</v>
      </c>
      <c r="C516" s="37"/>
      <c r="D516" s="115"/>
      <c r="F516" s="126" t="s">
        <v>1595</v>
      </c>
      <c r="G516" s="126" t="s">
        <v>1618</v>
      </c>
      <c r="J516" s="10" t="e">
        <f>VLOOKUP(A516,Свод!B:U,20,0)</f>
        <v>#VALUE!</v>
      </c>
      <c r="K516" s="10" t="e">
        <f t="shared" ref="K516:K541" si="17">H516-J516</f>
        <v>#VALUE!</v>
      </c>
    </row>
    <row r="517" spans="1:11" x14ac:dyDescent="0.3">
      <c r="A517" s="35" t="s">
        <v>134</v>
      </c>
      <c r="B517" s="29">
        <v>1475531</v>
      </c>
      <c r="C517" s="37"/>
      <c r="D517" s="115"/>
      <c r="F517" s="126" t="s">
        <v>1596</v>
      </c>
      <c r="G517" s="126" t="s">
        <v>1618</v>
      </c>
      <c r="J517" s="10" t="e">
        <f>VLOOKUP(A517,Свод!B:U,20,0)</f>
        <v>#VALUE!</v>
      </c>
      <c r="K517" s="10" t="e">
        <f t="shared" si="17"/>
        <v>#VALUE!</v>
      </c>
    </row>
    <row r="518" spans="1:11" x14ac:dyDescent="0.3">
      <c r="A518" s="35" t="s">
        <v>135</v>
      </c>
      <c r="B518" s="29">
        <v>1475520</v>
      </c>
      <c r="C518" s="37"/>
      <c r="D518" s="115"/>
      <c r="F518" s="126">
        <v>11.145890497666676</v>
      </c>
      <c r="G518" s="126" t="s">
        <v>1618</v>
      </c>
      <c r="J518" s="10" t="e">
        <f>VLOOKUP(A518,Свод!B:U,20,0)</f>
        <v>#VALUE!</v>
      </c>
      <c r="K518" s="10" t="e">
        <f t="shared" si="17"/>
        <v>#VALUE!</v>
      </c>
    </row>
    <row r="519" spans="1:11" x14ac:dyDescent="0.3">
      <c r="A519" s="35" t="s">
        <v>136</v>
      </c>
      <c r="B519" s="29">
        <v>1475516</v>
      </c>
      <c r="C519" s="37"/>
      <c r="D519" s="115"/>
      <c r="E519">
        <f>VLOOKUP(A519,Площадь!A:B,2,0)</f>
        <v>75.8</v>
      </c>
      <c r="F519" s="126" t="s">
        <v>1814</v>
      </c>
      <c r="G519" s="126">
        <v>22.762</v>
      </c>
      <c r="H519" s="10">
        <f t="shared" ref="H519:H538" si="18">G519-F519</f>
        <v>1.0130000000000017</v>
      </c>
      <c r="J519" s="10">
        <f>VLOOKUP(A519,Свод!B:U,20,0)</f>
        <v>1.0130000000000017</v>
      </c>
      <c r="K519" s="10">
        <f t="shared" si="17"/>
        <v>0</v>
      </c>
    </row>
    <row r="520" spans="1:11" x14ac:dyDescent="0.3">
      <c r="A520" s="35" t="s">
        <v>137</v>
      </c>
      <c r="B520" s="29">
        <v>1476916</v>
      </c>
      <c r="C520" s="37"/>
      <c r="D520" s="115"/>
      <c r="E520">
        <f>VLOOKUP(A520,Площадь!A:B,2,0)</f>
        <v>63.3</v>
      </c>
      <c r="F520" s="126" t="s">
        <v>1597</v>
      </c>
      <c r="G520" s="126">
        <v>9.6639999999999997</v>
      </c>
      <c r="H520" s="10">
        <f t="shared" si="18"/>
        <v>3.492</v>
      </c>
      <c r="J520" s="10">
        <f>VLOOKUP(A520,Свод!B:U,20,0)</f>
        <v>3.492</v>
      </c>
      <c r="K520" s="10">
        <f t="shared" si="17"/>
        <v>0</v>
      </c>
    </row>
    <row r="521" spans="1:11" x14ac:dyDescent="0.3">
      <c r="A521" s="35" t="s">
        <v>25</v>
      </c>
      <c r="B521" s="29">
        <v>1475524</v>
      </c>
      <c r="C521" s="37"/>
      <c r="D521" s="115"/>
      <c r="E521">
        <f>VLOOKUP(A521,Площадь!A:B,2,0)</f>
        <v>31.5</v>
      </c>
      <c r="F521" s="126" t="s">
        <v>1793</v>
      </c>
      <c r="G521" s="126">
        <v>19.885000000000002</v>
      </c>
      <c r="H521" s="10">
        <f t="shared" si="18"/>
        <v>2.4370000000000012</v>
      </c>
      <c r="J521" s="10">
        <f>VLOOKUP(A521,Свод!B:U,20,0)</f>
        <v>2.4370000000000012</v>
      </c>
      <c r="K521" s="10">
        <f t="shared" si="17"/>
        <v>0</v>
      </c>
    </row>
    <row r="522" spans="1:11" x14ac:dyDescent="0.3">
      <c r="A522" s="35" t="s">
        <v>138</v>
      </c>
      <c r="B522" s="29">
        <v>1475910</v>
      </c>
      <c r="C522" s="37"/>
      <c r="D522" s="115"/>
      <c r="E522">
        <f>VLOOKUP(A522,Площадь!A:B,2,0)</f>
        <v>56.7</v>
      </c>
      <c r="F522" s="126">
        <v>21.870866597977283</v>
      </c>
      <c r="G522" s="126">
        <v>22.126999999999999</v>
      </c>
      <c r="H522" s="10">
        <f t="shared" si="18"/>
        <v>0.25613340202271573</v>
      </c>
      <c r="J522" s="10">
        <f>VLOOKUP(A522,Свод!B:U,20,0)</f>
        <v>0.25613340202271573</v>
      </c>
      <c r="K522" s="10">
        <f t="shared" si="17"/>
        <v>0</v>
      </c>
    </row>
    <row r="523" spans="1:11" x14ac:dyDescent="0.3">
      <c r="A523" s="35" t="s">
        <v>604</v>
      </c>
      <c r="B523" s="29">
        <v>1475541</v>
      </c>
      <c r="C523" s="37"/>
      <c r="D523" s="115"/>
      <c r="F523" s="126" t="s">
        <v>1598</v>
      </c>
      <c r="G523" s="126" t="s">
        <v>1618</v>
      </c>
      <c r="J523" s="10" t="e">
        <f>VLOOKUP(A523,Свод!B:U,20,0)</f>
        <v>#VALUE!</v>
      </c>
      <c r="K523" s="10" t="e">
        <f t="shared" si="17"/>
        <v>#VALUE!</v>
      </c>
    </row>
    <row r="524" spans="1:11" x14ac:dyDescent="0.3">
      <c r="A524" s="35" t="s">
        <v>605</v>
      </c>
      <c r="B524" s="29">
        <v>1475917</v>
      </c>
      <c r="C524" s="37"/>
      <c r="D524" s="115"/>
      <c r="F524" s="126" t="s">
        <v>1372</v>
      </c>
      <c r="G524" s="126">
        <v>22.761500000000002</v>
      </c>
      <c r="J524" s="10" t="e">
        <f>VLOOKUP(A524,Свод!B:U,20,0)</f>
        <v>#VALUE!</v>
      </c>
      <c r="K524" s="10" t="e">
        <f t="shared" si="17"/>
        <v>#VALUE!</v>
      </c>
    </row>
    <row r="525" spans="1:11" x14ac:dyDescent="0.3">
      <c r="A525" s="35" t="s">
        <v>606</v>
      </c>
      <c r="B525" s="29">
        <v>1475913</v>
      </c>
      <c r="C525" s="37"/>
      <c r="D525" s="115"/>
      <c r="E525">
        <f>VLOOKUP(A525,Площадь!A:B,2,0)</f>
        <v>30.8</v>
      </c>
      <c r="F525" s="126" t="s">
        <v>1599</v>
      </c>
      <c r="G525" s="126">
        <v>16.46</v>
      </c>
      <c r="H525" s="10">
        <f t="shared" si="18"/>
        <v>1.8360000000000003</v>
      </c>
      <c r="J525" s="10">
        <f>VLOOKUP(A525,Свод!B:U,20,0)</f>
        <v>1.8360000000000003</v>
      </c>
      <c r="K525" s="10">
        <f t="shared" si="17"/>
        <v>0</v>
      </c>
    </row>
    <row r="526" spans="1:11" x14ac:dyDescent="0.3">
      <c r="A526" s="35" t="s">
        <v>607</v>
      </c>
      <c r="B526" s="29">
        <v>1475919</v>
      </c>
      <c r="C526" s="37"/>
      <c r="D526" s="115"/>
      <c r="E526">
        <f>VLOOKUP(A526,Площадь!A:B,2,0)</f>
        <v>75.900000000000006</v>
      </c>
      <c r="F526" s="126" t="s">
        <v>1600</v>
      </c>
      <c r="G526" s="126">
        <v>10.885</v>
      </c>
      <c r="H526" s="10">
        <f t="shared" si="18"/>
        <v>2.827</v>
      </c>
      <c r="J526" s="10">
        <f>VLOOKUP(A526,Свод!B:U,20,0)</f>
        <v>2.827</v>
      </c>
      <c r="K526" s="10">
        <f t="shared" si="17"/>
        <v>0</v>
      </c>
    </row>
    <row r="527" spans="1:11" x14ac:dyDescent="0.3">
      <c r="A527" s="35" t="s">
        <v>608</v>
      </c>
      <c r="B527" s="29">
        <v>1742552</v>
      </c>
      <c r="C527" s="37"/>
      <c r="D527" s="115"/>
      <c r="E527">
        <f>VLOOKUP(A527,Площадь!A:B,2,0)</f>
        <v>55</v>
      </c>
      <c r="F527" s="126">
        <v>20.074000000000002</v>
      </c>
      <c r="G527" s="126">
        <v>20.074000000000002</v>
      </c>
      <c r="H527" s="10">
        <f t="shared" si="18"/>
        <v>0</v>
      </c>
      <c r="J527" s="10">
        <f>VLOOKUP(A527,Свод!B:U,20,0)</f>
        <v>0</v>
      </c>
      <c r="K527" s="10">
        <f t="shared" si="17"/>
        <v>0</v>
      </c>
    </row>
    <row r="528" spans="1:11" x14ac:dyDescent="0.3">
      <c r="A528" s="35" t="s">
        <v>609</v>
      </c>
      <c r="B528" s="29">
        <v>1746186</v>
      </c>
      <c r="C528" s="37"/>
      <c r="D528" s="115"/>
      <c r="E528">
        <f>VLOOKUP(A528,Площадь!A:B,2,0)</f>
        <v>36.200000000000003</v>
      </c>
      <c r="F528" s="126" t="s">
        <v>1601</v>
      </c>
      <c r="G528" s="126">
        <v>13.898</v>
      </c>
      <c r="H528" s="10">
        <f t="shared" si="18"/>
        <v>1.9359999999999999</v>
      </c>
      <c r="J528" s="10">
        <f>VLOOKUP(A528,Свод!B:U,20,0)</f>
        <v>1.9359999999999999</v>
      </c>
      <c r="K528" s="10">
        <f t="shared" si="17"/>
        <v>0</v>
      </c>
    </row>
    <row r="529" spans="1:13" x14ac:dyDescent="0.3">
      <c r="A529" s="35" t="s">
        <v>610</v>
      </c>
      <c r="B529" s="29">
        <v>1742555</v>
      </c>
      <c r="C529" s="37"/>
      <c r="D529" s="115"/>
      <c r="E529">
        <f>VLOOKUP(A529,Площадь!A:B,2,0)</f>
        <v>36.1</v>
      </c>
      <c r="F529" s="126" t="s">
        <v>1815</v>
      </c>
      <c r="G529" s="126">
        <v>16.141999999999999</v>
      </c>
      <c r="H529" s="10">
        <f t="shared" si="18"/>
        <v>1.8650000000000002</v>
      </c>
      <c r="J529" s="10">
        <f>VLOOKUP(A529,Свод!B:U,20,0)</f>
        <v>1.8650000000000002</v>
      </c>
      <c r="K529" s="10">
        <f t="shared" si="17"/>
        <v>0</v>
      </c>
    </row>
    <row r="530" spans="1:13" x14ac:dyDescent="0.3">
      <c r="A530" s="35" t="s">
        <v>611</v>
      </c>
      <c r="B530" s="29">
        <v>1475577</v>
      </c>
      <c r="C530" s="37"/>
      <c r="D530" s="115"/>
      <c r="E530">
        <f>VLOOKUP(A530,Площадь!A:B,2,0)</f>
        <v>54.1</v>
      </c>
      <c r="F530" s="126" t="s">
        <v>1816</v>
      </c>
      <c r="G530" s="126">
        <v>21.251999999999999</v>
      </c>
      <c r="H530" s="10">
        <f t="shared" si="18"/>
        <v>3.0380000000000003</v>
      </c>
      <c r="J530" s="10">
        <f>VLOOKUP(A530,Свод!B:U,20,0)</f>
        <v>3.0380000000000003</v>
      </c>
      <c r="K530" s="10">
        <f t="shared" si="17"/>
        <v>0</v>
      </c>
    </row>
    <row r="531" spans="1:13" x14ac:dyDescent="0.3">
      <c r="A531" s="35" t="s">
        <v>612</v>
      </c>
      <c r="B531" s="29">
        <v>1475571</v>
      </c>
      <c r="C531" s="37"/>
      <c r="D531" s="115"/>
      <c r="E531">
        <f>VLOOKUP(A531,Площадь!A:B,2,0)</f>
        <v>35.299999999999997</v>
      </c>
      <c r="F531" s="126" t="s">
        <v>1602</v>
      </c>
      <c r="G531" s="126">
        <v>2.492</v>
      </c>
      <c r="H531" s="10">
        <f t="shared" si="18"/>
        <v>0.11500000000000021</v>
      </c>
      <c r="J531" s="10">
        <f>VLOOKUP(A531,Свод!B:U,20,0)</f>
        <v>0.11500000000000021</v>
      </c>
      <c r="K531" s="10">
        <f t="shared" si="17"/>
        <v>0</v>
      </c>
    </row>
    <row r="532" spans="1:13" x14ac:dyDescent="0.3">
      <c r="A532" s="34" t="s">
        <v>172</v>
      </c>
      <c r="B532" s="29"/>
      <c r="C532" s="37"/>
      <c r="D532" s="115"/>
      <c r="F532" s="126"/>
      <c r="G532" s="126"/>
      <c r="J532" s="10" t="e">
        <f>VLOOKUP(A532,Свод!B:U,20,0)</f>
        <v>#N/A</v>
      </c>
      <c r="K532" s="10" t="e">
        <f t="shared" si="17"/>
        <v>#N/A</v>
      </c>
    </row>
    <row r="533" spans="1:13" x14ac:dyDescent="0.3">
      <c r="A533" s="35" t="s">
        <v>163</v>
      </c>
      <c r="B533" s="29">
        <v>1487685</v>
      </c>
      <c r="C533" s="37"/>
      <c r="D533" s="115"/>
      <c r="F533" s="126">
        <v>67.610257406608568</v>
      </c>
      <c r="G533" s="126" t="s">
        <v>1372</v>
      </c>
      <c r="J533" s="10" t="e">
        <f>VLOOKUP(A533,Свод!B:U,20,0)</f>
        <v>#VALUE!</v>
      </c>
      <c r="K533" s="10" t="e">
        <f t="shared" si="17"/>
        <v>#VALUE!</v>
      </c>
    </row>
    <row r="534" spans="1:13" x14ac:dyDescent="0.3">
      <c r="A534" s="35" t="s">
        <v>164</v>
      </c>
      <c r="B534" s="29">
        <v>1487684</v>
      </c>
      <c r="C534" s="37"/>
      <c r="D534" s="115"/>
      <c r="F534" s="126">
        <v>18.998999999999999</v>
      </c>
      <c r="G534" s="126" t="s">
        <v>1372</v>
      </c>
      <c r="J534" s="10" t="e">
        <f>VLOOKUP(A534,Свод!B:U,20,0)</f>
        <v>#VALUE!</v>
      </c>
      <c r="K534" s="10" t="e">
        <f t="shared" si="17"/>
        <v>#VALUE!</v>
      </c>
    </row>
    <row r="535" spans="1:13" x14ac:dyDescent="0.3">
      <c r="A535" s="35" t="s">
        <v>165</v>
      </c>
      <c r="B535" s="29">
        <v>1487690</v>
      </c>
      <c r="C535" s="37"/>
      <c r="D535" s="115"/>
      <c r="F535" s="126">
        <v>1.7668951945474927</v>
      </c>
      <c r="G535" s="126" t="s">
        <v>1372</v>
      </c>
      <c r="J535" s="10" t="e">
        <f>VLOOKUP(A535,Свод!B:U,20,0)</f>
        <v>#VALUE!</v>
      </c>
      <c r="K535" s="10" t="e">
        <f t="shared" si="17"/>
        <v>#VALUE!</v>
      </c>
    </row>
    <row r="536" spans="1:13" x14ac:dyDescent="0.3">
      <c r="A536" s="35" t="s">
        <v>761</v>
      </c>
      <c r="B536" s="41">
        <f>VLOOKUP(A536,'[1]1-2'!$A$8:$B$547,2,FALSE)</f>
        <v>0</v>
      </c>
      <c r="C536" s="37"/>
      <c r="D536" s="115"/>
      <c r="F536" s="126" t="s">
        <v>1372</v>
      </c>
      <c r="G536" s="126" t="s">
        <v>1372</v>
      </c>
      <c r="J536" s="10" t="e">
        <f>VLOOKUP(A536,Свод!B:U,20,0)</f>
        <v>#VALUE!</v>
      </c>
      <c r="K536" s="10" t="e">
        <f t="shared" si="17"/>
        <v>#VALUE!</v>
      </c>
    </row>
    <row r="537" spans="1:13" x14ac:dyDescent="0.3">
      <c r="A537" s="35" t="s">
        <v>762</v>
      </c>
      <c r="B537" s="41">
        <f>VLOOKUP(A537,'[1]1-2'!$A$8:$B$547,2,FALSE)</f>
        <v>1487889</v>
      </c>
      <c r="C537" s="37"/>
      <c r="D537" s="115"/>
      <c r="F537" s="126" t="s">
        <v>1372</v>
      </c>
      <c r="G537" s="126" t="s">
        <v>1372</v>
      </c>
      <c r="J537" s="10" t="e">
        <f>VLOOKUP(A537,Свод!B:U,20,0)</f>
        <v>#VALUE!</v>
      </c>
      <c r="K537" s="10" t="e">
        <f t="shared" si="17"/>
        <v>#VALUE!</v>
      </c>
    </row>
    <row r="538" spans="1:13" x14ac:dyDescent="0.3">
      <c r="A538" s="35" t="s">
        <v>763</v>
      </c>
      <c r="B538" s="29">
        <v>1487688</v>
      </c>
      <c r="C538" s="37"/>
      <c r="D538" s="115"/>
      <c r="E538">
        <f>VLOOKUP(A538,Площадь!A:B,2,0)</f>
        <v>42.2</v>
      </c>
      <c r="F538" s="126" t="s">
        <v>1792</v>
      </c>
      <c r="G538" s="126">
        <v>28</v>
      </c>
      <c r="H538" s="10">
        <f t="shared" si="18"/>
        <v>5</v>
      </c>
      <c r="J538" s="10">
        <f>VLOOKUP(A538,Свод!B:U,20,0)</f>
        <v>5</v>
      </c>
      <c r="K538" s="10">
        <f t="shared" si="17"/>
        <v>0</v>
      </c>
    </row>
    <row r="539" spans="1:13" x14ac:dyDescent="0.3">
      <c r="A539" s="35" t="s">
        <v>764</v>
      </c>
      <c r="B539" s="41">
        <f>VLOOKUP(A539,'[1]1-2'!$A$8:$B$547,2,FALSE)</f>
        <v>1745704</v>
      </c>
      <c r="C539" s="37"/>
      <c r="D539" s="115"/>
      <c r="F539" s="126">
        <v>37.171523302562321</v>
      </c>
      <c r="G539" s="126" t="s">
        <v>1372</v>
      </c>
      <c r="J539" s="10" t="e">
        <f>VLOOKUP(A539,Свод!B:U,20,0)</f>
        <v>#VALUE!</v>
      </c>
      <c r="K539" s="10" t="e">
        <f t="shared" si="17"/>
        <v>#VALUE!</v>
      </c>
    </row>
    <row r="540" spans="1:13" x14ac:dyDescent="0.3">
      <c r="A540" s="35" t="s">
        <v>765</v>
      </c>
      <c r="B540" s="29">
        <v>1487679</v>
      </c>
      <c r="C540" s="37"/>
      <c r="D540" s="115"/>
      <c r="F540" s="126">
        <v>21.517967837115005</v>
      </c>
      <c r="G540" s="126" t="s">
        <v>1372</v>
      </c>
      <c r="J540" s="10" t="e">
        <f>VLOOKUP(A540,Свод!B:U,20,0)</f>
        <v>#VALUE!</v>
      </c>
      <c r="K540" s="10" t="e">
        <f t="shared" si="17"/>
        <v>#VALUE!</v>
      </c>
    </row>
    <row r="541" spans="1:13" x14ac:dyDescent="0.3">
      <c r="A541" s="35" t="s">
        <v>766</v>
      </c>
      <c r="B541" s="29">
        <v>1487678</v>
      </c>
      <c r="C541" s="37"/>
      <c r="D541" s="115"/>
      <c r="F541" s="126">
        <v>53.970620981796209</v>
      </c>
      <c r="G541" s="126" t="s">
        <v>1372</v>
      </c>
      <c r="J541" s="10" t="e">
        <f>VLOOKUP(A541,Свод!B:U,20,0)</f>
        <v>#VALUE!</v>
      </c>
      <c r="K541" s="10" t="e">
        <f t="shared" si="17"/>
        <v>#VALUE!</v>
      </c>
    </row>
    <row r="542" spans="1:13" x14ac:dyDescent="0.3">
      <c r="F542" s="126"/>
      <c r="G542" s="126"/>
    </row>
    <row r="543" spans="1:13" x14ac:dyDescent="0.3">
      <c r="E543">
        <f>SUM(E2:E541)</f>
        <v>15841.599999999986</v>
      </c>
      <c r="F543" s="126"/>
      <c r="G543" s="126"/>
      <c r="H543" s="10">
        <f>SUM(H2:H541)</f>
        <v>678.59118568396548</v>
      </c>
    </row>
    <row r="544" spans="1:13" x14ac:dyDescent="0.3">
      <c r="K544" s="30"/>
      <c r="M544" s="12"/>
    </row>
    <row r="545" spans="5:13" x14ac:dyDescent="0.3">
      <c r="E545" s="1">
        <v>31</v>
      </c>
      <c r="F545" s="60">
        <v>28</v>
      </c>
      <c r="G545" s="60">
        <v>31</v>
      </c>
      <c r="H545" s="60">
        <v>30</v>
      </c>
      <c r="I545" s="120">
        <v>120</v>
      </c>
      <c r="K545" s="1"/>
      <c r="L545" s="1"/>
      <c r="M545" s="33"/>
    </row>
    <row r="547" spans="5:13" x14ac:dyDescent="0.3">
      <c r="F547" s="10" t="s">
        <v>173</v>
      </c>
      <c r="G547" s="58">
        <f>H543/E543/I545</f>
        <v>3.5696688133562168E-4</v>
      </c>
      <c r="L547" s="32"/>
    </row>
    <row r="548" spans="5:13" x14ac:dyDescent="0.3">
      <c r="G548" s="62"/>
    </row>
  </sheetData>
  <autoFilter ref="A1:R541"/>
  <conditionalFormatting sqref="A1:A1048576">
    <cfRule type="duplicateValues" dxfId="0" priority="1"/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18"/>
  <sheetViews>
    <sheetView workbookViewId="0">
      <selection activeCell="G20" sqref="G20"/>
    </sheetView>
  </sheetViews>
  <sheetFormatPr defaultRowHeight="14.4" x14ac:dyDescent="0.3"/>
  <cols>
    <col min="1" max="1" width="26.33203125" customWidth="1"/>
    <col min="2" max="2" width="11.88671875" customWidth="1"/>
  </cols>
  <sheetData>
    <row r="1" spans="1:2" ht="30.6" x14ac:dyDescent="0.3">
      <c r="A1" s="76" t="s">
        <v>1428</v>
      </c>
      <c r="B1" s="77">
        <v>3113186.49</v>
      </c>
    </row>
    <row r="2" spans="1:2" x14ac:dyDescent="0.3">
      <c r="A2" s="78" t="s">
        <v>1382</v>
      </c>
      <c r="B2" s="79">
        <v>9848.64</v>
      </c>
    </row>
    <row r="3" spans="1:2" x14ac:dyDescent="0.3">
      <c r="A3" s="78" t="s">
        <v>767</v>
      </c>
      <c r="B3" s="79">
        <v>8084.68</v>
      </c>
    </row>
    <row r="4" spans="1:2" x14ac:dyDescent="0.3">
      <c r="A4" s="78" t="s">
        <v>768</v>
      </c>
      <c r="B4" s="79">
        <v>2580.7199999999998</v>
      </c>
    </row>
    <row r="5" spans="1:2" x14ac:dyDescent="0.3">
      <c r="A5" s="78" t="s">
        <v>769</v>
      </c>
      <c r="B5" s="79">
        <v>8471.84</v>
      </c>
    </row>
    <row r="6" spans="1:2" x14ac:dyDescent="0.3">
      <c r="A6" s="78" t="s">
        <v>770</v>
      </c>
      <c r="B6" s="79">
        <v>5530.08</v>
      </c>
    </row>
    <row r="7" spans="1:2" x14ac:dyDescent="0.3">
      <c r="A7" s="78" t="s">
        <v>771</v>
      </c>
      <c r="B7" s="79">
        <v>4674.2</v>
      </c>
    </row>
    <row r="8" spans="1:2" x14ac:dyDescent="0.3">
      <c r="A8" s="78" t="s">
        <v>772</v>
      </c>
      <c r="B8" s="79">
        <v>4274</v>
      </c>
    </row>
    <row r="9" spans="1:2" x14ac:dyDescent="0.3">
      <c r="A9" s="78" t="s">
        <v>773</v>
      </c>
      <c r="B9" s="79">
        <v>6494.72</v>
      </c>
    </row>
    <row r="10" spans="1:2" x14ac:dyDescent="0.3">
      <c r="A10" s="78" t="s">
        <v>774</v>
      </c>
      <c r="B10" s="79">
        <v>6482.76</v>
      </c>
    </row>
    <row r="11" spans="1:2" x14ac:dyDescent="0.3">
      <c r="A11" s="78" t="s">
        <v>775</v>
      </c>
      <c r="B11" s="79">
        <v>4206.5600000000004</v>
      </c>
    </row>
    <row r="12" spans="1:2" x14ac:dyDescent="0.3">
      <c r="A12" s="78" t="s">
        <v>776</v>
      </c>
      <c r="B12" s="79">
        <v>4894.96</v>
      </c>
    </row>
    <row r="13" spans="1:2" x14ac:dyDescent="0.3">
      <c r="A13" s="78" t="s">
        <v>777</v>
      </c>
      <c r="B13" s="79">
        <v>6470.8</v>
      </c>
    </row>
    <row r="14" spans="1:2" x14ac:dyDescent="0.3">
      <c r="A14" s="78" t="s">
        <v>778</v>
      </c>
      <c r="B14" s="79">
        <v>8477.27</v>
      </c>
    </row>
    <row r="15" spans="1:2" x14ac:dyDescent="0.3">
      <c r="A15" s="78" t="s">
        <v>1892</v>
      </c>
      <c r="B15" s="79">
        <v>1695.46</v>
      </c>
    </row>
    <row r="16" spans="1:2" x14ac:dyDescent="0.3">
      <c r="A16" s="78" t="s">
        <v>1377</v>
      </c>
      <c r="B16" s="79">
        <v>5434.36</v>
      </c>
    </row>
    <row r="17" spans="1:2" x14ac:dyDescent="0.3">
      <c r="A17" s="78" t="s">
        <v>779</v>
      </c>
      <c r="B17" s="79">
        <v>5285.4</v>
      </c>
    </row>
    <row r="18" spans="1:2" x14ac:dyDescent="0.3">
      <c r="A18" s="78" t="s">
        <v>780</v>
      </c>
      <c r="B18" s="79">
        <v>2432.8000000000002</v>
      </c>
    </row>
    <row r="19" spans="1:2" x14ac:dyDescent="0.3">
      <c r="A19" s="78" t="s">
        <v>781</v>
      </c>
      <c r="B19" s="79">
        <v>5272.32</v>
      </c>
    </row>
    <row r="20" spans="1:2" x14ac:dyDescent="0.3">
      <c r="A20" s="78" t="s">
        <v>1383</v>
      </c>
      <c r="B20" s="79">
        <v>8266.32</v>
      </c>
    </row>
    <row r="21" spans="1:2" x14ac:dyDescent="0.3">
      <c r="A21" s="78" t="s">
        <v>782</v>
      </c>
      <c r="B21" s="79">
        <v>3434.4</v>
      </c>
    </row>
    <row r="22" spans="1:2" x14ac:dyDescent="0.3">
      <c r="A22" s="78" t="s">
        <v>783</v>
      </c>
      <c r="B22" s="79">
        <v>4218.5200000000004</v>
      </c>
    </row>
    <row r="23" spans="1:2" x14ac:dyDescent="0.3">
      <c r="A23" s="78" t="s">
        <v>784</v>
      </c>
      <c r="B23" s="79">
        <v>10537.04</v>
      </c>
    </row>
    <row r="24" spans="1:2" x14ac:dyDescent="0.3">
      <c r="A24" s="78" t="s">
        <v>1384</v>
      </c>
      <c r="B24" s="79">
        <v>6458.84</v>
      </c>
    </row>
    <row r="25" spans="1:2" x14ac:dyDescent="0.3">
      <c r="A25" s="78" t="s">
        <v>785</v>
      </c>
      <c r="B25" s="79">
        <v>5630.12</v>
      </c>
    </row>
    <row r="26" spans="1:2" x14ac:dyDescent="0.3">
      <c r="A26" s="78" t="s">
        <v>786</v>
      </c>
      <c r="B26" s="79">
        <v>7525.68</v>
      </c>
    </row>
    <row r="27" spans="1:2" x14ac:dyDescent="0.3">
      <c r="A27" s="78" t="s">
        <v>787</v>
      </c>
      <c r="B27" s="79">
        <v>3162.52</v>
      </c>
    </row>
    <row r="28" spans="1:2" x14ac:dyDescent="0.3">
      <c r="A28" s="78" t="s">
        <v>788</v>
      </c>
      <c r="B28" s="79">
        <v>6458.84</v>
      </c>
    </row>
    <row r="29" spans="1:2" x14ac:dyDescent="0.3">
      <c r="A29" s="78" t="s">
        <v>789</v>
      </c>
      <c r="B29" s="79">
        <v>6434.92</v>
      </c>
    </row>
    <row r="30" spans="1:2" x14ac:dyDescent="0.3">
      <c r="A30" s="78" t="s">
        <v>790</v>
      </c>
      <c r="B30" s="79">
        <v>1750.92</v>
      </c>
    </row>
    <row r="31" spans="1:2" x14ac:dyDescent="0.3">
      <c r="A31" s="78" t="s">
        <v>791</v>
      </c>
      <c r="B31" s="79">
        <v>5237.5200000000004</v>
      </c>
    </row>
    <row r="32" spans="1:2" x14ac:dyDescent="0.3">
      <c r="A32" s="78" t="s">
        <v>1367</v>
      </c>
      <c r="B32" s="79">
        <v>6482.76</v>
      </c>
    </row>
    <row r="33" spans="1:2" x14ac:dyDescent="0.3">
      <c r="A33" s="78" t="s">
        <v>792</v>
      </c>
      <c r="B33" s="79">
        <v>7410.4</v>
      </c>
    </row>
    <row r="34" spans="1:2" x14ac:dyDescent="0.3">
      <c r="A34" s="78" t="s">
        <v>793</v>
      </c>
      <c r="B34" s="79">
        <v>4114.12</v>
      </c>
    </row>
    <row r="35" spans="1:2" x14ac:dyDescent="0.3">
      <c r="A35" s="78" t="s">
        <v>794</v>
      </c>
      <c r="B35" s="79">
        <v>1796.6</v>
      </c>
    </row>
    <row r="36" spans="1:2" x14ac:dyDescent="0.3">
      <c r="A36" s="78" t="s">
        <v>795</v>
      </c>
      <c r="B36" s="79">
        <v>7436.52</v>
      </c>
    </row>
    <row r="37" spans="1:2" x14ac:dyDescent="0.3">
      <c r="A37" s="78" t="s">
        <v>796</v>
      </c>
      <c r="B37" s="79">
        <v>4391.4399999999996</v>
      </c>
    </row>
    <row r="38" spans="1:2" x14ac:dyDescent="0.3">
      <c r="A38" s="78" t="s">
        <v>797</v>
      </c>
      <c r="B38" s="79">
        <v>2190.2800000000002</v>
      </c>
    </row>
    <row r="39" spans="1:2" x14ac:dyDescent="0.3">
      <c r="A39" s="78" t="s">
        <v>798</v>
      </c>
      <c r="B39" s="79">
        <v>4182.6400000000003</v>
      </c>
    </row>
    <row r="40" spans="1:2" x14ac:dyDescent="0.3">
      <c r="A40" s="78" t="s">
        <v>799</v>
      </c>
      <c r="B40" s="79">
        <v>3419.2</v>
      </c>
    </row>
    <row r="41" spans="1:2" x14ac:dyDescent="0.3">
      <c r="A41" s="78" t="s">
        <v>800</v>
      </c>
      <c r="B41" s="79">
        <v>4561.08</v>
      </c>
    </row>
    <row r="42" spans="1:2" x14ac:dyDescent="0.3">
      <c r="A42" s="78" t="s">
        <v>801</v>
      </c>
      <c r="B42" s="79">
        <v>15562.52</v>
      </c>
    </row>
    <row r="43" spans="1:2" x14ac:dyDescent="0.3">
      <c r="A43" s="78" t="s">
        <v>802</v>
      </c>
      <c r="B43" s="79">
        <v>3355.04</v>
      </c>
    </row>
    <row r="44" spans="1:2" x14ac:dyDescent="0.3">
      <c r="A44" s="78" t="s">
        <v>803</v>
      </c>
      <c r="B44" s="79">
        <v>13635.44</v>
      </c>
    </row>
    <row r="45" spans="1:2" x14ac:dyDescent="0.3">
      <c r="A45" s="78" t="s">
        <v>804</v>
      </c>
      <c r="B45" s="79">
        <v>7519.16</v>
      </c>
    </row>
    <row r="46" spans="1:2" x14ac:dyDescent="0.3">
      <c r="A46" s="78" t="s">
        <v>805</v>
      </c>
      <c r="B46" s="79">
        <v>6912.32</v>
      </c>
    </row>
    <row r="47" spans="1:2" x14ac:dyDescent="0.3">
      <c r="A47" s="78" t="s">
        <v>806</v>
      </c>
      <c r="B47" s="79">
        <v>4230.4799999999996</v>
      </c>
    </row>
    <row r="48" spans="1:2" x14ac:dyDescent="0.3">
      <c r="A48" s="78" t="s">
        <v>807</v>
      </c>
      <c r="B48" s="79">
        <v>5029.8</v>
      </c>
    </row>
    <row r="49" spans="1:2" x14ac:dyDescent="0.3">
      <c r="A49" s="78" t="s">
        <v>808</v>
      </c>
      <c r="B49" s="79">
        <v>5774.76</v>
      </c>
    </row>
    <row r="50" spans="1:2" x14ac:dyDescent="0.3">
      <c r="A50" s="78" t="s">
        <v>809</v>
      </c>
      <c r="B50" s="79">
        <v>6482.76</v>
      </c>
    </row>
    <row r="51" spans="1:2" x14ac:dyDescent="0.3">
      <c r="A51" s="78" t="s">
        <v>810</v>
      </c>
      <c r="B51" s="79">
        <v>6470.8</v>
      </c>
    </row>
    <row r="52" spans="1:2" x14ac:dyDescent="0.3">
      <c r="A52" s="78" t="s">
        <v>811</v>
      </c>
      <c r="B52" s="79">
        <v>5112.4799999999996</v>
      </c>
    </row>
    <row r="53" spans="1:2" x14ac:dyDescent="0.3">
      <c r="A53" s="78" t="s">
        <v>812</v>
      </c>
      <c r="B53" s="79">
        <v>4392.5200000000004</v>
      </c>
    </row>
    <row r="54" spans="1:2" x14ac:dyDescent="0.3">
      <c r="A54" s="78" t="s">
        <v>813</v>
      </c>
      <c r="B54" s="80">
        <v>416.8</v>
      </c>
    </row>
    <row r="55" spans="1:2" x14ac:dyDescent="0.3">
      <c r="A55" s="78" t="s">
        <v>1893</v>
      </c>
      <c r="B55" s="79">
        <v>6007.51</v>
      </c>
    </row>
    <row r="56" spans="1:2" x14ac:dyDescent="0.3">
      <c r="A56" s="78" t="s">
        <v>814</v>
      </c>
      <c r="B56" s="79">
        <v>4198.96</v>
      </c>
    </row>
    <row r="57" spans="1:2" x14ac:dyDescent="0.3">
      <c r="A57" s="78" t="s">
        <v>815</v>
      </c>
      <c r="B57" s="79">
        <v>1903.16</v>
      </c>
    </row>
    <row r="58" spans="1:2" x14ac:dyDescent="0.3">
      <c r="A58" s="78" t="s">
        <v>816</v>
      </c>
      <c r="B58" s="79">
        <v>2442.6</v>
      </c>
    </row>
    <row r="59" spans="1:2" x14ac:dyDescent="0.3">
      <c r="A59" s="78" t="s">
        <v>1425</v>
      </c>
      <c r="B59" s="79">
        <v>8375.0400000000009</v>
      </c>
    </row>
    <row r="60" spans="1:2" x14ac:dyDescent="0.3">
      <c r="A60" s="78" t="s">
        <v>817</v>
      </c>
      <c r="B60" s="79">
        <v>2014.12</v>
      </c>
    </row>
    <row r="61" spans="1:2" x14ac:dyDescent="0.3">
      <c r="A61" s="78" t="s">
        <v>818</v>
      </c>
      <c r="B61" s="79">
        <v>5579</v>
      </c>
    </row>
    <row r="62" spans="1:2" x14ac:dyDescent="0.3">
      <c r="A62" s="78" t="s">
        <v>1426</v>
      </c>
      <c r="B62" s="79">
        <v>3718.24</v>
      </c>
    </row>
    <row r="63" spans="1:2" x14ac:dyDescent="0.3">
      <c r="A63" s="78" t="s">
        <v>819</v>
      </c>
      <c r="B63" s="79">
        <v>1637.8</v>
      </c>
    </row>
    <row r="64" spans="1:2" x14ac:dyDescent="0.3">
      <c r="A64" s="78" t="s">
        <v>820</v>
      </c>
      <c r="B64" s="79">
        <v>2910.24</v>
      </c>
    </row>
    <row r="65" spans="1:2" x14ac:dyDescent="0.3">
      <c r="A65" s="78" t="s">
        <v>1385</v>
      </c>
      <c r="B65" s="79">
        <v>6664.36</v>
      </c>
    </row>
    <row r="66" spans="1:2" x14ac:dyDescent="0.3">
      <c r="A66" s="78" t="s">
        <v>1368</v>
      </c>
      <c r="B66" s="79">
        <v>3519.24</v>
      </c>
    </row>
    <row r="67" spans="1:2" x14ac:dyDescent="0.3">
      <c r="A67" s="78" t="s">
        <v>1386</v>
      </c>
      <c r="B67" s="79">
        <v>4218.5200000000004</v>
      </c>
    </row>
    <row r="68" spans="1:2" x14ac:dyDescent="0.3">
      <c r="A68" s="78" t="s">
        <v>821</v>
      </c>
      <c r="B68" s="79">
        <v>7899.8</v>
      </c>
    </row>
    <row r="69" spans="1:2" x14ac:dyDescent="0.3">
      <c r="A69" s="78" t="s">
        <v>822</v>
      </c>
      <c r="B69" s="79">
        <v>4313.12</v>
      </c>
    </row>
    <row r="70" spans="1:2" x14ac:dyDescent="0.3">
      <c r="A70" s="78" t="s">
        <v>823</v>
      </c>
      <c r="B70" s="79">
        <v>4948.24</v>
      </c>
    </row>
    <row r="71" spans="1:2" x14ac:dyDescent="0.3">
      <c r="A71" s="78" t="s">
        <v>824</v>
      </c>
      <c r="B71" s="79">
        <v>9667.0400000000009</v>
      </c>
    </row>
    <row r="72" spans="1:2" x14ac:dyDescent="0.3">
      <c r="A72" s="78" t="s">
        <v>1387</v>
      </c>
      <c r="B72" s="79">
        <v>8122.76</v>
      </c>
    </row>
    <row r="73" spans="1:2" x14ac:dyDescent="0.3">
      <c r="A73" s="78" t="s">
        <v>825</v>
      </c>
      <c r="B73" s="79">
        <v>11805.12</v>
      </c>
    </row>
    <row r="74" spans="1:2" x14ac:dyDescent="0.3">
      <c r="A74" s="78" t="s">
        <v>826</v>
      </c>
      <c r="B74" s="79">
        <v>4206.5600000000004</v>
      </c>
    </row>
    <row r="75" spans="1:2" x14ac:dyDescent="0.3">
      <c r="A75" s="78" t="s">
        <v>827</v>
      </c>
      <c r="B75" s="79">
        <v>6523</v>
      </c>
    </row>
    <row r="76" spans="1:2" x14ac:dyDescent="0.3">
      <c r="A76" s="78" t="s">
        <v>828</v>
      </c>
      <c r="B76" s="79">
        <v>7083.08</v>
      </c>
    </row>
    <row r="77" spans="1:2" x14ac:dyDescent="0.3">
      <c r="A77" s="78" t="s">
        <v>829</v>
      </c>
      <c r="B77" s="79">
        <v>7980.28</v>
      </c>
    </row>
    <row r="78" spans="1:2" x14ac:dyDescent="0.3">
      <c r="A78" s="78" t="s">
        <v>830</v>
      </c>
      <c r="B78" s="79">
        <v>4562.16</v>
      </c>
    </row>
    <row r="79" spans="1:2" x14ac:dyDescent="0.3">
      <c r="A79" s="78" t="s">
        <v>831</v>
      </c>
      <c r="B79" s="79">
        <v>4242.4399999999996</v>
      </c>
    </row>
    <row r="80" spans="1:2" x14ac:dyDescent="0.3">
      <c r="A80" s="78" t="s">
        <v>832</v>
      </c>
      <c r="B80" s="79">
        <v>6446.88</v>
      </c>
    </row>
    <row r="81" spans="1:2" x14ac:dyDescent="0.3">
      <c r="A81" s="78" t="s">
        <v>833</v>
      </c>
      <c r="B81" s="79">
        <v>5873.72</v>
      </c>
    </row>
    <row r="82" spans="1:2" x14ac:dyDescent="0.3">
      <c r="A82" s="78" t="s">
        <v>1886</v>
      </c>
      <c r="B82" s="79">
        <v>2707.96</v>
      </c>
    </row>
    <row r="83" spans="1:2" x14ac:dyDescent="0.3">
      <c r="A83" s="78" t="s">
        <v>834</v>
      </c>
      <c r="B83" s="79">
        <v>4092.36</v>
      </c>
    </row>
    <row r="84" spans="1:2" x14ac:dyDescent="0.3">
      <c r="A84" s="78" t="s">
        <v>835</v>
      </c>
      <c r="B84" s="79">
        <v>4072.8</v>
      </c>
    </row>
    <row r="85" spans="1:2" x14ac:dyDescent="0.3">
      <c r="A85" s="78" t="s">
        <v>836</v>
      </c>
      <c r="B85" s="79">
        <v>6826.4</v>
      </c>
    </row>
    <row r="86" spans="1:2" x14ac:dyDescent="0.3">
      <c r="A86" s="78" t="s">
        <v>837</v>
      </c>
      <c r="B86" s="79">
        <v>8021.6</v>
      </c>
    </row>
    <row r="87" spans="1:2" x14ac:dyDescent="0.3">
      <c r="A87" s="78" t="s">
        <v>838</v>
      </c>
      <c r="B87" s="79">
        <v>4970</v>
      </c>
    </row>
    <row r="88" spans="1:2" x14ac:dyDescent="0.3">
      <c r="A88" s="78" t="s">
        <v>839</v>
      </c>
      <c r="B88" s="79">
        <v>3605.16</v>
      </c>
    </row>
    <row r="89" spans="1:2" x14ac:dyDescent="0.3">
      <c r="A89" s="78" t="s">
        <v>1378</v>
      </c>
      <c r="B89" s="79">
        <v>3235.4</v>
      </c>
    </row>
    <row r="90" spans="1:2" x14ac:dyDescent="0.3">
      <c r="A90" s="78" t="s">
        <v>840</v>
      </c>
      <c r="B90" s="79">
        <v>6904.72</v>
      </c>
    </row>
    <row r="91" spans="1:2" x14ac:dyDescent="0.3">
      <c r="A91" s="78" t="s">
        <v>841</v>
      </c>
      <c r="B91" s="79">
        <v>3732.4</v>
      </c>
    </row>
    <row r="92" spans="1:2" x14ac:dyDescent="0.3">
      <c r="A92" s="78" t="s">
        <v>842</v>
      </c>
      <c r="B92" s="79">
        <v>4254.3999999999996</v>
      </c>
    </row>
    <row r="93" spans="1:2" x14ac:dyDescent="0.3">
      <c r="A93" s="78" t="s">
        <v>843</v>
      </c>
      <c r="B93" s="79">
        <v>7799.76</v>
      </c>
    </row>
    <row r="94" spans="1:2" x14ac:dyDescent="0.3">
      <c r="A94" s="78" t="s">
        <v>844</v>
      </c>
      <c r="B94" s="79">
        <v>6482.76</v>
      </c>
    </row>
    <row r="95" spans="1:2" x14ac:dyDescent="0.3">
      <c r="A95" s="78" t="s">
        <v>845</v>
      </c>
      <c r="B95" s="79">
        <v>6575.2</v>
      </c>
    </row>
    <row r="96" spans="1:2" x14ac:dyDescent="0.3">
      <c r="A96" s="78" t="s">
        <v>846</v>
      </c>
      <c r="B96" s="79">
        <v>1427.92</v>
      </c>
    </row>
    <row r="97" spans="1:2" x14ac:dyDescent="0.3">
      <c r="A97" s="78" t="s">
        <v>847</v>
      </c>
      <c r="B97" s="79">
        <v>1432.28</v>
      </c>
    </row>
    <row r="98" spans="1:2" x14ac:dyDescent="0.3">
      <c r="A98" s="78" t="s">
        <v>848</v>
      </c>
      <c r="B98" s="79">
        <v>5649.72</v>
      </c>
    </row>
    <row r="99" spans="1:2" x14ac:dyDescent="0.3">
      <c r="A99" s="78" t="s">
        <v>849</v>
      </c>
      <c r="B99" s="79">
        <v>6469.72</v>
      </c>
    </row>
    <row r="100" spans="1:2" x14ac:dyDescent="0.3">
      <c r="A100" s="78" t="s">
        <v>850</v>
      </c>
      <c r="B100" s="79">
        <v>4001</v>
      </c>
    </row>
    <row r="101" spans="1:2" x14ac:dyDescent="0.3">
      <c r="A101" s="78" t="s">
        <v>851</v>
      </c>
      <c r="B101" s="79">
        <v>1435.52</v>
      </c>
    </row>
    <row r="102" spans="1:2" x14ac:dyDescent="0.3">
      <c r="A102" s="78" t="s">
        <v>852</v>
      </c>
      <c r="B102" s="79">
        <v>6904.72</v>
      </c>
    </row>
    <row r="103" spans="1:2" x14ac:dyDescent="0.3">
      <c r="A103" s="78" t="s">
        <v>853</v>
      </c>
      <c r="B103" s="79">
        <v>8234.76</v>
      </c>
    </row>
    <row r="104" spans="1:2" x14ac:dyDescent="0.3">
      <c r="A104" s="78" t="s">
        <v>854</v>
      </c>
      <c r="B104" s="79">
        <v>5391.96</v>
      </c>
    </row>
    <row r="105" spans="1:2" x14ac:dyDescent="0.3">
      <c r="A105" s="78" t="s">
        <v>855</v>
      </c>
      <c r="B105" s="79">
        <v>2598.12</v>
      </c>
    </row>
    <row r="106" spans="1:2" x14ac:dyDescent="0.3">
      <c r="A106" s="78" t="s">
        <v>856</v>
      </c>
      <c r="B106" s="79">
        <v>2800.4</v>
      </c>
    </row>
    <row r="107" spans="1:2" x14ac:dyDescent="0.3">
      <c r="A107" s="78" t="s">
        <v>857</v>
      </c>
      <c r="B107" s="79">
        <v>6095.6</v>
      </c>
    </row>
    <row r="108" spans="1:2" x14ac:dyDescent="0.3">
      <c r="A108" s="78" t="s">
        <v>858</v>
      </c>
      <c r="B108" s="79">
        <v>7741.04</v>
      </c>
    </row>
    <row r="109" spans="1:2" x14ac:dyDescent="0.3">
      <c r="A109" s="78" t="s">
        <v>859</v>
      </c>
      <c r="B109" s="79">
        <v>4206.5600000000004</v>
      </c>
    </row>
    <row r="110" spans="1:2" x14ac:dyDescent="0.3">
      <c r="A110" s="78" t="s">
        <v>1524</v>
      </c>
      <c r="B110" s="79">
        <v>3252.8</v>
      </c>
    </row>
    <row r="111" spans="1:2" x14ac:dyDescent="0.3">
      <c r="A111" s="78" t="s">
        <v>860</v>
      </c>
      <c r="B111" s="79">
        <v>6458.84</v>
      </c>
    </row>
    <row r="112" spans="1:2" x14ac:dyDescent="0.3">
      <c r="A112" s="78" t="s">
        <v>861</v>
      </c>
      <c r="B112" s="79">
        <v>5221.24</v>
      </c>
    </row>
    <row r="113" spans="1:2" x14ac:dyDescent="0.3">
      <c r="A113" s="78" t="s">
        <v>862</v>
      </c>
      <c r="B113" s="79">
        <v>4148.92</v>
      </c>
    </row>
    <row r="114" spans="1:2" x14ac:dyDescent="0.3">
      <c r="A114" s="78" t="s">
        <v>863</v>
      </c>
      <c r="B114" s="79">
        <v>3033.12</v>
      </c>
    </row>
    <row r="115" spans="1:2" x14ac:dyDescent="0.3">
      <c r="A115" s="78" t="s">
        <v>1369</v>
      </c>
      <c r="B115" s="79">
        <v>8404.4</v>
      </c>
    </row>
    <row r="116" spans="1:2" x14ac:dyDescent="0.3">
      <c r="A116" s="78" t="s">
        <v>864</v>
      </c>
      <c r="B116" s="79">
        <v>4207.6400000000003</v>
      </c>
    </row>
    <row r="117" spans="1:2" x14ac:dyDescent="0.3">
      <c r="A117" s="78" t="s">
        <v>865</v>
      </c>
      <c r="B117" s="79">
        <v>3626.92</v>
      </c>
    </row>
    <row r="118" spans="1:2" x14ac:dyDescent="0.3">
      <c r="A118" s="78" t="s">
        <v>866</v>
      </c>
      <c r="B118" s="79">
        <v>6482.76</v>
      </c>
    </row>
    <row r="119" spans="1:2" x14ac:dyDescent="0.3">
      <c r="A119" s="78" t="s">
        <v>867</v>
      </c>
      <c r="B119" s="79">
        <v>4206.5600000000004</v>
      </c>
    </row>
    <row r="120" spans="1:2" x14ac:dyDescent="0.3">
      <c r="A120" s="78" t="s">
        <v>1401</v>
      </c>
      <c r="B120" s="79">
        <v>4230.4799999999996</v>
      </c>
    </row>
    <row r="121" spans="1:2" x14ac:dyDescent="0.3">
      <c r="A121" s="78" t="s">
        <v>868</v>
      </c>
      <c r="B121" s="79">
        <v>6380.52</v>
      </c>
    </row>
    <row r="122" spans="1:2" x14ac:dyDescent="0.3">
      <c r="A122" s="78" t="s">
        <v>869</v>
      </c>
      <c r="B122" s="79">
        <v>9158.08</v>
      </c>
    </row>
    <row r="123" spans="1:2" x14ac:dyDescent="0.3">
      <c r="A123" s="78" t="s">
        <v>870</v>
      </c>
      <c r="B123" s="79">
        <v>3812.88</v>
      </c>
    </row>
    <row r="124" spans="1:2" x14ac:dyDescent="0.3">
      <c r="A124" s="78" t="s">
        <v>871</v>
      </c>
      <c r="B124" s="79">
        <v>4442.5600000000004</v>
      </c>
    </row>
    <row r="125" spans="1:2" x14ac:dyDescent="0.3">
      <c r="A125" s="78" t="s">
        <v>872</v>
      </c>
      <c r="B125" s="79">
        <v>3004.84</v>
      </c>
    </row>
    <row r="126" spans="1:2" x14ac:dyDescent="0.3">
      <c r="A126" s="78" t="s">
        <v>873</v>
      </c>
      <c r="B126" s="79">
        <v>3153.84</v>
      </c>
    </row>
    <row r="127" spans="1:2" x14ac:dyDescent="0.3">
      <c r="A127" s="78" t="s">
        <v>874</v>
      </c>
      <c r="B127" s="79">
        <v>3127.72</v>
      </c>
    </row>
    <row r="128" spans="1:2" x14ac:dyDescent="0.3">
      <c r="A128" s="78" t="s">
        <v>875</v>
      </c>
      <c r="B128" s="79">
        <v>1886.88</v>
      </c>
    </row>
    <row r="129" spans="1:2" x14ac:dyDescent="0.3">
      <c r="A129" s="78" t="s">
        <v>876</v>
      </c>
      <c r="B129" s="79">
        <v>4242.4399999999996</v>
      </c>
    </row>
    <row r="130" spans="1:2" x14ac:dyDescent="0.3">
      <c r="A130" s="78" t="s">
        <v>877</v>
      </c>
      <c r="B130" s="79">
        <v>8435.9599999999991</v>
      </c>
    </row>
    <row r="131" spans="1:2" x14ac:dyDescent="0.3">
      <c r="A131" s="78" t="s">
        <v>878</v>
      </c>
      <c r="B131" s="79">
        <v>7542</v>
      </c>
    </row>
    <row r="132" spans="1:2" x14ac:dyDescent="0.3">
      <c r="A132" s="78" t="s">
        <v>879</v>
      </c>
      <c r="B132" s="79">
        <v>1883.6</v>
      </c>
    </row>
    <row r="133" spans="1:2" x14ac:dyDescent="0.3">
      <c r="A133" s="78" t="s">
        <v>880</v>
      </c>
      <c r="B133" s="79">
        <v>2126.12</v>
      </c>
    </row>
    <row r="134" spans="1:2" x14ac:dyDescent="0.3">
      <c r="A134" s="78" t="s">
        <v>881</v>
      </c>
      <c r="B134" s="79">
        <v>7542</v>
      </c>
    </row>
    <row r="135" spans="1:2" x14ac:dyDescent="0.3">
      <c r="A135" s="78" t="s">
        <v>882</v>
      </c>
      <c r="B135" s="79">
        <v>6470.8</v>
      </c>
    </row>
    <row r="136" spans="1:2" x14ac:dyDescent="0.3">
      <c r="A136" s="78" t="s">
        <v>883</v>
      </c>
      <c r="B136" s="79">
        <v>5144</v>
      </c>
    </row>
    <row r="137" spans="1:2" x14ac:dyDescent="0.3">
      <c r="A137" s="78" t="s">
        <v>884</v>
      </c>
      <c r="B137" s="79">
        <v>4086.92</v>
      </c>
    </row>
    <row r="138" spans="1:2" x14ac:dyDescent="0.3">
      <c r="A138" s="78" t="s">
        <v>885</v>
      </c>
      <c r="B138" s="79">
        <v>8628.44</v>
      </c>
    </row>
    <row r="139" spans="1:2" x14ac:dyDescent="0.3">
      <c r="A139" s="78" t="s">
        <v>1525</v>
      </c>
      <c r="B139" s="79">
        <v>6482.76</v>
      </c>
    </row>
    <row r="140" spans="1:2" x14ac:dyDescent="0.3">
      <c r="A140" s="78" t="s">
        <v>886</v>
      </c>
      <c r="B140" s="79">
        <v>5261.48</v>
      </c>
    </row>
    <row r="141" spans="1:2" x14ac:dyDescent="0.3">
      <c r="A141" s="78" t="s">
        <v>1370</v>
      </c>
      <c r="B141" s="79">
        <v>5545.32</v>
      </c>
    </row>
    <row r="142" spans="1:2" x14ac:dyDescent="0.3">
      <c r="A142" s="78" t="s">
        <v>887</v>
      </c>
      <c r="B142" s="79">
        <v>4798.16</v>
      </c>
    </row>
    <row r="143" spans="1:2" x14ac:dyDescent="0.3">
      <c r="A143" s="78" t="s">
        <v>888</v>
      </c>
      <c r="B143" s="79">
        <v>6221.76</v>
      </c>
    </row>
    <row r="144" spans="1:2" x14ac:dyDescent="0.3">
      <c r="A144" s="78" t="s">
        <v>889</v>
      </c>
      <c r="B144" s="79">
        <v>5046.12</v>
      </c>
    </row>
    <row r="145" spans="1:2" x14ac:dyDescent="0.3">
      <c r="A145" s="78" t="s">
        <v>1526</v>
      </c>
      <c r="B145" s="79">
        <v>2809.08</v>
      </c>
    </row>
    <row r="146" spans="1:2" x14ac:dyDescent="0.3">
      <c r="A146" s="78" t="s">
        <v>890</v>
      </c>
      <c r="B146" s="79">
        <v>5264.72</v>
      </c>
    </row>
    <row r="147" spans="1:2" x14ac:dyDescent="0.3">
      <c r="A147" s="78" t="s">
        <v>891</v>
      </c>
      <c r="B147" s="79">
        <v>7195.08</v>
      </c>
    </row>
    <row r="148" spans="1:2" x14ac:dyDescent="0.3">
      <c r="A148" s="78" t="s">
        <v>892</v>
      </c>
      <c r="B148" s="79">
        <v>8482.7199999999993</v>
      </c>
    </row>
    <row r="149" spans="1:2" x14ac:dyDescent="0.3">
      <c r="A149" s="78" t="s">
        <v>893</v>
      </c>
      <c r="B149" s="79">
        <v>3505.12</v>
      </c>
    </row>
    <row r="150" spans="1:2" x14ac:dyDescent="0.3">
      <c r="A150" s="78" t="s">
        <v>894</v>
      </c>
      <c r="B150" s="79">
        <v>6136.92</v>
      </c>
    </row>
    <row r="151" spans="1:2" x14ac:dyDescent="0.3">
      <c r="A151" s="78" t="s">
        <v>895</v>
      </c>
      <c r="B151" s="79">
        <v>8608.8799999999992</v>
      </c>
    </row>
    <row r="152" spans="1:2" x14ac:dyDescent="0.3">
      <c r="A152" s="78" t="s">
        <v>896</v>
      </c>
      <c r="B152" s="79">
        <v>10779.56</v>
      </c>
    </row>
    <row r="153" spans="1:2" x14ac:dyDescent="0.3">
      <c r="A153" s="78" t="s">
        <v>897</v>
      </c>
      <c r="B153" s="79">
        <v>4060.84</v>
      </c>
    </row>
    <row r="154" spans="1:2" x14ac:dyDescent="0.3">
      <c r="A154" s="78" t="s">
        <v>898</v>
      </c>
      <c r="B154" s="79">
        <v>4023.84</v>
      </c>
    </row>
    <row r="155" spans="1:2" x14ac:dyDescent="0.3">
      <c r="A155" s="78" t="s">
        <v>1527</v>
      </c>
      <c r="B155" s="79">
        <v>2315.36</v>
      </c>
    </row>
    <row r="156" spans="1:2" x14ac:dyDescent="0.3">
      <c r="A156" s="78" t="s">
        <v>899</v>
      </c>
      <c r="B156" s="79">
        <v>4074.96</v>
      </c>
    </row>
    <row r="157" spans="1:2" x14ac:dyDescent="0.3">
      <c r="A157" s="78" t="s">
        <v>900</v>
      </c>
      <c r="B157" s="79">
        <v>4040.16</v>
      </c>
    </row>
    <row r="158" spans="1:2" x14ac:dyDescent="0.3">
      <c r="A158" s="78" t="s">
        <v>901</v>
      </c>
      <c r="B158" s="79">
        <v>3408.32</v>
      </c>
    </row>
    <row r="159" spans="1:2" x14ac:dyDescent="0.3">
      <c r="A159" s="78" t="s">
        <v>902</v>
      </c>
      <c r="B159" s="79">
        <v>6184.76</v>
      </c>
    </row>
    <row r="160" spans="1:2" x14ac:dyDescent="0.3">
      <c r="A160" s="78" t="s">
        <v>903</v>
      </c>
      <c r="B160" s="79">
        <v>7512.64</v>
      </c>
    </row>
    <row r="161" spans="1:2" x14ac:dyDescent="0.3">
      <c r="A161" s="78" t="s">
        <v>904</v>
      </c>
      <c r="B161" s="79">
        <v>7744.28</v>
      </c>
    </row>
    <row r="162" spans="1:2" x14ac:dyDescent="0.3">
      <c r="A162" s="78" t="s">
        <v>905</v>
      </c>
      <c r="B162" s="79">
        <v>6029.24</v>
      </c>
    </row>
    <row r="163" spans="1:2" x14ac:dyDescent="0.3">
      <c r="A163" s="78" t="s">
        <v>906</v>
      </c>
      <c r="B163" s="79">
        <v>6542.56</v>
      </c>
    </row>
    <row r="164" spans="1:2" x14ac:dyDescent="0.3">
      <c r="A164" s="78" t="s">
        <v>907</v>
      </c>
      <c r="B164" s="79">
        <v>5883.52</v>
      </c>
    </row>
    <row r="165" spans="1:2" x14ac:dyDescent="0.3">
      <c r="A165" s="78" t="s">
        <v>908</v>
      </c>
      <c r="B165" s="79">
        <v>5660.6</v>
      </c>
    </row>
    <row r="166" spans="1:2" x14ac:dyDescent="0.3">
      <c r="A166" s="78" t="s">
        <v>909</v>
      </c>
      <c r="B166" s="79">
        <v>5294.08</v>
      </c>
    </row>
    <row r="167" spans="1:2" x14ac:dyDescent="0.3">
      <c r="A167" s="78" t="s">
        <v>910</v>
      </c>
      <c r="B167" s="79">
        <v>5664.92</v>
      </c>
    </row>
    <row r="168" spans="1:2" x14ac:dyDescent="0.3">
      <c r="A168" s="78" t="s">
        <v>911</v>
      </c>
      <c r="B168" s="79">
        <v>4063</v>
      </c>
    </row>
    <row r="169" spans="1:2" x14ac:dyDescent="0.3">
      <c r="A169" s="78" t="s">
        <v>912</v>
      </c>
      <c r="B169" s="79">
        <v>4320.76</v>
      </c>
    </row>
    <row r="170" spans="1:2" x14ac:dyDescent="0.3">
      <c r="A170" s="78" t="s">
        <v>913</v>
      </c>
      <c r="B170" s="79">
        <v>4396.88</v>
      </c>
    </row>
    <row r="171" spans="1:2" x14ac:dyDescent="0.3">
      <c r="A171" s="78" t="s">
        <v>914</v>
      </c>
      <c r="B171" s="79">
        <v>4049.96</v>
      </c>
    </row>
    <row r="172" spans="1:2" x14ac:dyDescent="0.3">
      <c r="A172" s="78" t="s">
        <v>915</v>
      </c>
      <c r="B172" s="79">
        <v>6184.76</v>
      </c>
    </row>
    <row r="173" spans="1:2" x14ac:dyDescent="0.3">
      <c r="A173" s="78" t="s">
        <v>916</v>
      </c>
      <c r="B173" s="79">
        <v>8425.08</v>
      </c>
    </row>
    <row r="174" spans="1:2" x14ac:dyDescent="0.3">
      <c r="A174" s="78" t="s">
        <v>917</v>
      </c>
      <c r="B174" s="79">
        <v>2067.4</v>
      </c>
    </row>
    <row r="175" spans="1:2" x14ac:dyDescent="0.3">
      <c r="A175" s="78" t="s">
        <v>918</v>
      </c>
      <c r="B175" s="79">
        <v>2023.88</v>
      </c>
    </row>
    <row r="176" spans="1:2" x14ac:dyDescent="0.3">
      <c r="A176" s="78" t="s">
        <v>919</v>
      </c>
      <c r="B176" s="79">
        <v>7998.76</v>
      </c>
    </row>
    <row r="177" spans="1:2" x14ac:dyDescent="0.3">
      <c r="A177" s="78" t="s">
        <v>920</v>
      </c>
      <c r="B177" s="79">
        <v>3827</v>
      </c>
    </row>
    <row r="178" spans="1:2" x14ac:dyDescent="0.3">
      <c r="A178" s="78" t="s">
        <v>921</v>
      </c>
      <c r="B178" s="79">
        <v>5120.08</v>
      </c>
    </row>
    <row r="179" spans="1:2" x14ac:dyDescent="0.3">
      <c r="A179" s="78" t="s">
        <v>922</v>
      </c>
      <c r="B179" s="79">
        <v>1905.36</v>
      </c>
    </row>
    <row r="180" spans="1:2" x14ac:dyDescent="0.3">
      <c r="A180" s="78" t="s">
        <v>923</v>
      </c>
      <c r="B180" s="79">
        <v>5612.72</v>
      </c>
    </row>
    <row r="181" spans="1:2" x14ac:dyDescent="0.3">
      <c r="A181" s="78" t="s">
        <v>924</v>
      </c>
      <c r="B181" s="79">
        <v>4719.88</v>
      </c>
    </row>
    <row r="182" spans="1:2" x14ac:dyDescent="0.3">
      <c r="A182" s="78" t="s">
        <v>925</v>
      </c>
      <c r="B182" s="79">
        <v>5159.24</v>
      </c>
    </row>
    <row r="183" spans="1:2" x14ac:dyDescent="0.3">
      <c r="A183" s="78" t="s">
        <v>926</v>
      </c>
      <c r="B183" s="79">
        <v>3384.4</v>
      </c>
    </row>
    <row r="184" spans="1:2" x14ac:dyDescent="0.3">
      <c r="A184" s="78" t="s">
        <v>927</v>
      </c>
      <c r="B184" s="79">
        <v>4915.6400000000003</v>
      </c>
    </row>
    <row r="185" spans="1:2" x14ac:dyDescent="0.3">
      <c r="A185" s="78" t="s">
        <v>1388</v>
      </c>
      <c r="B185" s="79">
        <v>8449</v>
      </c>
    </row>
    <row r="186" spans="1:2" x14ac:dyDescent="0.3">
      <c r="A186" s="78" t="s">
        <v>928</v>
      </c>
      <c r="B186" s="79">
        <v>4742.72</v>
      </c>
    </row>
    <row r="187" spans="1:2" x14ac:dyDescent="0.3">
      <c r="A187" s="78" t="s">
        <v>1371</v>
      </c>
      <c r="B187" s="79">
        <v>8250</v>
      </c>
    </row>
    <row r="188" spans="1:2" x14ac:dyDescent="0.3">
      <c r="A188" s="78" t="s">
        <v>929</v>
      </c>
      <c r="B188" s="79">
        <v>7575.72</v>
      </c>
    </row>
    <row r="189" spans="1:2" x14ac:dyDescent="0.3">
      <c r="A189" s="78" t="s">
        <v>930</v>
      </c>
      <c r="B189" s="79">
        <v>7689.92</v>
      </c>
    </row>
    <row r="190" spans="1:2" x14ac:dyDescent="0.3">
      <c r="A190" s="78" t="s">
        <v>931</v>
      </c>
      <c r="B190" s="79">
        <v>4740.5200000000004</v>
      </c>
    </row>
    <row r="191" spans="1:2" x14ac:dyDescent="0.3">
      <c r="A191" s="78" t="s">
        <v>932</v>
      </c>
      <c r="B191" s="79">
        <v>2711.2</v>
      </c>
    </row>
    <row r="192" spans="1:2" x14ac:dyDescent="0.3">
      <c r="A192" s="78" t="s">
        <v>933</v>
      </c>
      <c r="B192" s="79">
        <v>5916.16</v>
      </c>
    </row>
    <row r="193" spans="1:2" x14ac:dyDescent="0.3">
      <c r="A193" s="78" t="s">
        <v>1375</v>
      </c>
      <c r="B193" s="79">
        <v>3324.56</v>
      </c>
    </row>
    <row r="194" spans="1:2" x14ac:dyDescent="0.3">
      <c r="A194" s="78" t="s">
        <v>934</v>
      </c>
      <c r="B194" s="79">
        <v>4756.84</v>
      </c>
    </row>
    <row r="195" spans="1:2" x14ac:dyDescent="0.3">
      <c r="A195" s="78" t="s">
        <v>935</v>
      </c>
      <c r="B195" s="79">
        <v>4908</v>
      </c>
    </row>
    <row r="196" spans="1:2" x14ac:dyDescent="0.3">
      <c r="A196" s="78" t="s">
        <v>936</v>
      </c>
      <c r="B196" s="79">
        <v>8347.8799999999992</v>
      </c>
    </row>
    <row r="197" spans="1:2" x14ac:dyDescent="0.3">
      <c r="A197" s="78" t="s">
        <v>937</v>
      </c>
      <c r="B197" s="79">
        <v>4055.4</v>
      </c>
    </row>
    <row r="198" spans="1:2" x14ac:dyDescent="0.3">
      <c r="A198" s="78" t="s">
        <v>938</v>
      </c>
      <c r="B198" s="79">
        <v>2052.16</v>
      </c>
    </row>
    <row r="199" spans="1:2" x14ac:dyDescent="0.3">
      <c r="A199" s="78" t="s">
        <v>939</v>
      </c>
      <c r="B199" s="79">
        <v>5922.68</v>
      </c>
    </row>
    <row r="200" spans="1:2" x14ac:dyDescent="0.3">
      <c r="A200" s="78" t="s">
        <v>940</v>
      </c>
      <c r="B200" s="79">
        <v>8147.76</v>
      </c>
    </row>
    <row r="201" spans="1:2" x14ac:dyDescent="0.3">
      <c r="A201" s="78" t="s">
        <v>941</v>
      </c>
      <c r="B201" s="79">
        <v>3284.32</v>
      </c>
    </row>
    <row r="202" spans="1:2" x14ac:dyDescent="0.3">
      <c r="A202" s="78" t="s">
        <v>942</v>
      </c>
      <c r="B202" s="79">
        <v>2724.24</v>
      </c>
    </row>
    <row r="203" spans="1:2" x14ac:dyDescent="0.3">
      <c r="A203" s="78" t="s">
        <v>943</v>
      </c>
      <c r="B203" s="79">
        <v>4794.92</v>
      </c>
    </row>
    <row r="204" spans="1:2" x14ac:dyDescent="0.3">
      <c r="A204" s="78" t="s">
        <v>944</v>
      </c>
      <c r="B204" s="79">
        <v>9615.92</v>
      </c>
    </row>
    <row r="205" spans="1:2" x14ac:dyDescent="0.3">
      <c r="A205" s="78" t="s">
        <v>945</v>
      </c>
      <c r="B205" s="79">
        <v>4104.32</v>
      </c>
    </row>
    <row r="206" spans="1:2" x14ac:dyDescent="0.3">
      <c r="A206" s="78" t="s">
        <v>946</v>
      </c>
      <c r="B206" s="79">
        <v>4197.84</v>
      </c>
    </row>
    <row r="207" spans="1:2" x14ac:dyDescent="0.3">
      <c r="A207" s="78" t="s">
        <v>947</v>
      </c>
      <c r="B207" s="79">
        <v>4415.3599999999997</v>
      </c>
    </row>
    <row r="208" spans="1:2" x14ac:dyDescent="0.3">
      <c r="A208" s="78" t="s">
        <v>948</v>
      </c>
      <c r="B208" s="79">
        <v>6160.84</v>
      </c>
    </row>
    <row r="209" spans="1:2" x14ac:dyDescent="0.3">
      <c r="A209" s="78" t="s">
        <v>949</v>
      </c>
      <c r="B209" s="79">
        <v>8425.08</v>
      </c>
    </row>
    <row r="210" spans="1:2" x14ac:dyDescent="0.3">
      <c r="A210" s="78" t="s">
        <v>950</v>
      </c>
      <c r="B210" s="79">
        <v>6041.2</v>
      </c>
    </row>
    <row r="211" spans="1:2" x14ac:dyDescent="0.3">
      <c r="A211" s="78" t="s">
        <v>951</v>
      </c>
      <c r="B211" s="79">
        <v>5922.68</v>
      </c>
    </row>
    <row r="212" spans="1:2" x14ac:dyDescent="0.3">
      <c r="A212" s="78" t="s">
        <v>952</v>
      </c>
      <c r="B212" s="79">
        <v>9315.76</v>
      </c>
    </row>
    <row r="213" spans="1:2" x14ac:dyDescent="0.3">
      <c r="A213" s="78" t="s">
        <v>953</v>
      </c>
      <c r="B213" s="79">
        <v>4825.3599999999997</v>
      </c>
    </row>
    <row r="214" spans="1:2" x14ac:dyDescent="0.3">
      <c r="A214" s="78" t="s">
        <v>954</v>
      </c>
      <c r="B214" s="79">
        <v>6105.4</v>
      </c>
    </row>
    <row r="215" spans="1:2" x14ac:dyDescent="0.3">
      <c r="A215" s="78" t="s">
        <v>955</v>
      </c>
      <c r="B215" s="79">
        <v>8541.44</v>
      </c>
    </row>
    <row r="216" spans="1:2" x14ac:dyDescent="0.3">
      <c r="A216" s="78" t="s">
        <v>956</v>
      </c>
      <c r="B216" s="79">
        <v>4776.4399999999996</v>
      </c>
    </row>
    <row r="217" spans="1:2" x14ac:dyDescent="0.3">
      <c r="A217" s="78" t="s">
        <v>957</v>
      </c>
      <c r="B217" s="79">
        <v>3976</v>
      </c>
    </row>
    <row r="218" spans="1:2" x14ac:dyDescent="0.3">
      <c r="A218" s="78" t="s">
        <v>958</v>
      </c>
      <c r="B218" s="79">
        <v>4016.24</v>
      </c>
    </row>
    <row r="219" spans="1:2" x14ac:dyDescent="0.3">
      <c r="A219" s="78" t="s">
        <v>959</v>
      </c>
      <c r="B219" s="79">
        <v>3384.4</v>
      </c>
    </row>
    <row r="220" spans="1:2" x14ac:dyDescent="0.3">
      <c r="A220" s="78" t="s">
        <v>960</v>
      </c>
      <c r="B220" s="79">
        <v>6184.76</v>
      </c>
    </row>
    <row r="221" spans="1:2" x14ac:dyDescent="0.3">
      <c r="A221" s="78" t="s">
        <v>961</v>
      </c>
      <c r="B221" s="79">
        <v>8650.2000000000007</v>
      </c>
    </row>
    <row r="222" spans="1:2" x14ac:dyDescent="0.3">
      <c r="A222" s="78" t="s">
        <v>962</v>
      </c>
      <c r="B222" s="79">
        <v>6029.24</v>
      </c>
    </row>
    <row r="223" spans="1:2" x14ac:dyDescent="0.3">
      <c r="A223" s="78" t="s">
        <v>963</v>
      </c>
      <c r="B223" s="79">
        <v>5467</v>
      </c>
    </row>
    <row r="224" spans="1:2" x14ac:dyDescent="0.3">
      <c r="A224" s="78" t="s">
        <v>964</v>
      </c>
      <c r="B224" s="79">
        <v>8924.24</v>
      </c>
    </row>
    <row r="225" spans="1:2" x14ac:dyDescent="0.3">
      <c r="A225" s="78" t="s">
        <v>1528</v>
      </c>
      <c r="B225" s="79">
        <v>1735.68</v>
      </c>
    </row>
    <row r="226" spans="1:2" x14ac:dyDescent="0.3">
      <c r="A226" s="78" t="s">
        <v>965</v>
      </c>
      <c r="B226" s="79">
        <v>7511.56</v>
      </c>
    </row>
    <row r="227" spans="1:2" x14ac:dyDescent="0.3">
      <c r="A227" s="78" t="s">
        <v>966</v>
      </c>
      <c r="B227" s="79">
        <v>10159.68</v>
      </c>
    </row>
    <row r="228" spans="1:2" x14ac:dyDescent="0.3">
      <c r="A228" s="78" t="s">
        <v>967</v>
      </c>
      <c r="B228" s="79">
        <v>3861.8</v>
      </c>
    </row>
    <row r="229" spans="1:2" x14ac:dyDescent="0.3">
      <c r="A229" s="78" t="s">
        <v>968</v>
      </c>
      <c r="B229" s="79">
        <v>5712.8</v>
      </c>
    </row>
    <row r="230" spans="1:2" x14ac:dyDescent="0.3">
      <c r="A230" s="78" t="s">
        <v>969</v>
      </c>
      <c r="B230" s="79">
        <v>4063</v>
      </c>
    </row>
    <row r="231" spans="1:2" x14ac:dyDescent="0.3">
      <c r="A231" s="78" t="s">
        <v>970</v>
      </c>
      <c r="B231" s="79">
        <v>4027.12</v>
      </c>
    </row>
    <row r="232" spans="1:2" x14ac:dyDescent="0.3">
      <c r="A232" s="78" t="s">
        <v>971</v>
      </c>
      <c r="B232" s="79">
        <v>3384.4</v>
      </c>
    </row>
    <row r="233" spans="1:2" x14ac:dyDescent="0.3">
      <c r="A233" s="78" t="s">
        <v>972</v>
      </c>
      <c r="B233" s="79">
        <v>6184.76</v>
      </c>
    </row>
    <row r="234" spans="1:2" x14ac:dyDescent="0.3">
      <c r="A234" s="78" t="s">
        <v>973</v>
      </c>
      <c r="B234" s="79">
        <v>7569.2</v>
      </c>
    </row>
    <row r="235" spans="1:2" x14ac:dyDescent="0.3">
      <c r="A235" s="78" t="s">
        <v>974</v>
      </c>
      <c r="B235" s="79">
        <v>6096.68</v>
      </c>
    </row>
    <row r="236" spans="1:2" x14ac:dyDescent="0.3">
      <c r="A236" s="78" t="s">
        <v>975</v>
      </c>
      <c r="B236" s="79">
        <v>7079.8</v>
      </c>
    </row>
    <row r="237" spans="1:2" x14ac:dyDescent="0.3">
      <c r="A237" s="78" t="s">
        <v>976</v>
      </c>
      <c r="B237" s="79">
        <v>8091.2</v>
      </c>
    </row>
    <row r="238" spans="1:2" x14ac:dyDescent="0.3">
      <c r="A238" s="78" t="s">
        <v>1376</v>
      </c>
      <c r="B238" s="79">
        <v>7284.28</v>
      </c>
    </row>
    <row r="239" spans="1:2" x14ac:dyDescent="0.3">
      <c r="A239" s="78" t="s">
        <v>977</v>
      </c>
      <c r="B239" s="79">
        <v>4731.84</v>
      </c>
    </row>
    <row r="240" spans="1:2" x14ac:dyDescent="0.3">
      <c r="A240" s="78" t="s">
        <v>978</v>
      </c>
      <c r="B240" s="79">
        <v>4036.92</v>
      </c>
    </row>
    <row r="241" spans="1:2" x14ac:dyDescent="0.3">
      <c r="A241" s="78" t="s">
        <v>979</v>
      </c>
      <c r="B241" s="79">
        <v>4027.12</v>
      </c>
    </row>
    <row r="242" spans="1:2" x14ac:dyDescent="0.3">
      <c r="A242" s="78" t="s">
        <v>980</v>
      </c>
      <c r="B242" s="79">
        <v>4173.92</v>
      </c>
    </row>
    <row r="243" spans="1:2" x14ac:dyDescent="0.3">
      <c r="A243" s="78" t="s">
        <v>981</v>
      </c>
      <c r="B243" s="79">
        <v>2574.16</v>
      </c>
    </row>
    <row r="244" spans="1:2" x14ac:dyDescent="0.3">
      <c r="A244" s="78" t="s">
        <v>982</v>
      </c>
      <c r="B244" s="79">
        <v>1309.4000000000001</v>
      </c>
    </row>
    <row r="245" spans="1:2" x14ac:dyDescent="0.3">
      <c r="A245" s="78" t="s">
        <v>983</v>
      </c>
      <c r="B245" s="79">
        <v>6686.12</v>
      </c>
    </row>
    <row r="246" spans="1:2" x14ac:dyDescent="0.3">
      <c r="A246" s="78" t="s">
        <v>984</v>
      </c>
      <c r="B246" s="79">
        <v>6130.4</v>
      </c>
    </row>
    <row r="247" spans="1:2" x14ac:dyDescent="0.3">
      <c r="A247" s="78" t="s">
        <v>985</v>
      </c>
      <c r="B247" s="79">
        <v>2052.16</v>
      </c>
    </row>
    <row r="248" spans="1:2" x14ac:dyDescent="0.3">
      <c r="A248" s="78" t="s">
        <v>986</v>
      </c>
      <c r="B248" s="79">
        <v>5060.28</v>
      </c>
    </row>
    <row r="249" spans="1:2" x14ac:dyDescent="0.3">
      <c r="A249" s="78" t="s">
        <v>987</v>
      </c>
      <c r="B249" s="79">
        <v>4365.32</v>
      </c>
    </row>
    <row r="250" spans="1:2" x14ac:dyDescent="0.3">
      <c r="A250" s="78" t="s">
        <v>988</v>
      </c>
      <c r="B250" s="79">
        <v>10381.56</v>
      </c>
    </row>
    <row r="251" spans="1:2" x14ac:dyDescent="0.3">
      <c r="A251" s="78" t="s">
        <v>989</v>
      </c>
      <c r="B251" s="79">
        <v>2648.12</v>
      </c>
    </row>
    <row r="252" spans="1:2" x14ac:dyDescent="0.3">
      <c r="A252" s="78" t="s">
        <v>990</v>
      </c>
      <c r="B252" s="79">
        <v>1374.64</v>
      </c>
    </row>
    <row r="253" spans="1:2" x14ac:dyDescent="0.3">
      <c r="A253" s="78" t="s">
        <v>991</v>
      </c>
      <c r="B253" s="79">
        <v>3585.56</v>
      </c>
    </row>
    <row r="254" spans="1:2" x14ac:dyDescent="0.3">
      <c r="A254" s="78" t="s">
        <v>992</v>
      </c>
      <c r="B254" s="79">
        <v>3897.72</v>
      </c>
    </row>
    <row r="255" spans="1:2" x14ac:dyDescent="0.3">
      <c r="A255" s="78" t="s">
        <v>993</v>
      </c>
      <c r="B255" s="79">
        <v>3690</v>
      </c>
    </row>
    <row r="256" spans="1:2" x14ac:dyDescent="0.3">
      <c r="A256" s="78" t="s">
        <v>994</v>
      </c>
      <c r="B256" s="79">
        <v>1981.48</v>
      </c>
    </row>
    <row r="257" spans="1:2" x14ac:dyDescent="0.3">
      <c r="A257" s="78" t="s">
        <v>995</v>
      </c>
      <c r="B257" s="79">
        <v>6220.68</v>
      </c>
    </row>
    <row r="258" spans="1:2" x14ac:dyDescent="0.3">
      <c r="A258" s="78" t="s">
        <v>996</v>
      </c>
      <c r="B258" s="79">
        <v>2872.16</v>
      </c>
    </row>
    <row r="259" spans="1:2" x14ac:dyDescent="0.3">
      <c r="A259" s="78" t="s">
        <v>997</v>
      </c>
      <c r="B259" s="79">
        <v>6041.2</v>
      </c>
    </row>
    <row r="260" spans="1:2" x14ac:dyDescent="0.3">
      <c r="A260" s="78" t="s">
        <v>998</v>
      </c>
      <c r="B260" s="79">
        <v>4427.32</v>
      </c>
    </row>
    <row r="261" spans="1:2" x14ac:dyDescent="0.3">
      <c r="A261" s="78" t="s">
        <v>999</v>
      </c>
      <c r="B261" s="79">
        <v>7000.4</v>
      </c>
    </row>
    <row r="262" spans="1:2" x14ac:dyDescent="0.3">
      <c r="A262" s="78" t="s">
        <v>1000</v>
      </c>
      <c r="B262" s="79">
        <v>2778.64</v>
      </c>
    </row>
    <row r="263" spans="1:2" x14ac:dyDescent="0.3">
      <c r="A263" s="78" t="s">
        <v>1001</v>
      </c>
      <c r="B263" s="79">
        <v>4407.76</v>
      </c>
    </row>
    <row r="264" spans="1:2" x14ac:dyDescent="0.3">
      <c r="A264" s="78" t="s">
        <v>1002</v>
      </c>
      <c r="B264" s="79">
        <v>3828.08</v>
      </c>
    </row>
    <row r="265" spans="1:2" x14ac:dyDescent="0.3">
      <c r="A265" s="78" t="s">
        <v>1003</v>
      </c>
      <c r="B265" s="79">
        <v>4004.28</v>
      </c>
    </row>
    <row r="266" spans="1:2" x14ac:dyDescent="0.3">
      <c r="A266" s="78" t="s">
        <v>1004</v>
      </c>
      <c r="B266" s="79">
        <v>1383.32</v>
      </c>
    </row>
    <row r="267" spans="1:2" x14ac:dyDescent="0.3">
      <c r="A267" s="78" t="s">
        <v>1005</v>
      </c>
      <c r="B267" s="79">
        <v>4388.16</v>
      </c>
    </row>
    <row r="268" spans="1:2" x14ac:dyDescent="0.3">
      <c r="A268" s="78" t="s">
        <v>1006</v>
      </c>
      <c r="B268" s="79">
        <v>3564.92</v>
      </c>
    </row>
    <row r="269" spans="1:2" x14ac:dyDescent="0.3">
      <c r="A269" s="78" t="s">
        <v>1007</v>
      </c>
      <c r="B269" s="79">
        <v>7369.08</v>
      </c>
    </row>
    <row r="270" spans="1:2" x14ac:dyDescent="0.3">
      <c r="A270" s="78" t="s">
        <v>1008</v>
      </c>
      <c r="B270" s="79">
        <v>7185.28</v>
      </c>
    </row>
    <row r="271" spans="1:2" x14ac:dyDescent="0.3">
      <c r="A271" s="78" t="s">
        <v>1009</v>
      </c>
      <c r="B271" s="79">
        <v>3078.8</v>
      </c>
    </row>
    <row r="272" spans="1:2" x14ac:dyDescent="0.3">
      <c r="A272" s="78" t="s">
        <v>1010</v>
      </c>
      <c r="B272" s="79">
        <v>2228.36</v>
      </c>
    </row>
    <row r="273" spans="1:2" x14ac:dyDescent="0.3">
      <c r="A273" s="78" t="s">
        <v>1011</v>
      </c>
      <c r="B273" s="79">
        <v>5934.64</v>
      </c>
    </row>
    <row r="274" spans="1:2" x14ac:dyDescent="0.3">
      <c r="A274" s="78" t="s">
        <v>1012</v>
      </c>
      <c r="B274" s="79">
        <v>8209.76</v>
      </c>
    </row>
    <row r="275" spans="1:2" x14ac:dyDescent="0.3">
      <c r="A275" s="78" t="s">
        <v>1013</v>
      </c>
      <c r="B275" s="79">
        <v>4143.4799999999996</v>
      </c>
    </row>
    <row r="276" spans="1:2" x14ac:dyDescent="0.3">
      <c r="A276" s="78" t="s">
        <v>1389</v>
      </c>
      <c r="B276" s="79">
        <v>2908.04</v>
      </c>
    </row>
    <row r="277" spans="1:2" x14ac:dyDescent="0.3">
      <c r="A277" s="78" t="s">
        <v>1014</v>
      </c>
      <c r="B277" s="79">
        <v>3462.68</v>
      </c>
    </row>
    <row r="278" spans="1:2" x14ac:dyDescent="0.3">
      <c r="A278" s="78" t="s">
        <v>1015</v>
      </c>
      <c r="B278" s="79">
        <v>4496.92</v>
      </c>
    </row>
    <row r="279" spans="1:2" x14ac:dyDescent="0.3">
      <c r="A279" s="78" t="s">
        <v>1016</v>
      </c>
      <c r="B279" s="137"/>
    </row>
    <row r="280" spans="1:2" x14ac:dyDescent="0.3">
      <c r="A280" s="78" t="s">
        <v>1894</v>
      </c>
      <c r="B280" s="79">
        <v>4870.2299999999996</v>
      </c>
    </row>
    <row r="281" spans="1:2" x14ac:dyDescent="0.3">
      <c r="A281" s="78" t="s">
        <v>1017</v>
      </c>
      <c r="B281" s="79">
        <v>3435.52</v>
      </c>
    </row>
    <row r="282" spans="1:2" x14ac:dyDescent="0.3">
      <c r="A282" s="78" t="s">
        <v>1018</v>
      </c>
      <c r="B282" s="79">
        <v>8261.9599999999991</v>
      </c>
    </row>
    <row r="283" spans="1:2" x14ac:dyDescent="0.3">
      <c r="A283" s="78" t="s">
        <v>1019</v>
      </c>
      <c r="B283" s="79">
        <v>8919.92</v>
      </c>
    </row>
    <row r="284" spans="1:2" x14ac:dyDescent="0.3">
      <c r="A284" s="78" t="s">
        <v>1020</v>
      </c>
      <c r="B284" s="79">
        <v>9068.8799999999992</v>
      </c>
    </row>
    <row r="285" spans="1:2" x14ac:dyDescent="0.3">
      <c r="A285" s="78" t="s">
        <v>1021</v>
      </c>
      <c r="B285" s="79">
        <v>4183.72</v>
      </c>
    </row>
    <row r="286" spans="1:2" x14ac:dyDescent="0.3">
      <c r="A286" s="78" t="s">
        <v>1022</v>
      </c>
      <c r="B286" s="79">
        <v>7808.44</v>
      </c>
    </row>
    <row r="287" spans="1:2" x14ac:dyDescent="0.3">
      <c r="A287" s="78" t="s">
        <v>1023</v>
      </c>
      <c r="B287" s="79">
        <v>8209.76</v>
      </c>
    </row>
    <row r="288" spans="1:2" x14ac:dyDescent="0.3">
      <c r="A288" s="78" t="s">
        <v>1024</v>
      </c>
      <c r="B288" s="79">
        <v>3452.92</v>
      </c>
    </row>
    <row r="289" spans="1:2" x14ac:dyDescent="0.3">
      <c r="A289" s="78" t="s">
        <v>1025</v>
      </c>
      <c r="B289" s="79">
        <v>3823.76</v>
      </c>
    </row>
    <row r="290" spans="1:2" x14ac:dyDescent="0.3">
      <c r="A290" s="78" t="s">
        <v>1026</v>
      </c>
      <c r="B290" s="79">
        <v>1359.4</v>
      </c>
    </row>
    <row r="291" spans="1:2" x14ac:dyDescent="0.3">
      <c r="A291" s="78" t="s">
        <v>1027</v>
      </c>
      <c r="B291" s="79">
        <v>4109.76</v>
      </c>
    </row>
    <row r="292" spans="1:2" x14ac:dyDescent="0.3">
      <c r="A292" s="78" t="s">
        <v>1028</v>
      </c>
      <c r="B292" s="79">
        <v>5550.76</v>
      </c>
    </row>
    <row r="293" spans="1:2" x14ac:dyDescent="0.3">
      <c r="A293" s="78" t="s">
        <v>1029</v>
      </c>
      <c r="B293" s="79">
        <v>3268.04</v>
      </c>
    </row>
    <row r="294" spans="1:2" x14ac:dyDescent="0.3">
      <c r="A294" s="78" t="s">
        <v>1030</v>
      </c>
      <c r="B294" s="79">
        <v>8415.2800000000007</v>
      </c>
    </row>
    <row r="295" spans="1:2" x14ac:dyDescent="0.3">
      <c r="A295" s="78" t="s">
        <v>1031</v>
      </c>
      <c r="B295" s="79">
        <v>4561.08</v>
      </c>
    </row>
    <row r="296" spans="1:2" x14ac:dyDescent="0.3">
      <c r="A296" s="78" t="s">
        <v>1032</v>
      </c>
      <c r="B296" s="79">
        <v>8389.2000000000007</v>
      </c>
    </row>
    <row r="297" spans="1:2" x14ac:dyDescent="0.3">
      <c r="A297" s="78" t="s">
        <v>1033</v>
      </c>
      <c r="B297" s="79">
        <v>8941.64</v>
      </c>
    </row>
    <row r="298" spans="1:2" x14ac:dyDescent="0.3">
      <c r="A298" s="78" t="s">
        <v>1034</v>
      </c>
      <c r="B298" s="79">
        <v>4835.16</v>
      </c>
    </row>
    <row r="299" spans="1:2" x14ac:dyDescent="0.3">
      <c r="A299" s="78" t="s">
        <v>1035</v>
      </c>
      <c r="B299" s="79">
        <v>7614.88</v>
      </c>
    </row>
    <row r="300" spans="1:2" x14ac:dyDescent="0.3">
      <c r="A300" s="78" t="s">
        <v>1036</v>
      </c>
      <c r="B300" s="79">
        <v>2824.32</v>
      </c>
    </row>
    <row r="301" spans="1:2" x14ac:dyDescent="0.3">
      <c r="A301" s="78" t="s">
        <v>1037</v>
      </c>
      <c r="B301" s="79">
        <v>5385.44</v>
      </c>
    </row>
    <row r="302" spans="1:2" x14ac:dyDescent="0.3">
      <c r="A302" s="78" t="s">
        <v>1529</v>
      </c>
      <c r="B302" s="79">
        <v>2728.6</v>
      </c>
    </row>
    <row r="303" spans="1:2" x14ac:dyDescent="0.3">
      <c r="A303" s="78" t="s">
        <v>1038</v>
      </c>
      <c r="B303" s="79">
        <v>4074.96</v>
      </c>
    </row>
    <row r="304" spans="1:2" x14ac:dyDescent="0.3">
      <c r="A304" s="78" t="s">
        <v>1039</v>
      </c>
      <c r="B304" s="79">
        <v>2488.2800000000002</v>
      </c>
    </row>
    <row r="305" spans="1:2" x14ac:dyDescent="0.3">
      <c r="A305" s="78" t="s">
        <v>1040</v>
      </c>
      <c r="B305" s="79">
        <v>4563.28</v>
      </c>
    </row>
    <row r="306" spans="1:2" x14ac:dyDescent="0.3">
      <c r="A306" s="78" t="s">
        <v>1041</v>
      </c>
      <c r="B306" s="79">
        <v>4194.6000000000004</v>
      </c>
    </row>
    <row r="307" spans="1:2" x14ac:dyDescent="0.3">
      <c r="A307" s="78" t="s">
        <v>1042</v>
      </c>
      <c r="B307" s="79">
        <v>9337.52</v>
      </c>
    </row>
    <row r="308" spans="1:2" x14ac:dyDescent="0.3">
      <c r="A308" s="78" t="s">
        <v>1043</v>
      </c>
      <c r="B308" s="79">
        <v>3226.68</v>
      </c>
    </row>
    <row r="309" spans="1:2" x14ac:dyDescent="0.3">
      <c r="A309" s="78" t="s">
        <v>1044</v>
      </c>
      <c r="B309" s="79">
        <v>6933</v>
      </c>
    </row>
    <row r="310" spans="1:2" x14ac:dyDescent="0.3">
      <c r="A310" s="78" t="s">
        <v>1045</v>
      </c>
      <c r="B310" s="79">
        <v>6302.24</v>
      </c>
    </row>
    <row r="311" spans="1:2" x14ac:dyDescent="0.3">
      <c r="A311" s="78" t="s">
        <v>1046</v>
      </c>
      <c r="B311" s="79">
        <v>9217.8799999999992</v>
      </c>
    </row>
    <row r="312" spans="1:2" x14ac:dyDescent="0.3">
      <c r="A312" s="78" t="s">
        <v>1047</v>
      </c>
      <c r="B312" s="79">
        <v>3622.56</v>
      </c>
    </row>
    <row r="313" spans="1:2" x14ac:dyDescent="0.3">
      <c r="A313" s="78" t="s">
        <v>1048</v>
      </c>
      <c r="B313" s="79">
        <v>4954.76</v>
      </c>
    </row>
    <row r="314" spans="1:2" x14ac:dyDescent="0.3">
      <c r="A314" s="78" t="s">
        <v>1049</v>
      </c>
      <c r="B314" s="79">
        <v>3794.4</v>
      </c>
    </row>
    <row r="315" spans="1:2" x14ac:dyDescent="0.3">
      <c r="A315" s="78" t="s">
        <v>1390</v>
      </c>
      <c r="B315" s="79">
        <v>1889.04</v>
      </c>
    </row>
    <row r="316" spans="1:2" x14ac:dyDescent="0.3">
      <c r="A316" s="78" t="s">
        <v>1050</v>
      </c>
      <c r="B316" s="79">
        <v>4930.84</v>
      </c>
    </row>
    <row r="317" spans="1:2" x14ac:dyDescent="0.3">
      <c r="A317" s="78" t="s">
        <v>1051</v>
      </c>
      <c r="B317" s="79">
        <v>5210.3599999999997</v>
      </c>
    </row>
    <row r="318" spans="1:2" x14ac:dyDescent="0.3">
      <c r="A318" s="78" t="s">
        <v>1052</v>
      </c>
      <c r="B318" s="79">
        <v>3408.32</v>
      </c>
    </row>
    <row r="319" spans="1:2" x14ac:dyDescent="0.3">
      <c r="A319" s="78" t="s">
        <v>1053</v>
      </c>
      <c r="B319" s="79">
        <v>6220.68</v>
      </c>
    </row>
    <row r="320" spans="1:2" x14ac:dyDescent="0.3">
      <c r="A320" s="78" t="s">
        <v>1391</v>
      </c>
      <c r="B320" s="79">
        <v>8413.1200000000008</v>
      </c>
    </row>
    <row r="321" spans="1:2" x14ac:dyDescent="0.3">
      <c r="A321" s="78" t="s">
        <v>1054</v>
      </c>
      <c r="B321" s="79">
        <v>8456.6</v>
      </c>
    </row>
    <row r="322" spans="1:2" x14ac:dyDescent="0.3">
      <c r="A322" s="78" t="s">
        <v>1055</v>
      </c>
      <c r="B322" s="79">
        <v>6878.6</v>
      </c>
    </row>
    <row r="323" spans="1:2" x14ac:dyDescent="0.3">
      <c r="A323" s="78" t="s">
        <v>1056</v>
      </c>
      <c r="B323" s="79">
        <v>7856.32</v>
      </c>
    </row>
    <row r="324" spans="1:2" x14ac:dyDescent="0.3">
      <c r="A324" s="78" t="s">
        <v>1057</v>
      </c>
      <c r="B324" s="79">
        <v>6419.68</v>
      </c>
    </row>
    <row r="325" spans="1:2" x14ac:dyDescent="0.3">
      <c r="A325" s="78" t="s">
        <v>1058</v>
      </c>
      <c r="B325" s="79">
        <v>8083.6</v>
      </c>
    </row>
    <row r="326" spans="1:2" x14ac:dyDescent="0.3">
      <c r="A326" s="78" t="s">
        <v>1059</v>
      </c>
      <c r="B326" s="79">
        <v>2274.04</v>
      </c>
    </row>
    <row r="327" spans="1:2" x14ac:dyDescent="0.3">
      <c r="A327" s="78" t="s">
        <v>1060</v>
      </c>
      <c r="B327" s="79">
        <v>4726.3999999999996</v>
      </c>
    </row>
    <row r="328" spans="1:2" x14ac:dyDescent="0.3">
      <c r="A328" s="78" t="s">
        <v>1061</v>
      </c>
      <c r="B328" s="79">
        <v>2833</v>
      </c>
    </row>
    <row r="329" spans="1:2" x14ac:dyDescent="0.3">
      <c r="A329" s="78" t="s">
        <v>1062</v>
      </c>
      <c r="B329" s="79">
        <v>4814.4799999999996</v>
      </c>
    </row>
    <row r="330" spans="1:2" x14ac:dyDescent="0.3">
      <c r="A330" s="78" t="s">
        <v>1063</v>
      </c>
      <c r="B330" s="79">
        <v>10971</v>
      </c>
    </row>
    <row r="331" spans="1:2" x14ac:dyDescent="0.3">
      <c r="A331" s="78" t="s">
        <v>1064</v>
      </c>
      <c r="B331" s="79">
        <v>7404.96</v>
      </c>
    </row>
    <row r="332" spans="1:2" x14ac:dyDescent="0.3">
      <c r="A332" s="78" t="s">
        <v>1065</v>
      </c>
      <c r="B332" s="79">
        <v>5090.72</v>
      </c>
    </row>
    <row r="333" spans="1:2" x14ac:dyDescent="0.3">
      <c r="A333" s="78" t="s">
        <v>1066</v>
      </c>
      <c r="B333" s="79">
        <v>10274.959999999999</v>
      </c>
    </row>
    <row r="334" spans="1:2" x14ac:dyDescent="0.3">
      <c r="A334" s="78" t="s">
        <v>1067</v>
      </c>
      <c r="B334" s="79">
        <v>4232.6400000000003</v>
      </c>
    </row>
    <row r="335" spans="1:2" x14ac:dyDescent="0.3">
      <c r="A335" s="78" t="s">
        <v>1068</v>
      </c>
      <c r="B335" s="79">
        <v>2013</v>
      </c>
    </row>
    <row r="336" spans="1:2" x14ac:dyDescent="0.3">
      <c r="A336" s="78" t="s">
        <v>1069</v>
      </c>
      <c r="B336" s="79">
        <v>3599.72</v>
      </c>
    </row>
    <row r="337" spans="1:2" x14ac:dyDescent="0.3">
      <c r="A337" s="78" t="s">
        <v>1070</v>
      </c>
      <c r="B337" s="79">
        <v>10999.24</v>
      </c>
    </row>
    <row r="338" spans="1:2" x14ac:dyDescent="0.3">
      <c r="A338" s="78" t="s">
        <v>1071</v>
      </c>
      <c r="B338" s="79">
        <v>6651.32</v>
      </c>
    </row>
    <row r="339" spans="1:2" x14ac:dyDescent="0.3">
      <c r="A339" s="78" t="s">
        <v>1072</v>
      </c>
      <c r="B339" s="79">
        <v>10211.879999999999</v>
      </c>
    </row>
    <row r="340" spans="1:2" x14ac:dyDescent="0.3">
      <c r="A340" s="78" t="s">
        <v>1073</v>
      </c>
      <c r="B340" s="79">
        <v>7061.32</v>
      </c>
    </row>
    <row r="341" spans="1:2" x14ac:dyDescent="0.3">
      <c r="A341" s="78" t="s">
        <v>1074</v>
      </c>
      <c r="B341" s="79">
        <v>6852.52</v>
      </c>
    </row>
    <row r="342" spans="1:2" x14ac:dyDescent="0.3">
      <c r="A342" s="78" t="s">
        <v>1530</v>
      </c>
      <c r="B342" s="79">
        <v>8511</v>
      </c>
    </row>
    <row r="343" spans="1:2" x14ac:dyDescent="0.3">
      <c r="A343" s="78" t="s">
        <v>1075</v>
      </c>
      <c r="B343" s="79">
        <v>3169.04</v>
      </c>
    </row>
    <row r="344" spans="1:2" x14ac:dyDescent="0.3">
      <c r="A344" s="78" t="s">
        <v>1076</v>
      </c>
      <c r="B344" s="79">
        <v>4159.8</v>
      </c>
    </row>
    <row r="345" spans="1:2" x14ac:dyDescent="0.3">
      <c r="A345" s="78" t="s">
        <v>1077</v>
      </c>
      <c r="B345" s="79">
        <v>5310.4</v>
      </c>
    </row>
    <row r="346" spans="1:2" x14ac:dyDescent="0.3">
      <c r="A346" s="78" t="s">
        <v>1078</v>
      </c>
      <c r="B346" s="79">
        <v>10116.200000000001</v>
      </c>
    </row>
    <row r="347" spans="1:2" x14ac:dyDescent="0.3">
      <c r="A347" s="78" t="s">
        <v>1079</v>
      </c>
      <c r="B347" s="79">
        <v>6888.4</v>
      </c>
    </row>
    <row r="348" spans="1:2" x14ac:dyDescent="0.3">
      <c r="A348" s="78" t="s">
        <v>1080</v>
      </c>
      <c r="B348" s="79">
        <v>4877.5600000000004</v>
      </c>
    </row>
    <row r="349" spans="1:2" x14ac:dyDescent="0.3">
      <c r="A349" s="78" t="s">
        <v>1392</v>
      </c>
      <c r="B349" s="79">
        <v>7559.4</v>
      </c>
    </row>
    <row r="350" spans="1:2" x14ac:dyDescent="0.3">
      <c r="A350" s="78" t="s">
        <v>1081</v>
      </c>
      <c r="B350" s="79">
        <v>8673.0400000000009</v>
      </c>
    </row>
    <row r="351" spans="1:2" x14ac:dyDescent="0.3">
      <c r="A351" s="78" t="s">
        <v>1082</v>
      </c>
      <c r="B351" s="79">
        <v>2061.96</v>
      </c>
    </row>
    <row r="352" spans="1:2" x14ac:dyDescent="0.3">
      <c r="A352" s="78" t="s">
        <v>1083</v>
      </c>
      <c r="B352" s="79">
        <v>3435.52</v>
      </c>
    </row>
    <row r="353" spans="1:2" x14ac:dyDescent="0.3">
      <c r="A353" s="78" t="s">
        <v>1084</v>
      </c>
      <c r="B353" s="79">
        <v>4262.04</v>
      </c>
    </row>
    <row r="354" spans="1:2" x14ac:dyDescent="0.3">
      <c r="A354" s="78" t="s">
        <v>1085</v>
      </c>
      <c r="B354" s="79">
        <v>7435.44</v>
      </c>
    </row>
    <row r="355" spans="1:2" x14ac:dyDescent="0.3">
      <c r="A355" s="78" t="s">
        <v>1086</v>
      </c>
      <c r="B355" s="79">
        <v>7696.44</v>
      </c>
    </row>
    <row r="356" spans="1:2" x14ac:dyDescent="0.3">
      <c r="A356" s="78" t="s">
        <v>1087</v>
      </c>
      <c r="B356" s="79">
        <v>7034.12</v>
      </c>
    </row>
    <row r="357" spans="1:2" x14ac:dyDescent="0.3">
      <c r="A357" s="78" t="s">
        <v>1088</v>
      </c>
      <c r="B357" s="79">
        <v>6874.28</v>
      </c>
    </row>
    <row r="358" spans="1:2" x14ac:dyDescent="0.3">
      <c r="A358" s="78" t="s">
        <v>1089</v>
      </c>
      <c r="B358" s="79">
        <v>3885.72</v>
      </c>
    </row>
    <row r="359" spans="1:2" x14ac:dyDescent="0.3">
      <c r="A359" s="78" t="s">
        <v>1090</v>
      </c>
      <c r="B359" s="79">
        <v>1347.44</v>
      </c>
    </row>
    <row r="360" spans="1:2" x14ac:dyDescent="0.3">
      <c r="A360" s="78" t="s">
        <v>1091</v>
      </c>
      <c r="B360" s="79">
        <v>4742.72</v>
      </c>
    </row>
    <row r="361" spans="1:2" x14ac:dyDescent="0.3">
      <c r="A361" s="78" t="s">
        <v>1092</v>
      </c>
      <c r="B361" s="79">
        <v>8402.24</v>
      </c>
    </row>
    <row r="362" spans="1:2" x14ac:dyDescent="0.3">
      <c r="A362" s="78" t="s">
        <v>1093</v>
      </c>
      <c r="B362" s="79">
        <v>11724.64</v>
      </c>
    </row>
    <row r="363" spans="1:2" x14ac:dyDescent="0.3">
      <c r="A363" s="78" t="s">
        <v>1094</v>
      </c>
      <c r="B363" s="79">
        <v>5903.12</v>
      </c>
    </row>
    <row r="364" spans="1:2" x14ac:dyDescent="0.3">
      <c r="A364" s="78" t="s">
        <v>1095</v>
      </c>
      <c r="B364" s="79">
        <v>4051.04</v>
      </c>
    </row>
    <row r="365" spans="1:2" x14ac:dyDescent="0.3">
      <c r="A365" s="78" t="s">
        <v>1096</v>
      </c>
      <c r="B365" s="79">
        <v>8511</v>
      </c>
    </row>
    <row r="366" spans="1:2" x14ac:dyDescent="0.3">
      <c r="A366" s="78" t="s">
        <v>1097</v>
      </c>
      <c r="B366" s="79">
        <v>3896.6</v>
      </c>
    </row>
    <row r="367" spans="1:2" x14ac:dyDescent="0.3">
      <c r="A367" s="78" t="s">
        <v>1098</v>
      </c>
      <c r="B367" s="79">
        <v>2032.6</v>
      </c>
    </row>
    <row r="368" spans="1:2" x14ac:dyDescent="0.3">
      <c r="A368" s="78" t="s">
        <v>1099</v>
      </c>
      <c r="B368" s="80">
        <v>706.89</v>
      </c>
    </row>
    <row r="369" spans="1:2" x14ac:dyDescent="0.3">
      <c r="A369" s="78" t="s">
        <v>1895</v>
      </c>
      <c r="B369" s="79">
        <v>1621.5</v>
      </c>
    </row>
    <row r="370" spans="1:2" x14ac:dyDescent="0.3">
      <c r="A370" s="78" t="s">
        <v>1100</v>
      </c>
      <c r="B370" s="79">
        <v>10112.92</v>
      </c>
    </row>
    <row r="371" spans="1:2" x14ac:dyDescent="0.3">
      <c r="A371" s="78" t="s">
        <v>1101</v>
      </c>
      <c r="B371" s="79">
        <v>7786.72</v>
      </c>
    </row>
    <row r="372" spans="1:2" x14ac:dyDescent="0.3">
      <c r="A372" s="78" t="s">
        <v>1102</v>
      </c>
      <c r="B372" s="79">
        <v>5689.96</v>
      </c>
    </row>
    <row r="373" spans="1:2" x14ac:dyDescent="0.3">
      <c r="A373" s="78" t="s">
        <v>1103</v>
      </c>
      <c r="B373" s="79">
        <v>4337.08</v>
      </c>
    </row>
    <row r="374" spans="1:2" x14ac:dyDescent="0.3">
      <c r="A374" s="78" t="s">
        <v>1104</v>
      </c>
      <c r="B374" s="79">
        <v>5003.72</v>
      </c>
    </row>
    <row r="375" spans="1:2" x14ac:dyDescent="0.3">
      <c r="A375" s="78" t="s">
        <v>1105</v>
      </c>
      <c r="B375" s="79">
        <v>3721.52</v>
      </c>
    </row>
    <row r="376" spans="1:2" x14ac:dyDescent="0.3">
      <c r="A376" s="78" t="s">
        <v>1106</v>
      </c>
      <c r="B376" s="79">
        <v>4469.76</v>
      </c>
    </row>
    <row r="377" spans="1:2" x14ac:dyDescent="0.3">
      <c r="A377" s="78" t="s">
        <v>1107</v>
      </c>
      <c r="B377" s="79">
        <v>4988.4799999999996</v>
      </c>
    </row>
    <row r="378" spans="1:2" x14ac:dyDescent="0.3">
      <c r="A378" s="78" t="s">
        <v>1108</v>
      </c>
      <c r="B378" s="79">
        <v>8043.36</v>
      </c>
    </row>
    <row r="379" spans="1:2" x14ac:dyDescent="0.3">
      <c r="A379" s="78" t="s">
        <v>1109</v>
      </c>
      <c r="B379" s="79">
        <v>7506.12</v>
      </c>
    </row>
    <row r="380" spans="1:2" x14ac:dyDescent="0.3">
      <c r="A380" s="78" t="s">
        <v>1110</v>
      </c>
      <c r="B380" s="79">
        <v>4500.2</v>
      </c>
    </row>
    <row r="381" spans="1:2" x14ac:dyDescent="0.3">
      <c r="A381" s="78" t="s">
        <v>1111</v>
      </c>
      <c r="B381" s="79">
        <v>6124.96</v>
      </c>
    </row>
    <row r="382" spans="1:2" x14ac:dyDescent="0.3">
      <c r="A382" s="78" t="s">
        <v>1112</v>
      </c>
      <c r="B382" s="79">
        <v>4974.3599999999997</v>
      </c>
    </row>
    <row r="383" spans="1:2" x14ac:dyDescent="0.3">
      <c r="A383" s="78" t="s">
        <v>1884</v>
      </c>
      <c r="B383" s="79">
        <v>3617.12</v>
      </c>
    </row>
    <row r="384" spans="1:2" x14ac:dyDescent="0.3">
      <c r="A384" s="78" t="s">
        <v>1113</v>
      </c>
      <c r="B384" s="79">
        <v>2830.84</v>
      </c>
    </row>
    <row r="385" spans="1:2" x14ac:dyDescent="0.3">
      <c r="A385" s="78" t="s">
        <v>1896</v>
      </c>
      <c r="B385" s="79">
        <v>3452.94</v>
      </c>
    </row>
    <row r="386" spans="1:2" x14ac:dyDescent="0.3">
      <c r="A386" s="78" t="s">
        <v>1114</v>
      </c>
      <c r="B386" s="79">
        <v>1635.61</v>
      </c>
    </row>
    <row r="387" spans="1:2" x14ac:dyDescent="0.3">
      <c r="A387" s="78" t="s">
        <v>1115</v>
      </c>
      <c r="B387" s="79">
        <v>2729.68</v>
      </c>
    </row>
    <row r="388" spans="1:2" x14ac:dyDescent="0.3">
      <c r="A388" s="78" t="s">
        <v>1116</v>
      </c>
      <c r="B388" s="79">
        <v>6380.52</v>
      </c>
    </row>
    <row r="389" spans="1:2" x14ac:dyDescent="0.3">
      <c r="A389" s="78" t="s">
        <v>1117</v>
      </c>
      <c r="B389" s="79">
        <v>5627.96</v>
      </c>
    </row>
    <row r="390" spans="1:2" x14ac:dyDescent="0.3">
      <c r="A390" s="78" t="s">
        <v>1118</v>
      </c>
      <c r="B390" s="79">
        <v>7326.68</v>
      </c>
    </row>
    <row r="391" spans="1:2" x14ac:dyDescent="0.3">
      <c r="A391" s="78" t="s">
        <v>1119</v>
      </c>
      <c r="B391" s="79">
        <v>4483.88</v>
      </c>
    </row>
    <row r="392" spans="1:2" x14ac:dyDescent="0.3">
      <c r="A392" s="78" t="s">
        <v>1120</v>
      </c>
      <c r="B392" s="79">
        <v>4238.08</v>
      </c>
    </row>
    <row r="393" spans="1:2" x14ac:dyDescent="0.3">
      <c r="A393" s="78" t="s">
        <v>1121</v>
      </c>
      <c r="B393" s="79">
        <v>4742.72</v>
      </c>
    </row>
    <row r="394" spans="1:2" x14ac:dyDescent="0.3">
      <c r="A394" s="78" t="s">
        <v>1122</v>
      </c>
      <c r="B394" s="79">
        <v>7455</v>
      </c>
    </row>
    <row r="395" spans="1:2" x14ac:dyDescent="0.3">
      <c r="A395" s="78" t="s">
        <v>1123</v>
      </c>
      <c r="B395" s="79">
        <v>7362.56</v>
      </c>
    </row>
    <row r="396" spans="1:2" x14ac:dyDescent="0.3">
      <c r="A396" s="78" t="s">
        <v>1124</v>
      </c>
      <c r="B396" s="79">
        <v>2622.04</v>
      </c>
    </row>
    <row r="397" spans="1:2" x14ac:dyDescent="0.3">
      <c r="A397" s="78" t="s">
        <v>1125</v>
      </c>
      <c r="B397" s="79">
        <v>5865.04</v>
      </c>
    </row>
    <row r="398" spans="1:2" x14ac:dyDescent="0.3">
      <c r="A398" s="78" t="s">
        <v>1126</v>
      </c>
      <c r="B398" s="79">
        <v>7542</v>
      </c>
    </row>
    <row r="399" spans="1:2" x14ac:dyDescent="0.3">
      <c r="A399" s="78" t="s">
        <v>1127</v>
      </c>
      <c r="B399" s="79">
        <v>4890.6000000000004</v>
      </c>
    </row>
    <row r="400" spans="1:2" x14ac:dyDescent="0.3">
      <c r="A400" s="78" t="s">
        <v>1128</v>
      </c>
      <c r="B400" s="79">
        <v>2306.64</v>
      </c>
    </row>
    <row r="401" spans="1:2" x14ac:dyDescent="0.3">
      <c r="A401" s="78" t="s">
        <v>1129</v>
      </c>
      <c r="B401" s="79">
        <v>4356.6400000000003</v>
      </c>
    </row>
    <row r="402" spans="1:2" x14ac:dyDescent="0.3">
      <c r="A402" s="78" t="s">
        <v>1130</v>
      </c>
      <c r="B402" s="79">
        <v>10423.959999999999</v>
      </c>
    </row>
    <row r="403" spans="1:2" x14ac:dyDescent="0.3">
      <c r="A403" s="78" t="s">
        <v>1131</v>
      </c>
      <c r="B403" s="79">
        <v>4776.4399999999996</v>
      </c>
    </row>
    <row r="404" spans="1:2" x14ac:dyDescent="0.3">
      <c r="A404" s="78" t="s">
        <v>1132</v>
      </c>
      <c r="B404" s="79">
        <v>5978.16</v>
      </c>
    </row>
    <row r="405" spans="1:2" x14ac:dyDescent="0.3">
      <c r="A405" s="78" t="s">
        <v>1133</v>
      </c>
      <c r="B405" s="79">
        <v>6417.52</v>
      </c>
    </row>
    <row r="406" spans="1:2" x14ac:dyDescent="0.3">
      <c r="A406" s="78" t="s">
        <v>1134</v>
      </c>
      <c r="B406" s="79">
        <v>2227.2399999999998</v>
      </c>
    </row>
    <row r="407" spans="1:2" x14ac:dyDescent="0.3">
      <c r="A407" s="78" t="s">
        <v>1135</v>
      </c>
      <c r="B407" s="79">
        <v>11366.84</v>
      </c>
    </row>
    <row r="408" spans="1:2" x14ac:dyDescent="0.3">
      <c r="A408" s="78" t="s">
        <v>1136</v>
      </c>
      <c r="B408" s="79">
        <v>4481.72</v>
      </c>
    </row>
    <row r="409" spans="1:2" x14ac:dyDescent="0.3">
      <c r="A409" s="78" t="s">
        <v>1137</v>
      </c>
      <c r="B409" s="79">
        <v>4519.76</v>
      </c>
    </row>
    <row r="410" spans="1:2" x14ac:dyDescent="0.3">
      <c r="A410" s="78" t="s">
        <v>1138</v>
      </c>
      <c r="B410" s="79">
        <v>10652.32</v>
      </c>
    </row>
    <row r="411" spans="1:2" x14ac:dyDescent="0.3">
      <c r="A411" s="78" t="s">
        <v>1139</v>
      </c>
      <c r="B411" s="79">
        <v>8534.92</v>
      </c>
    </row>
    <row r="412" spans="1:2" x14ac:dyDescent="0.3">
      <c r="A412" s="78" t="s">
        <v>1140</v>
      </c>
      <c r="B412" s="79">
        <v>6309.84</v>
      </c>
    </row>
    <row r="413" spans="1:2" x14ac:dyDescent="0.3">
      <c r="A413" s="78" t="s">
        <v>1141</v>
      </c>
      <c r="B413" s="79">
        <v>7590.96</v>
      </c>
    </row>
    <row r="414" spans="1:2" x14ac:dyDescent="0.3">
      <c r="A414" s="78" t="s">
        <v>1142</v>
      </c>
      <c r="B414" s="79">
        <v>4098.88</v>
      </c>
    </row>
    <row r="415" spans="1:2" x14ac:dyDescent="0.3">
      <c r="A415" s="78" t="s">
        <v>1143</v>
      </c>
      <c r="B415" s="79">
        <v>3694.32</v>
      </c>
    </row>
    <row r="416" spans="1:2" x14ac:dyDescent="0.3">
      <c r="A416" s="78" t="s">
        <v>1144</v>
      </c>
      <c r="B416" s="79">
        <v>5136.3999999999996</v>
      </c>
    </row>
    <row r="417" spans="1:2" x14ac:dyDescent="0.3">
      <c r="A417" s="78" t="s">
        <v>1145</v>
      </c>
      <c r="B417" s="79">
        <v>8043.36</v>
      </c>
    </row>
    <row r="418" spans="1:2" x14ac:dyDescent="0.3">
      <c r="A418" s="78" t="s">
        <v>1146</v>
      </c>
      <c r="B418" s="79">
        <v>1241.4100000000001</v>
      </c>
    </row>
    <row r="419" spans="1:2" x14ac:dyDescent="0.3">
      <c r="A419" s="78" t="s">
        <v>1897</v>
      </c>
      <c r="B419" s="80">
        <v>356.9</v>
      </c>
    </row>
    <row r="420" spans="1:2" x14ac:dyDescent="0.3">
      <c r="A420" s="78" t="s">
        <v>1147</v>
      </c>
      <c r="B420" s="79">
        <v>7376.72</v>
      </c>
    </row>
    <row r="421" spans="1:2" x14ac:dyDescent="0.3">
      <c r="A421" s="78" t="s">
        <v>1148</v>
      </c>
      <c r="B421" s="79">
        <v>5692.12</v>
      </c>
    </row>
    <row r="422" spans="1:2" x14ac:dyDescent="0.3">
      <c r="A422" s="78" t="s">
        <v>1149</v>
      </c>
      <c r="B422" s="79">
        <v>5886.8</v>
      </c>
    </row>
    <row r="423" spans="1:2" x14ac:dyDescent="0.3">
      <c r="A423" s="78" t="s">
        <v>1150</v>
      </c>
      <c r="B423" s="79">
        <v>4448</v>
      </c>
    </row>
    <row r="424" spans="1:2" x14ac:dyDescent="0.3">
      <c r="A424" s="78" t="s">
        <v>1151</v>
      </c>
      <c r="B424" s="79">
        <v>4113.04</v>
      </c>
    </row>
    <row r="425" spans="1:2" x14ac:dyDescent="0.3">
      <c r="A425" s="78" t="s">
        <v>1152</v>
      </c>
      <c r="B425" s="79">
        <v>5234.28</v>
      </c>
    </row>
    <row r="426" spans="1:2" x14ac:dyDescent="0.3">
      <c r="A426" s="78" t="s">
        <v>1153</v>
      </c>
      <c r="B426" s="79">
        <v>6273.96</v>
      </c>
    </row>
    <row r="427" spans="1:2" x14ac:dyDescent="0.3">
      <c r="A427" s="78" t="s">
        <v>1154</v>
      </c>
      <c r="B427" s="79">
        <v>8242.36</v>
      </c>
    </row>
    <row r="428" spans="1:2" x14ac:dyDescent="0.3">
      <c r="A428" s="78" t="s">
        <v>1155</v>
      </c>
      <c r="B428" s="79">
        <v>6259.8</v>
      </c>
    </row>
    <row r="429" spans="1:2" x14ac:dyDescent="0.3">
      <c r="A429" s="78" t="s">
        <v>1156</v>
      </c>
      <c r="B429" s="79">
        <v>5886.8</v>
      </c>
    </row>
    <row r="430" spans="1:2" x14ac:dyDescent="0.3">
      <c r="A430" s="78" t="s">
        <v>1157</v>
      </c>
      <c r="B430" s="79">
        <v>7649.68</v>
      </c>
    </row>
    <row r="431" spans="1:2" x14ac:dyDescent="0.3">
      <c r="A431" s="78" t="s">
        <v>1158</v>
      </c>
      <c r="B431" s="79">
        <v>3735.64</v>
      </c>
    </row>
    <row r="432" spans="1:2" x14ac:dyDescent="0.3">
      <c r="A432" s="78" t="s">
        <v>1159</v>
      </c>
      <c r="B432" s="79">
        <v>2943.92</v>
      </c>
    </row>
    <row r="433" spans="1:2" x14ac:dyDescent="0.3">
      <c r="A433" s="78" t="s">
        <v>1160</v>
      </c>
      <c r="B433" s="79">
        <v>1614.96</v>
      </c>
    </row>
    <row r="434" spans="1:2" x14ac:dyDescent="0.3">
      <c r="A434" s="78" t="s">
        <v>1161</v>
      </c>
      <c r="B434" s="79">
        <v>4234.84</v>
      </c>
    </row>
    <row r="435" spans="1:2" x14ac:dyDescent="0.3">
      <c r="A435" s="78" t="s">
        <v>1393</v>
      </c>
      <c r="B435" s="79">
        <v>13456</v>
      </c>
    </row>
    <row r="436" spans="1:2" x14ac:dyDescent="0.3">
      <c r="A436" s="78" t="s">
        <v>1162</v>
      </c>
      <c r="B436" s="79">
        <v>10367.4</v>
      </c>
    </row>
    <row r="437" spans="1:2" x14ac:dyDescent="0.3">
      <c r="A437" s="78" t="s">
        <v>1163</v>
      </c>
      <c r="B437" s="79">
        <v>9818.2000000000007</v>
      </c>
    </row>
    <row r="438" spans="1:2" x14ac:dyDescent="0.3">
      <c r="A438" s="78" t="s">
        <v>1531</v>
      </c>
      <c r="B438" s="79">
        <v>10431.56</v>
      </c>
    </row>
    <row r="439" spans="1:2" x14ac:dyDescent="0.3">
      <c r="A439" s="78" t="s">
        <v>1164</v>
      </c>
      <c r="B439" s="79">
        <v>9270.08</v>
      </c>
    </row>
    <row r="440" spans="1:2" x14ac:dyDescent="0.3">
      <c r="A440" s="78" t="s">
        <v>1394</v>
      </c>
      <c r="B440" s="79">
        <v>6111.92</v>
      </c>
    </row>
    <row r="441" spans="1:2" x14ac:dyDescent="0.3">
      <c r="A441" s="78" t="s">
        <v>1165</v>
      </c>
      <c r="B441" s="79">
        <v>6310.92</v>
      </c>
    </row>
    <row r="442" spans="1:2" x14ac:dyDescent="0.3">
      <c r="A442" s="78" t="s">
        <v>1166</v>
      </c>
      <c r="B442" s="79">
        <v>12787.16</v>
      </c>
    </row>
    <row r="443" spans="1:2" x14ac:dyDescent="0.3">
      <c r="A443" s="78" t="s">
        <v>1167</v>
      </c>
      <c r="B443" s="79">
        <v>8007.48</v>
      </c>
    </row>
    <row r="444" spans="1:2" x14ac:dyDescent="0.3">
      <c r="A444" s="78" t="s">
        <v>1168</v>
      </c>
      <c r="B444" s="79">
        <v>4230.4799999999996</v>
      </c>
    </row>
    <row r="445" spans="1:2" x14ac:dyDescent="0.3">
      <c r="A445" s="78" t="s">
        <v>1169</v>
      </c>
      <c r="B445" s="79">
        <v>6067.32</v>
      </c>
    </row>
    <row r="446" spans="1:2" x14ac:dyDescent="0.3">
      <c r="A446" s="78" t="s">
        <v>1170</v>
      </c>
      <c r="B446" s="79">
        <v>8922.08</v>
      </c>
    </row>
    <row r="447" spans="1:2" x14ac:dyDescent="0.3">
      <c r="A447" s="78" t="s">
        <v>1171</v>
      </c>
      <c r="B447" s="79">
        <v>5958.56</v>
      </c>
    </row>
    <row r="448" spans="1:2" x14ac:dyDescent="0.3">
      <c r="A448" s="78" t="s">
        <v>1172</v>
      </c>
      <c r="B448" s="79">
        <v>7923.72</v>
      </c>
    </row>
    <row r="449" spans="1:2" x14ac:dyDescent="0.3">
      <c r="A449" s="78" t="s">
        <v>1173</v>
      </c>
      <c r="B449" s="79">
        <v>4134.8</v>
      </c>
    </row>
    <row r="450" spans="1:2" x14ac:dyDescent="0.3">
      <c r="A450" s="78" t="s">
        <v>1174</v>
      </c>
      <c r="B450" s="79">
        <v>3610.6</v>
      </c>
    </row>
    <row r="451" spans="1:2" x14ac:dyDescent="0.3">
      <c r="A451" s="78" t="s">
        <v>1175</v>
      </c>
      <c r="B451" s="79">
        <v>6446.88</v>
      </c>
    </row>
    <row r="452" spans="1:2" x14ac:dyDescent="0.3">
      <c r="A452" s="78" t="s">
        <v>1532</v>
      </c>
      <c r="B452" s="79">
        <v>5775.88</v>
      </c>
    </row>
    <row r="453" spans="1:2" x14ac:dyDescent="0.3">
      <c r="A453" s="78" t="s">
        <v>1533</v>
      </c>
      <c r="B453" s="79">
        <v>1379</v>
      </c>
    </row>
    <row r="454" spans="1:2" x14ac:dyDescent="0.3">
      <c r="A454" s="78" t="s">
        <v>1176</v>
      </c>
      <c r="B454" s="79">
        <v>9486.52</v>
      </c>
    </row>
    <row r="455" spans="1:2" x14ac:dyDescent="0.3">
      <c r="A455" s="78" t="s">
        <v>1534</v>
      </c>
      <c r="B455" s="79">
        <v>7935.68</v>
      </c>
    </row>
    <row r="456" spans="1:2" x14ac:dyDescent="0.3">
      <c r="A456" s="78" t="s">
        <v>1177</v>
      </c>
      <c r="B456" s="79">
        <v>4122.8</v>
      </c>
    </row>
    <row r="457" spans="1:2" x14ac:dyDescent="0.3">
      <c r="A457" s="78" t="s">
        <v>1178</v>
      </c>
      <c r="B457" s="79">
        <v>3646.48</v>
      </c>
    </row>
    <row r="458" spans="1:2" x14ac:dyDescent="0.3">
      <c r="A458" s="78" t="s">
        <v>1179</v>
      </c>
      <c r="B458" s="79">
        <v>6446.88</v>
      </c>
    </row>
    <row r="459" spans="1:2" x14ac:dyDescent="0.3">
      <c r="A459" s="78" t="s">
        <v>1180</v>
      </c>
      <c r="B459" s="79">
        <v>10073.76</v>
      </c>
    </row>
    <row r="460" spans="1:2" x14ac:dyDescent="0.3">
      <c r="A460" s="78" t="s">
        <v>1885</v>
      </c>
      <c r="B460" s="79">
        <v>8887.2800000000007</v>
      </c>
    </row>
    <row r="461" spans="1:2" x14ac:dyDescent="0.3">
      <c r="A461" s="78" t="s">
        <v>1181</v>
      </c>
      <c r="B461" s="79">
        <v>4110.84</v>
      </c>
    </row>
    <row r="462" spans="1:2" x14ac:dyDescent="0.3">
      <c r="A462" s="78" t="s">
        <v>1182</v>
      </c>
      <c r="B462" s="79">
        <v>3634.52</v>
      </c>
    </row>
    <row r="463" spans="1:2" x14ac:dyDescent="0.3">
      <c r="A463" s="78" t="s">
        <v>1183</v>
      </c>
      <c r="B463" s="79">
        <v>6470.8</v>
      </c>
    </row>
    <row r="464" spans="1:2" x14ac:dyDescent="0.3">
      <c r="A464" s="78" t="s">
        <v>1184</v>
      </c>
      <c r="B464" s="79">
        <v>4730.76</v>
      </c>
    </row>
    <row r="465" spans="1:2" x14ac:dyDescent="0.3">
      <c r="A465" s="78" t="s">
        <v>1185</v>
      </c>
      <c r="B465" s="79">
        <v>4170.68</v>
      </c>
    </row>
    <row r="466" spans="1:2" x14ac:dyDescent="0.3">
      <c r="A466" s="78" t="s">
        <v>1186</v>
      </c>
      <c r="B466" s="79">
        <v>7828.04</v>
      </c>
    </row>
    <row r="467" spans="1:2" x14ac:dyDescent="0.3">
      <c r="A467" s="78" t="s">
        <v>1187</v>
      </c>
      <c r="B467" s="79">
        <v>4086.92</v>
      </c>
    </row>
    <row r="468" spans="1:2" x14ac:dyDescent="0.3">
      <c r="A468" s="78" t="s">
        <v>1188</v>
      </c>
      <c r="B468" s="79">
        <v>5703</v>
      </c>
    </row>
    <row r="469" spans="1:2" x14ac:dyDescent="0.3">
      <c r="A469" s="78" t="s">
        <v>1189</v>
      </c>
      <c r="B469" s="79">
        <v>6422.96</v>
      </c>
    </row>
    <row r="470" spans="1:2" x14ac:dyDescent="0.3">
      <c r="A470" s="78" t="s">
        <v>1190</v>
      </c>
      <c r="B470" s="79">
        <v>10549.04</v>
      </c>
    </row>
    <row r="471" spans="1:2" x14ac:dyDescent="0.3">
      <c r="A471" s="78" t="s">
        <v>1191</v>
      </c>
      <c r="B471" s="79">
        <v>9161.32</v>
      </c>
    </row>
    <row r="472" spans="1:2" x14ac:dyDescent="0.3">
      <c r="A472" s="78" t="s">
        <v>1192</v>
      </c>
      <c r="B472" s="79">
        <v>5432.2</v>
      </c>
    </row>
    <row r="473" spans="1:2" x14ac:dyDescent="0.3">
      <c r="A473" s="78" t="s">
        <v>1193</v>
      </c>
      <c r="B473" s="79">
        <v>4498</v>
      </c>
    </row>
    <row r="474" spans="1:2" x14ac:dyDescent="0.3">
      <c r="A474" s="78" t="s">
        <v>1194</v>
      </c>
      <c r="B474" s="79">
        <v>6446.88</v>
      </c>
    </row>
    <row r="475" spans="1:2" x14ac:dyDescent="0.3">
      <c r="A475" s="78" t="s">
        <v>1195</v>
      </c>
      <c r="B475" s="79">
        <v>8620.84</v>
      </c>
    </row>
    <row r="476" spans="1:2" x14ac:dyDescent="0.3">
      <c r="A476" s="78" t="s">
        <v>1196</v>
      </c>
      <c r="B476" s="79">
        <v>9872.56</v>
      </c>
    </row>
    <row r="477" spans="1:2" x14ac:dyDescent="0.3">
      <c r="A477" s="78" t="s">
        <v>1197</v>
      </c>
      <c r="B477" s="79">
        <v>7971.6</v>
      </c>
    </row>
    <row r="478" spans="1:2" x14ac:dyDescent="0.3">
      <c r="A478" s="78" t="s">
        <v>1198</v>
      </c>
      <c r="B478" s="79">
        <v>5266.88</v>
      </c>
    </row>
    <row r="479" spans="1:2" x14ac:dyDescent="0.3">
      <c r="A479" s="78" t="s">
        <v>1199</v>
      </c>
      <c r="B479" s="79">
        <v>2825.4</v>
      </c>
    </row>
    <row r="480" spans="1:2" x14ac:dyDescent="0.3">
      <c r="A480" s="78" t="s">
        <v>1200</v>
      </c>
      <c r="B480" s="79">
        <v>6482.76</v>
      </c>
    </row>
    <row r="481" spans="1:2" x14ac:dyDescent="0.3">
      <c r="A481" s="78" t="s">
        <v>1201</v>
      </c>
      <c r="B481" s="79">
        <v>15794.16</v>
      </c>
    </row>
    <row r="482" spans="1:2" x14ac:dyDescent="0.3">
      <c r="A482" s="78" t="s">
        <v>1202</v>
      </c>
      <c r="B482" s="79">
        <v>7490.88</v>
      </c>
    </row>
    <row r="483" spans="1:2" x14ac:dyDescent="0.3">
      <c r="A483" s="78" t="s">
        <v>1535</v>
      </c>
      <c r="B483" s="79">
        <v>2817.8</v>
      </c>
    </row>
    <row r="484" spans="1:2" x14ac:dyDescent="0.3">
      <c r="A484" s="78" t="s">
        <v>1203</v>
      </c>
      <c r="B484" s="79">
        <v>5114.6400000000003</v>
      </c>
    </row>
    <row r="485" spans="1:2" x14ac:dyDescent="0.3">
      <c r="A485" s="78" t="s">
        <v>1204</v>
      </c>
      <c r="B485" s="79">
        <v>8568.64</v>
      </c>
    </row>
    <row r="486" spans="1:2" x14ac:dyDescent="0.3">
      <c r="A486" s="78" t="s">
        <v>1205</v>
      </c>
      <c r="B486" s="79">
        <v>10100.959999999999</v>
      </c>
    </row>
    <row r="487" spans="1:2" x14ac:dyDescent="0.3">
      <c r="A487" s="78" t="s">
        <v>1206</v>
      </c>
      <c r="B487" s="79">
        <v>6674.16</v>
      </c>
    </row>
    <row r="488" spans="1:2" x14ac:dyDescent="0.3">
      <c r="A488" s="78" t="s">
        <v>1207</v>
      </c>
      <c r="B488" s="79">
        <v>2568.7600000000002</v>
      </c>
    </row>
    <row r="489" spans="1:2" x14ac:dyDescent="0.3">
      <c r="A489" s="78" t="s">
        <v>1208</v>
      </c>
      <c r="B489" s="79">
        <v>5025.4799999999996</v>
      </c>
    </row>
    <row r="490" spans="1:2" x14ac:dyDescent="0.3">
      <c r="A490" s="78" t="s">
        <v>1209</v>
      </c>
      <c r="B490" s="79">
        <v>1525.8</v>
      </c>
    </row>
    <row r="491" spans="1:2" x14ac:dyDescent="0.3">
      <c r="A491" s="78" t="s">
        <v>1210</v>
      </c>
      <c r="B491" s="79">
        <v>9935.64</v>
      </c>
    </row>
    <row r="492" spans="1:2" x14ac:dyDescent="0.3">
      <c r="A492" s="78" t="s">
        <v>1211</v>
      </c>
      <c r="B492" s="79">
        <v>11662.64</v>
      </c>
    </row>
    <row r="493" spans="1:2" x14ac:dyDescent="0.3">
      <c r="A493" s="78" t="s">
        <v>1536</v>
      </c>
      <c r="B493" s="79">
        <v>7295.12</v>
      </c>
    </row>
    <row r="494" spans="1:2" x14ac:dyDescent="0.3">
      <c r="A494" s="78" t="s">
        <v>1212</v>
      </c>
      <c r="B494" s="79">
        <v>4492.5600000000004</v>
      </c>
    </row>
    <row r="495" spans="1:2" x14ac:dyDescent="0.3">
      <c r="A495" s="78" t="s">
        <v>1213</v>
      </c>
      <c r="B495" s="79">
        <v>2940.68</v>
      </c>
    </row>
    <row r="496" spans="1:2" x14ac:dyDescent="0.3">
      <c r="A496" s="78" t="s">
        <v>1537</v>
      </c>
      <c r="B496" s="79">
        <v>3859.64</v>
      </c>
    </row>
    <row r="497" spans="1:2" x14ac:dyDescent="0.3">
      <c r="A497" s="78" t="s">
        <v>1214</v>
      </c>
      <c r="B497" s="79">
        <v>1257.2</v>
      </c>
    </row>
    <row r="498" spans="1:2" x14ac:dyDescent="0.3">
      <c r="A498" s="78" t="s">
        <v>1215</v>
      </c>
      <c r="B498" s="79">
        <v>12293.4</v>
      </c>
    </row>
    <row r="499" spans="1:2" x14ac:dyDescent="0.3">
      <c r="A499" s="78" t="s">
        <v>1216</v>
      </c>
      <c r="B499" s="79">
        <v>6346.8</v>
      </c>
    </row>
    <row r="500" spans="1:2" x14ac:dyDescent="0.3">
      <c r="A500" s="78" t="s">
        <v>1217</v>
      </c>
      <c r="B500" s="79">
        <v>6846</v>
      </c>
    </row>
    <row r="501" spans="1:2" x14ac:dyDescent="0.3">
      <c r="A501" s="78" t="s">
        <v>1218</v>
      </c>
      <c r="B501" s="79">
        <v>7659.44</v>
      </c>
    </row>
    <row r="502" spans="1:2" x14ac:dyDescent="0.3">
      <c r="A502" s="78" t="s">
        <v>1219</v>
      </c>
      <c r="B502" s="79">
        <v>4051.04</v>
      </c>
    </row>
    <row r="503" spans="1:2" x14ac:dyDescent="0.3">
      <c r="A503" s="78" t="s">
        <v>1220</v>
      </c>
      <c r="B503" s="79">
        <v>3591</v>
      </c>
    </row>
    <row r="504" spans="1:2" x14ac:dyDescent="0.3">
      <c r="A504" s="78" t="s">
        <v>1221</v>
      </c>
      <c r="B504" s="79">
        <v>4100</v>
      </c>
    </row>
    <row r="505" spans="1:2" x14ac:dyDescent="0.3">
      <c r="A505" s="78" t="s">
        <v>1222</v>
      </c>
      <c r="B505" s="79">
        <v>3818.32</v>
      </c>
    </row>
    <row r="506" spans="1:2" x14ac:dyDescent="0.3">
      <c r="A506" s="78" t="s">
        <v>1223</v>
      </c>
      <c r="B506" s="79">
        <v>5895.48</v>
      </c>
    </row>
    <row r="507" spans="1:2" x14ac:dyDescent="0.3">
      <c r="A507" s="78" t="s">
        <v>1224</v>
      </c>
      <c r="B507" s="79">
        <v>8142.32</v>
      </c>
    </row>
    <row r="508" spans="1:2" x14ac:dyDescent="0.3">
      <c r="A508" s="78" t="s">
        <v>1225</v>
      </c>
      <c r="B508" s="79">
        <v>4068.44</v>
      </c>
    </row>
    <row r="509" spans="1:2" x14ac:dyDescent="0.3">
      <c r="A509" s="78" t="s">
        <v>1226</v>
      </c>
      <c r="B509" s="79">
        <v>4039.08</v>
      </c>
    </row>
    <row r="510" spans="1:2" x14ac:dyDescent="0.3">
      <c r="A510" s="78" t="s">
        <v>1395</v>
      </c>
      <c r="B510" s="79">
        <v>3353.92</v>
      </c>
    </row>
    <row r="511" spans="1:2" x14ac:dyDescent="0.3">
      <c r="A511" s="78" t="s">
        <v>1227</v>
      </c>
      <c r="B511" s="79">
        <v>5961.84</v>
      </c>
    </row>
    <row r="512" spans="1:2" x14ac:dyDescent="0.3">
      <c r="A512" s="78" t="s">
        <v>1228</v>
      </c>
      <c r="B512" s="79">
        <v>9099.36</v>
      </c>
    </row>
    <row r="513" spans="1:2" x14ac:dyDescent="0.3">
      <c r="A513" s="78" t="s">
        <v>1229</v>
      </c>
      <c r="B513" s="79">
        <v>7828.04</v>
      </c>
    </row>
    <row r="514" spans="1:2" x14ac:dyDescent="0.3">
      <c r="A514" s="78" t="s">
        <v>1230</v>
      </c>
      <c r="B514" s="79">
        <v>5755.2</v>
      </c>
    </row>
    <row r="515" spans="1:2" x14ac:dyDescent="0.3">
      <c r="A515" s="78" t="s">
        <v>1231</v>
      </c>
      <c r="B515" s="79">
        <v>3666.04</v>
      </c>
    </row>
    <row r="516" spans="1:2" x14ac:dyDescent="0.3">
      <c r="A516" s="78" t="s">
        <v>1232</v>
      </c>
      <c r="B516" s="79">
        <v>4295.72</v>
      </c>
    </row>
    <row r="517" spans="1:2" x14ac:dyDescent="0.3">
      <c r="A517" s="78" t="s">
        <v>1233</v>
      </c>
      <c r="B517" s="79">
        <v>4295.72</v>
      </c>
    </row>
    <row r="518" spans="1:2" x14ac:dyDescent="0.3">
      <c r="A518" s="78" t="s">
        <v>1234</v>
      </c>
      <c r="B518" s="79">
        <v>7539.84</v>
      </c>
    </row>
    <row r="519" spans="1:2" x14ac:dyDescent="0.3">
      <c r="A519" s="78" t="s">
        <v>1235</v>
      </c>
      <c r="B519" s="79">
        <v>4629.6000000000004</v>
      </c>
    </row>
    <row r="520" spans="1:2" x14ac:dyDescent="0.3">
      <c r="A520" s="78" t="s">
        <v>1236</v>
      </c>
      <c r="B520" s="79">
        <v>5503.96</v>
      </c>
    </row>
    <row r="521" spans="1:2" x14ac:dyDescent="0.3">
      <c r="A521" s="78" t="s">
        <v>1237</v>
      </c>
      <c r="B521" s="79">
        <v>6672</v>
      </c>
    </row>
    <row r="522" spans="1:2" x14ac:dyDescent="0.3">
      <c r="A522" s="78" t="s">
        <v>1238</v>
      </c>
      <c r="B522" s="79">
        <v>4452.32</v>
      </c>
    </row>
    <row r="523" spans="1:2" x14ac:dyDescent="0.3">
      <c r="A523" s="78" t="s">
        <v>1239</v>
      </c>
      <c r="B523" s="79">
        <v>3670.4</v>
      </c>
    </row>
    <row r="524" spans="1:2" x14ac:dyDescent="0.3">
      <c r="A524" s="78" t="s">
        <v>1240</v>
      </c>
      <c r="B524" s="79">
        <v>7776.92</v>
      </c>
    </row>
    <row r="525" spans="1:2" x14ac:dyDescent="0.3">
      <c r="A525" s="78" t="s">
        <v>1241</v>
      </c>
      <c r="B525" s="79">
        <v>6421.84</v>
      </c>
    </row>
    <row r="526" spans="1:2" x14ac:dyDescent="0.3">
      <c r="A526" s="78" t="s">
        <v>1242</v>
      </c>
      <c r="B526" s="79">
        <v>6244.6</v>
      </c>
    </row>
    <row r="527" spans="1:2" x14ac:dyDescent="0.3">
      <c r="A527" s="78" t="s">
        <v>1243</v>
      </c>
      <c r="B527" s="79">
        <v>6756.8</v>
      </c>
    </row>
    <row r="528" spans="1:2" x14ac:dyDescent="0.3">
      <c r="A528" s="78" t="s">
        <v>1244</v>
      </c>
      <c r="B528" s="79">
        <v>5347.36</v>
      </c>
    </row>
    <row r="529" spans="1:2" x14ac:dyDescent="0.3">
      <c r="A529" s="78" t="s">
        <v>1245</v>
      </c>
      <c r="B529" s="79">
        <v>4205.4799999999996</v>
      </c>
    </row>
    <row r="530" spans="1:2" x14ac:dyDescent="0.3">
      <c r="A530" s="78" t="s">
        <v>1396</v>
      </c>
      <c r="B530" s="79">
        <v>4898.24</v>
      </c>
    </row>
    <row r="531" spans="1:2" x14ac:dyDescent="0.3">
      <c r="A531" s="78" t="s">
        <v>1427</v>
      </c>
      <c r="B531" s="79">
        <v>6954.76</v>
      </c>
    </row>
    <row r="532" spans="1:2" x14ac:dyDescent="0.3">
      <c r="A532" s="78" t="s">
        <v>1246</v>
      </c>
      <c r="B532" s="79">
        <v>7953.08</v>
      </c>
    </row>
    <row r="533" spans="1:2" x14ac:dyDescent="0.3">
      <c r="A533" s="78" t="s">
        <v>1247</v>
      </c>
      <c r="B533" s="79">
        <v>4896.04</v>
      </c>
    </row>
    <row r="534" spans="1:2" x14ac:dyDescent="0.3">
      <c r="A534" s="78" t="s">
        <v>1248</v>
      </c>
      <c r="B534" s="79">
        <v>5860.68</v>
      </c>
    </row>
    <row r="535" spans="1:2" x14ac:dyDescent="0.3">
      <c r="A535" s="78" t="s">
        <v>1249</v>
      </c>
      <c r="B535" s="79">
        <v>7407.16</v>
      </c>
    </row>
    <row r="536" spans="1:2" x14ac:dyDescent="0.3">
      <c r="A536" s="78" t="s">
        <v>1250</v>
      </c>
      <c r="B536" s="79">
        <v>1655.2</v>
      </c>
    </row>
    <row r="537" spans="1:2" x14ac:dyDescent="0.3">
      <c r="A537" s="78" t="s">
        <v>1251</v>
      </c>
      <c r="B537" s="80">
        <v>133.76</v>
      </c>
    </row>
    <row r="538" spans="1:2" x14ac:dyDescent="0.3">
      <c r="A538" s="78" t="s">
        <v>1252</v>
      </c>
      <c r="B538" s="80">
        <v>194.68</v>
      </c>
    </row>
    <row r="539" spans="1:2" x14ac:dyDescent="0.3">
      <c r="A539" s="78" t="s">
        <v>1450</v>
      </c>
      <c r="B539" s="80">
        <v>215.32</v>
      </c>
    </row>
    <row r="540" spans="1:2" x14ac:dyDescent="0.3">
      <c r="A540" s="78" t="s">
        <v>1451</v>
      </c>
      <c r="B540" s="80">
        <v>170.76</v>
      </c>
    </row>
    <row r="541" spans="1:2" x14ac:dyDescent="0.3">
      <c r="A541" s="78" t="s">
        <v>1452</v>
      </c>
      <c r="B541" s="80">
        <v>162.04</v>
      </c>
    </row>
    <row r="542" spans="1:2" x14ac:dyDescent="0.3">
      <c r="A542" s="78" t="s">
        <v>1429</v>
      </c>
      <c r="B542" s="80">
        <v>157.68</v>
      </c>
    </row>
    <row r="543" spans="1:2" x14ac:dyDescent="0.3">
      <c r="A543" s="78" t="s">
        <v>1453</v>
      </c>
      <c r="B543" s="80">
        <v>170.76</v>
      </c>
    </row>
    <row r="544" spans="1:2" x14ac:dyDescent="0.3">
      <c r="A544" s="78" t="s">
        <v>1454</v>
      </c>
      <c r="B544" s="80">
        <v>166.4</v>
      </c>
    </row>
    <row r="545" spans="1:2" x14ac:dyDescent="0.3">
      <c r="A545" s="78" t="s">
        <v>1455</v>
      </c>
      <c r="B545" s="80">
        <v>166.4</v>
      </c>
    </row>
    <row r="546" spans="1:2" x14ac:dyDescent="0.3">
      <c r="A546" s="78" t="s">
        <v>1380</v>
      </c>
      <c r="B546" s="80">
        <v>142.47999999999999</v>
      </c>
    </row>
    <row r="547" spans="1:2" x14ac:dyDescent="0.3">
      <c r="A547" s="78" t="s">
        <v>1456</v>
      </c>
      <c r="B547" s="80">
        <v>206.64</v>
      </c>
    </row>
    <row r="548" spans="1:2" x14ac:dyDescent="0.3">
      <c r="A548" s="78" t="s">
        <v>1253</v>
      </c>
      <c r="B548" s="80">
        <v>259.92</v>
      </c>
    </row>
    <row r="549" spans="1:2" x14ac:dyDescent="0.3">
      <c r="A549" s="78" t="s">
        <v>1430</v>
      </c>
      <c r="B549" s="80">
        <v>190.32</v>
      </c>
    </row>
    <row r="550" spans="1:2" x14ac:dyDescent="0.3">
      <c r="A550" s="78" t="s">
        <v>1457</v>
      </c>
      <c r="B550" s="80">
        <v>138.12</v>
      </c>
    </row>
    <row r="551" spans="1:2" x14ac:dyDescent="0.3">
      <c r="A551" s="78" t="s">
        <v>1540</v>
      </c>
      <c r="B551" s="80">
        <v>187.04</v>
      </c>
    </row>
    <row r="552" spans="1:2" x14ac:dyDescent="0.3">
      <c r="A552" s="78" t="s">
        <v>1889</v>
      </c>
      <c r="B552" s="80">
        <v>125.87</v>
      </c>
    </row>
    <row r="553" spans="1:2" x14ac:dyDescent="0.3">
      <c r="A553" s="78" t="s">
        <v>1458</v>
      </c>
      <c r="B553" s="80">
        <v>40.26</v>
      </c>
    </row>
    <row r="554" spans="1:2" x14ac:dyDescent="0.3">
      <c r="A554" s="78" t="s">
        <v>1459</v>
      </c>
      <c r="B554" s="80">
        <v>166.4</v>
      </c>
    </row>
    <row r="555" spans="1:2" x14ac:dyDescent="0.3">
      <c r="A555" s="78" t="s">
        <v>1431</v>
      </c>
      <c r="B555" s="80">
        <v>190.32</v>
      </c>
    </row>
    <row r="556" spans="1:2" x14ac:dyDescent="0.3">
      <c r="A556" s="78" t="s">
        <v>1254</v>
      </c>
      <c r="B556" s="80">
        <v>194.68</v>
      </c>
    </row>
    <row r="557" spans="1:2" x14ac:dyDescent="0.3">
      <c r="A557" s="78" t="s">
        <v>1460</v>
      </c>
      <c r="B557" s="80">
        <v>150.08000000000001</v>
      </c>
    </row>
    <row r="558" spans="1:2" x14ac:dyDescent="0.3">
      <c r="A558" s="78" t="s">
        <v>1255</v>
      </c>
      <c r="B558" s="80">
        <v>157.68</v>
      </c>
    </row>
    <row r="559" spans="1:2" x14ac:dyDescent="0.3">
      <c r="A559" s="78" t="s">
        <v>1432</v>
      </c>
      <c r="B559" s="80">
        <v>206.64</v>
      </c>
    </row>
    <row r="560" spans="1:2" x14ac:dyDescent="0.3">
      <c r="A560" s="78" t="s">
        <v>1433</v>
      </c>
      <c r="B560" s="80">
        <v>129.4</v>
      </c>
    </row>
    <row r="561" spans="1:2" x14ac:dyDescent="0.3">
      <c r="A561" s="78" t="s">
        <v>1461</v>
      </c>
      <c r="B561" s="80">
        <v>234.92</v>
      </c>
    </row>
    <row r="562" spans="1:2" x14ac:dyDescent="0.3">
      <c r="A562" s="78" t="s">
        <v>1365</v>
      </c>
      <c r="B562" s="80">
        <v>121.8</v>
      </c>
    </row>
    <row r="563" spans="1:2" x14ac:dyDescent="0.3">
      <c r="A563" s="78" t="s">
        <v>1256</v>
      </c>
      <c r="B563" s="80">
        <v>129.4</v>
      </c>
    </row>
    <row r="564" spans="1:2" x14ac:dyDescent="0.3">
      <c r="A564" s="78" t="s">
        <v>1257</v>
      </c>
      <c r="B564" s="80">
        <v>243.6</v>
      </c>
    </row>
    <row r="565" spans="1:2" x14ac:dyDescent="0.3">
      <c r="A565" s="78" t="s">
        <v>1462</v>
      </c>
      <c r="B565" s="80">
        <v>222.96</v>
      </c>
    </row>
    <row r="566" spans="1:2" x14ac:dyDescent="0.3">
      <c r="A566" s="78" t="s">
        <v>1258</v>
      </c>
      <c r="B566" s="80">
        <v>126.16</v>
      </c>
    </row>
    <row r="567" spans="1:2" x14ac:dyDescent="0.3">
      <c r="A567" s="78" t="s">
        <v>1381</v>
      </c>
      <c r="B567" s="80">
        <v>121.8</v>
      </c>
    </row>
    <row r="568" spans="1:2" x14ac:dyDescent="0.3">
      <c r="A568" s="78" t="s">
        <v>1259</v>
      </c>
      <c r="B568" s="80">
        <v>129.4</v>
      </c>
    </row>
    <row r="569" spans="1:2" x14ac:dyDescent="0.3">
      <c r="A569" s="78" t="s">
        <v>1463</v>
      </c>
      <c r="B569" s="80">
        <v>133.76</v>
      </c>
    </row>
    <row r="570" spans="1:2" x14ac:dyDescent="0.3">
      <c r="A570" s="78" t="s">
        <v>1464</v>
      </c>
      <c r="B570" s="80">
        <v>150.08000000000001</v>
      </c>
    </row>
    <row r="571" spans="1:2" x14ac:dyDescent="0.3">
      <c r="A571" s="78" t="s">
        <v>1434</v>
      </c>
      <c r="B571" s="80">
        <v>166.4</v>
      </c>
    </row>
    <row r="572" spans="1:2" x14ac:dyDescent="0.3">
      <c r="A572" s="78" t="s">
        <v>1260</v>
      </c>
      <c r="B572" s="80">
        <v>170.76</v>
      </c>
    </row>
    <row r="573" spans="1:2" x14ac:dyDescent="0.3">
      <c r="A573" s="78" t="s">
        <v>1261</v>
      </c>
      <c r="B573" s="80">
        <v>121.8</v>
      </c>
    </row>
    <row r="574" spans="1:2" x14ac:dyDescent="0.3">
      <c r="A574" s="78" t="s">
        <v>1262</v>
      </c>
      <c r="B574" s="80">
        <v>162.04</v>
      </c>
    </row>
    <row r="575" spans="1:2" x14ac:dyDescent="0.3">
      <c r="A575" s="78" t="s">
        <v>1263</v>
      </c>
      <c r="B575" s="80">
        <v>113.12</v>
      </c>
    </row>
    <row r="576" spans="1:2" x14ac:dyDescent="0.3">
      <c r="A576" s="78" t="s">
        <v>1465</v>
      </c>
      <c r="B576" s="80">
        <v>142.47999999999999</v>
      </c>
    </row>
    <row r="577" spans="1:2" x14ac:dyDescent="0.3">
      <c r="A577" s="78" t="s">
        <v>1466</v>
      </c>
      <c r="B577" s="80">
        <v>138.12</v>
      </c>
    </row>
    <row r="578" spans="1:2" x14ac:dyDescent="0.3">
      <c r="A578" s="78" t="s">
        <v>1264</v>
      </c>
      <c r="B578" s="80">
        <v>142.47999999999999</v>
      </c>
    </row>
    <row r="579" spans="1:2" x14ac:dyDescent="0.3">
      <c r="A579" s="78" t="s">
        <v>1265</v>
      </c>
      <c r="B579" s="80">
        <v>126.16</v>
      </c>
    </row>
    <row r="580" spans="1:2" x14ac:dyDescent="0.3">
      <c r="A580" s="78" t="s">
        <v>1435</v>
      </c>
      <c r="B580" s="80">
        <v>121.8</v>
      </c>
    </row>
    <row r="581" spans="1:2" x14ac:dyDescent="0.3">
      <c r="A581" s="78" t="s">
        <v>1467</v>
      </c>
      <c r="B581" s="80">
        <v>142.47999999999999</v>
      </c>
    </row>
    <row r="582" spans="1:2" x14ac:dyDescent="0.3">
      <c r="A582" s="78" t="s">
        <v>1468</v>
      </c>
      <c r="B582" s="80">
        <v>157.68</v>
      </c>
    </row>
    <row r="583" spans="1:2" x14ac:dyDescent="0.3">
      <c r="A583" s="78" t="s">
        <v>1469</v>
      </c>
      <c r="B583" s="80">
        <v>142.47999999999999</v>
      </c>
    </row>
    <row r="584" spans="1:2" x14ac:dyDescent="0.3">
      <c r="A584" s="78" t="s">
        <v>1470</v>
      </c>
      <c r="B584" s="80">
        <v>222.96</v>
      </c>
    </row>
    <row r="585" spans="1:2" x14ac:dyDescent="0.3">
      <c r="A585" s="78" t="s">
        <v>1266</v>
      </c>
      <c r="B585" s="80">
        <v>157.68</v>
      </c>
    </row>
    <row r="586" spans="1:2" x14ac:dyDescent="0.3">
      <c r="A586" s="78" t="s">
        <v>1471</v>
      </c>
      <c r="B586" s="80">
        <v>203.36</v>
      </c>
    </row>
    <row r="587" spans="1:2" x14ac:dyDescent="0.3">
      <c r="A587" s="78" t="s">
        <v>1472</v>
      </c>
      <c r="B587" s="137"/>
    </row>
    <row r="588" spans="1:2" x14ac:dyDescent="0.3">
      <c r="A588" s="78" t="s">
        <v>1890</v>
      </c>
      <c r="B588" s="80">
        <v>180.8</v>
      </c>
    </row>
    <row r="589" spans="1:2" x14ac:dyDescent="0.3">
      <c r="A589" s="78" t="s">
        <v>1473</v>
      </c>
      <c r="B589" s="80">
        <v>203.36</v>
      </c>
    </row>
    <row r="590" spans="1:2" x14ac:dyDescent="0.3">
      <c r="A590" s="78" t="s">
        <v>1474</v>
      </c>
      <c r="B590" s="80">
        <v>133.76</v>
      </c>
    </row>
    <row r="591" spans="1:2" x14ac:dyDescent="0.3">
      <c r="A591" s="78" t="s">
        <v>1475</v>
      </c>
      <c r="B591" s="80">
        <v>218.6</v>
      </c>
    </row>
    <row r="592" spans="1:2" x14ac:dyDescent="0.3">
      <c r="A592" s="78" t="s">
        <v>1476</v>
      </c>
      <c r="B592" s="80">
        <v>117.44</v>
      </c>
    </row>
    <row r="593" spans="1:2" x14ac:dyDescent="0.3">
      <c r="A593" s="78" t="s">
        <v>1477</v>
      </c>
      <c r="B593" s="80">
        <v>145.72</v>
      </c>
    </row>
    <row r="594" spans="1:2" x14ac:dyDescent="0.3">
      <c r="A594" s="78" t="s">
        <v>1478</v>
      </c>
      <c r="B594" s="80">
        <v>215.32</v>
      </c>
    </row>
    <row r="595" spans="1:2" x14ac:dyDescent="0.3">
      <c r="A595" s="78" t="s">
        <v>1479</v>
      </c>
      <c r="B595" s="80">
        <v>170.76</v>
      </c>
    </row>
    <row r="596" spans="1:2" x14ac:dyDescent="0.3">
      <c r="A596" s="78" t="s">
        <v>1480</v>
      </c>
      <c r="B596" s="80">
        <v>118.26</v>
      </c>
    </row>
    <row r="597" spans="1:2" x14ac:dyDescent="0.3">
      <c r="A597" s="78" t="s">
        <v>1891</v>
      </c>
      <c r="B597" s="80">
        <v>39.700000000000003</v>
      </c>
    </row>
    <row r="598" spans="1:2" x14ac:dyDescent="0.3">
      <c r="A598" s="78" t="s">
        <v>1481</v>
      </c>
      <c r="B598" s="80">
        <v>145.72</v>
      </c>
    </row>
    <row r="599" spans="1:2" x14ac:dyDescent="0.3">
      <c r="A599" s="78" t="s">
        <v>1538</v>
      </c>
      <c r="B599" s="80">
        <v>154.44</v>
      </c>
    </row>
    <row r="600" spans="1:2" x14ac:dyDescent="0.3">
      <c r="A600" s="78" t="s">
        <v>1482</v>
      </c>
      <c r="B600" s="80">
        <v>234.92</v>
      </c>
    </row>
    <row r="601" spans="1:2" x14ac:dyDescent="0.3">
      <c r="A601" s="78" t="s">
        <v>1267</v>
      </c>
      <c r="B601" s="80">
        <v>101.16</v>
      </c>
    </row>
    <row r="602" spans="1:2" x14ac:dyDescent="0.3">
      <c r="A602" s="78" t="s">
        <v>1268</v>
      </c>
      <c r="B602" s="80">
        <v>133.76</v>
      </c>
    </row>
    <row r="603" spans="1:2" x14ac:dyDescent="0.3">
      <c r="A603" s="78" t="s">
        <v>1269</v>
      </c>
      <c r="B603" s="80">
        <v>133.76</v>
      </c>
    </row>
    <row r="604" spans="1:2" x14ac:dyDescent="0.3">
      <c r="A604" s="78" t="s">
        <v>1436</v>
      </c>
      <c r="B604" s="80">
        <v>174</v>
      </c>
    </row>
    <row r="605" spans="1:2" x14ac:dyDescent="0.3">
      <c r="A605" s="78" t="s">
        <v>1483</v>
      </c>
      <c r="B605" s="80">
        <v>121.8</v>
      </c>
    </row>
    <row r="606" spans="1:2" x14ac:dyDescent="0.3">
      <c r="A606" s="78" t="s">
        <v>1484</v>
      </c>
      <c r="B606" s="80">
        <v>199</v>
      </c>
    </row>
    <row r="607" spans="1:2" x14ac:dyDescent="0.3">
      <c r="A607" s="78" t="s">
        <v>1270</v>
      </c>
      <c r="B607" s="80">
        <v>138.12</v>
      </c>
    </row>
    <row r="608" spans="1:2" x14ac:dyDescent="0.3">
      <c r="A608" s="78" t="s">
        <v>1271</v>
      </c>
      <c r="B608" s="80">
        <v>117.44</v>
      </c>
    </row>
    <row r="609" spans="1:2" x14ac:dyDescent="0.3">
      <c r="A609" s="78" t="s">
        <v>1272</v>
      </c>
      <c r="B609" s="80">
        <v>129.4</v>
      </c>
    </row>
    <row r="610" spans="1:2" x14ac:dyDescent="0.3">
      <c r="A610" s="78" t="s">
        <v>1437</v>
      </c>
      <c r="B610" s="80">
        <v>150.08000000000001</v>
      </c>
    </row>
    <row r="611" spans="1:2" x14ac:dyDescent="0.3">
      <c r="A611" s="78" t="s">
        <v>1485</v>
      </c>
      <c r="B611" s="80">
        <v>227.28</v>
      </c>
    </row>
    <row r="612" spans="1:2" x14ac:dyDescent="0.3">
      <c r="A612" s="78" t="s">
        <v>1273</v>
      </c>
      <c r="B612" s="80">
        <v>138.12</v>
      </c>
    </row>
    <row r="613" spans="1:2" x14ac:dyDescent="0.3">
      <c r="A613" s="78" t="s">
        <v>1274</v>
      </c>
      <c r="B613" s="80">
        <v>138.12</v>
      </c>
    </row>
    <row r="614" spans="1:2" x14ac:dyDescent="0.3">
      <c r="A614" s="78" t="s">
        <v>1486</v>
      </c>
      <c r="B614" s="80">
        <v>187.04</v>
      </c>
    </row>
    <row r="615" spans="1:2" x14ac:dyDescent="0.3">
      <c r="A615" s="78" t="s">
        <v>1487</v>
      </c>
      <c r="B615" s="80">
        <v>142.47999999999999</v>
      </c>
    </row>
    <row r="616" spans="1:2" x14ac:dyDescent="0.3">
      <c r="A616" s="78" t="s">
        <v>1488</v>
      </c>
      <c r="B616" s="80">
        <v>129.4</v>
      </c>
    </row>
    <row r="617" spans="1:2" x14ac:dyDescent="0.3">
      <c r="A617" s="78" t="s">
        <v>1438</v>
      </c>
      <c r="B617" s="80">
        <v>166.4</v>
      </c>
    </row>
    <row r="618" spans="1:2" x14ac:dyDescent="0.3">
      <c r="A618" s="78" t="s">
        <v>1275</v>
      </c>
      <c r="B618" s="80">
        <v>154.44</v>
      </c>
    </row>
    <row r="619" spans="1:2" x14ac:dyDescent="0.3">
      <c r="A619" s="78" t="s">
        <v>1489</v>
      </c>
      <c r="B619" s="80">
        <v>138.12</v>
      </c>
    </row>
    <row r="620" spans="1:2" x14ac:dyDescent="0.3">
      <c r="A620" s="78" t="s">
        <v>1276</v>
      </c>
      <c r="B620" s="80">
        <v>194.68</v>
      </c>
    </row>
    <row r="621" spans="1:2" x14ac:dyDescent="0.3">
      <c r="A621" s="78" t="s">
        <v>1277</v>
      </c>
      <c r="B621" s="80">
        <v>162.04</v>
      </c>
    </row>
    <row r="622" spans="1:2" x14ac:dyDescent="0.3">
      <c r="A622" s="78" t="s">
        <v>1278</v>
      </c>
      <c r="B622" s="80">
        <v>133.76</v>
      </c>
    </row>
    <row r="623" spans="1:2" x14ac:dyDescent="0.3">
      <c r="A623" s="78" t="s">
        <v>1439</v>
      </c>
      <c r="B623" s="80">
        <v>190.32</v>
      </c>
    </row>
    <row r="624" spans="1:2" x14ac:dyDescent="0.3">
      <c r="A624" s="78" t="s">
        <v>1279</v>
      </c>
      <c r="B624" s="80">
        <v>162.04</v>
      </c>
    </row>
    <row r="625" spans="1:2" x14ac:dyDescent="0.3">
      <c r="A625" s="78" t="s">
        <v>1280</v>
      </c>
      <c r="B625" s="80">
        <v>154.44</v>
      </c>
    </row>
    <row r="626" spans="1:2" x14ac:dyDescent="0.3">
      <c r="A626" s="78" t="s">
        <v>1490</v>
      </c>
      <c r="B626" s="80">
        <v>251.2</v>
      </c>
    </row>
    <row r="627" spans="1:2" x14ac:dyDescent="0.3">
      <c r="A627" s="78" t="s">
        <v>1281</v>
      </c>
      <c r="B627" s="80">
        <v>129.4</v>
      </c>
    </row>
    <row r="628" spans="1:2" x14ac:dyDescent="0.3">
      <c r="A628" s="78" t="s">
        <v>1491</v>
      </c>
      <c r="B628" s="80">
        <v>203.36</v>
      </c>
    </row>
    <row r="629" spans="1:2" x14ac:dyDescent="0.3">
      <c r="A629" s="78" t="s">
        <v>1492</v>
      </c>
      <c r="B629" s="80">
        <v>199</v>
      </c>
    </row>
    <row r="630" spans="1:2" x14ac:dyDescent="0.3">
      <c r="A630" s="78" t="s">
        <v>1282</v>
      </c>
      <c r="B630" s="80">
        <v>121.8</v>
      </c>
    </row>
    <row r="631" spans="1:2" x14ac:dyDescent="0.3">
      <c r="A631" s="78" t="s">
        <v>1283</v>
      </c>
      <c r="B631" s="80">
        <v>117.44</v>
      </c>
    </row>
    <row r="632" spans="1:2" x14ac:dyDescent="0.3">
      <c r="A632" s="78" t="s">
        <v>1284</v>
      </c>
      <c r="B632" s="80">
        <v>109.84</v>
      </c>
    </row>
    <row r="633" spans="1:2" x14ac:dyDescent="0.3">
      <c r="A633" s="78" t="s">
        <v>1493</v>
      </c>
      <c r="B633" s="80">
        <v>187.04</v>
      </c>
    </row>
    <row r="634" spans="1:2" x14ac:dyDescent="0.3">
      <c r="A634" s="78" t="s">
        <v>1494</v>
      </c>
      <c r="B634" s="80">
        <v>150.08000000000001</v>
      </c>
    </row>
    <row r="635" spans="1:2" x14ac:dyDescent="0.3">
      <c r="A635" s="78" t="s">
        <v>1285</v>
      </c>
      <c r="B635" s="80">
        <v>178.36</v>
      </c>
    </row>
    <row r="636" spans="1:2" x14ac:dyDescent="0.3">
      <c r="A636" s="78" t="s">
        <v>1440</v>
      </c>
      <c r="B636" s="80">
        <v>199</v>
      </c>
    </row>
    <row r="637" spans="1:2" x14ac:dyDescent="0.3">
      <c r="A637" s="78" t="s">
        <v>1286</v>
      </c>
      <c r="B637" s="80">
        <v>109.84</v>
      </c>
    </row>
    <row r="638" spans="1:2" x14ac:dyDescent="0.3">
      <c r="A638" s="78" t="s">
        <v>1287</v>
      </c>
      <c r="B638" s="80">
        <v>178.36</v>
      </c>
    </row>
    <row r="639" spans="1:2" x14ac:dyDescent="0.3">
      <c r="A639" s="78" t="s">
        <v>1495</v>
      </c>
      <c r="B639" s="80">
        <v>231.64</v>
      </c>
    </row>
    <row r="640" spans="1:2" x14ac:dyDescent="0.3">
      <c r="A640" s="78" t="s">
        <v>1496</v>
      </c>
      <c r="B640" s="80">
        <v>190.32</v>
      </c>
    </row>
    <row r="641" spans="1:2" x14ac:dyDescent="0.3">
      <c r="A641" s="78" t="s">
        <v>1497</v>
      </c>
      <c r="B641" s="80">
        <v>263.2</v>
      </c>
    </row>
    <row r="642" spans="1:2" x14ac:dyDescent="0.3">
      <c r="A642" s="78" t="s">
        <v>1498</v>
      </c>
      <c r="B642" s="80">
        <v>154.44</v>
      </c>
    </row>
    <row r="643" spans="1:2" x14ac:dyDescent="0.3">
      <c r="A643" s="78" t="s">
        <v>1288</v>
      </c>
      <c r="B643" s="80">
        <v>154.44</v>
      </c>
    </row>
    <row r="644" spans="1:2" x14ac:dyDescent="0.3">
      <c r="A644" s="78" t="s">
        <v>1289</v>
      </c>
      <c r="B644" s="80">
        <v>133.76</v>
      </c>
    </row>
    <row r="645" spans="1:2" x14ac:dyDescent="0.3">
      <c r="A645" s="78" t="s">
        <v>1883</v>
      </c>
      <c r="B645" s="80">
        <v>162.04</v>
      </c>
    </row>
    <row r="646" spans="1:2" x14ac:dyDescent="0.3">
      <c r="A646" s="78" t="s">
        <v>1499</v>
      </c>
      <c r="B646" s="80">
        <v>211</v>
      </c>
    </row>
    <row r="647" spans="1:2" x14ac:dyDescent="0.3">
      <c r="A647" s="78" t="s">
        <v>1379</v>
      </c>
      <c r="B647" s="80">
        <v>121.8</v>
      </c>
    </row>
    <row r="648" spans="1:2" x14ac:dyDescent="0.3">
      <c r="A648" s="78" t="s">
        <v>1500</v>
      </c>
      <c r="B648" s="80">
        <v>247.96</v>
      </c>
    </row>
    <row r="649" spans="1:2" x14ac:dyDescent="0.3">
      <c r="A649" s="78" t="s">
        <v>1501</v>
      </c>
      <c r="B649" s="80">
        <v>170.76</v>
      </c>
    </row>
    <row r="650" spans="1:2" x14ac:dyDescent="0.3">
      <c r="A650" s="78" t="s">
        <v>1290</v>
      </c>
      <c r="B650" s="80">
        <v>174</v>
      </c>
    </row>
    <row r="651" spans="1:2" x14ac:dyDescent="0.3">
      <c r="A651" s="78" t="s">
        <v>1291</v>
      </c>
      <c r="B651" s="80">
        <v>206.64</v>
      </c>
    </row>
    <row r="652" spans="1:2" x14ac:dyDescent="0.3">
      <c r="A652" s="78" t="s">
        <v>1292</v>
      </c>
      <c r="B652" s="80">
        <v>182.72</v>
      </c>
    </row>
    <row r="653" spans="1:2" x14ac:dyDescent="0.3">
      <c r="A653" s="78" t="s">
        <v>1293</v>
      </c>
      <c r="B653" s="80">
        <v>121.8</v>
      </c>
    </row>
    <row r="654" spans="1:2" x14ac:dyDescent="0.3">
      <c r="A654" s="78" t="s">
        <v>1294</v>
      </c>
      <c r="B654" s="80">
        <v>97.88</v>
      </c>
    </row>
    <row r="655" spans="1:2" x14ac:dyDescent="0.3">
      <c r="A655" s="78" t="s">
        <v>1502</v>
      </c>
      <c r="B655" s="80">
        <v>251.2</v>
      </c>
    </row>
    <row r="656" spans="1:2" x14ac:dyDescent="0.3">
      <c r="A656" s="78" t="s">
        <v>1503</v>
      </c>
      <c r="B656" s="80">
        <v>227.28</v>
      </c>
    </row>
    <row r="657" spans="1:2" x14ac:dyDescent="0.3">
      <c r="A657" s="78" t="s">
        <v>1295</v>
      </c>
      <c r="B657" s="80">
        <v>154.44</v>
      </c>
    </row>
    <row r="658" spans="1:2" x14ac:dyDescent="0.3">
      <c r="A658" s="78" t="s">
        <v>1504</v>
      </c>
      <c r="B658" s="80">
        <v>129.4</v>
      </c>
    </row>
    <row r="659" spans="1:2" x14ac:dyDescent="0.3">
      <c r="A659" s="78" t="s">
        <v>1366</v>
      </c>
      <c r="B659" s="80">
        <v>121.8</v>
      </c>
    </row>
    <row r="660" spans="1:2" x14ac:dyDescent="0.3">
      <c r="A660" s="78" t="s">
        <v>1505</v>
      </c>
      <c r="B660" s="80">
        <v>133.76</v>
      </c>
    </row>
    <row r="661" spans="1:2" x14ac:dyDescent="0.3">
      <c r="A661" s="78" t="s">
        <v>1506</v>
      </c>
      <c r="B661" s="80">
        <v>166.4</v>
      </c>
    </row>
    <row r="662" spans="1:2" x14ac:dyDescent="0.3">
      <c r="A662" s="78" t="s">
        <v>1296</v>
      </c>
      <c r="B662" s="80">
        <v>109.84</v>
      </c>
    </row>
    <row r="663" spans="1:2" x14ac:dyDescent="0.3">
      <c r="A663" s="78" t="s">
        <v>1507</v>
      </c>
      <c r="B663" s="80">
        <v>150.08000000000001</v>
      </c>
    </row>
    <row r="664" spans="1:2" x14ac:dyDescent="0.3">
      <c r="A664" s="78" t="s">
        <v>1508</v>
      </c>
      <c r="B664" s="80">
        <v>162.04</v>
      </c>
    </row>
    <row r="665" spans="1:2" x14ac:dyDescent="0.3">
      <c r="A665" s="78" t="s">
        <v>1441</v>
      </c>
      <c r="B665" s="80">
        <v>170.76</v>
      </c>
    </row>
    <row r="666" spans="1:2" x14ac:dyDescent="0.3">
      <c r="A666" s="78" t="s">
        <v>1297</v>
      </c>
      <c r="B666" s="80">
        <v>178.36</v>
      </c>
    </row>
    <row r="667" spans="1:2" x14ac:dyDescent="0.3">
      <c r="A667" s="78" t="s">
        <v>1509</v>
      </c>
      <c r="B667" s="80">
        <v>247.96</v>
      </c>
    </row>
    <row r="668" spans="1:2" x14ac:dyDescent="0.3">
      <c r="A668" s="78" t="s">
        <v>1298</v>
      </c>
      <c r="B668" s="80">
        <v>145.72</v>
      </c>
    </row>
    <row r="669" spans="1:2" x14ac:dyDescent="0.3">
      <c r="A669" s="78" t="s">
        <v>1299</v>
      </c>
      <c r="B669" s="80">
        <v>190.32</v>
      </c>
    </row>
    <row r="670" spans="1:2" x14ac:dyDescent="0.3">
      <c r="A670" s="78" t="s">
        <v>1300</v>
      </c>
      <c r="B670" s="80">
        <v>199</v>
      </c>
    </row>
    <row r="671" spans="1:2" x14ac:dyDescent="0.3">
      <c r="A671" s="78" t="s">
        <v>1301</v>
      </c>
      <c r="B671" s="80">
        <v>157.68</v>
      </c>
    </row>
    <row r="672" spans="1:2" x14ac:dyDescent="0.3">
      <c r="A672" s="78" t="s">
        <v>1510</v>
      </c>
      <c r="B672" s="80">
        <v>194.68</v>
      </c>
    </row>
    <row r="673" spans="1:2" x14ac:dyDescent="0.3">
      <c r="A673" s="78" t="s">
        <v>1302</v>
      </c>
      <c r="B673" s="80">
        <v>121.8</v>
      </c>
    </row>
    <row r="674" spans="1:2" x14ac:dyDescent="0.3">
      <c r="A674" s="78" t="s">
        <v>1303</v>
      </c>
      <c r="B674" s="80">
        <v>194.68</v>
      </c>
    </row>
    <row r="675" spans="1:2" x14ac:dyDescent="0.3">
      <c r="A675" s="78" t="s">
        <v>1442</v>
      </c>
      <c r="B675" s="80">
        <v>182.72</v>
      </c>
    </row>
    <row r="676" spans="1:2" x14ac:dyDescent="0.3">
      <c r="A676" s="78" t="s">
        <v>1304</v>
      </c>
      <c r="B676" s="80">
        <v>211</v>
      </c>
    </row>
    <row r="677" spans="1:2" x14ac:dyDescent="0.3">
      <c r="A677" s="78" t="s">
        <v>1443</v>
      </c>
      <c r="B677" s="80">
        <v>154.44</v>
      </c>
    </row>
    <row r="678" spans="1:2" x14ac:dyDescent="0.3">
      <c r="A678" s="78" t="s">
        <v>1511</v>
      </c>
      <c r="B678" s="80">
        <v>215.32</v>
      </c>
    </row>
    <row r="679" spans="1:2" x14ac:dyDescent="0.3">
      <c r="A679" s="78" t="s">
        <v>1305</v>
      </c>
      <c r="B679" s="80">
        <v>162.04</v>
      </c>
    </row>
    <row r="680" spans="1:2" x14ac:dyDescent="0.3">
      <c r="A680" s="78" t="s">
        <v>1512</v>
      </c>
      <c r="B680" s="80">
        <v>162.04</v>
      </c>
    </row>
    <row r="681" spans="1:2" x14ac:dyDescent="0.3">
      <c r="A681" s="78" t="s">
        <v>1306</v>
      </c>
      <c r="B681" s="80">
        <v>97.88</v>
      </c>
    </row>
    <row r="682" spans="1:2" x14ac:dyDescent="0.3">
      <c r="A682" s="78" t="s">
        <v>1307</v>
      </c>
      <c r="B682" s="80">
        <v>133.76</v>
      </c>
    </row>
    <row r="683" spans="1:2" x14ac:dyDescent="0.3">
      <c r="A683" s="78" t="s">
        <v>1308</v>
      </c>
      <c r="B683" s="80">
        <v>145.72</v>
      </c>
    </row>
    <row r="684" spans="1:2" x14ac:dyDescent="0.3">
      <c r="A684" s="78" t="s">
        <v>1309</v>
      </c>
      <c r="B684" s="80">
        <v>138.12</v>
      </c>
    </row>
    <row r="685" spans="1:2" x14ac:dyDescent="0.3">
      <c r="A685" s="78" t="s">
        <v>1513</v>
      </c>
      <c r="B685" s="80">
        <v>174</v>
      </c>
    </row>
    <row r="686" spans="1:2" x14ac:dyDescent="0.3">
      <c r="A686" s="78" t="s">
        <v>1444</v>
      </c>
      <c r="B686" s="80">
        <v>121.8</v>
      </c>
    </row>
    <row r="687" spans="1:2" x14ac:dyDescent="0.3">
      <c r="A687" s="78" t="s">
        <v>1445</v>
      </c>
      <c r="B687" s="80">
        <v>157.68</v>
      </c>
    </row>
    <row r="688" spans="1:2" x14ac:dyDescent="0.3">
      <c r="A688" s="78" t="s">
        <v>1310</v>
      </c>
      <c r="B688" s="80">
        <v>129.4</v>
      </c>
    </row>
    <row r="689" spans="1:2" x14ac:dyDescent="0.3">
      <c r="A689" s="78" t="s">
        <v>1311</v>
      </c>
      <c r="B689" s="80">
        <v>150.08000000000001</v>
      </c>
    </row>
    <row r="690" spans="1:2" x14ac:dyDescent="0.3">
      <c r="A690" s="78" t="s">
        <v>1446</v>
      </c>
      <c r="B690" s="80">
        <v>194.68</v>
      </c>
    </row>
    <row r="691" spans="1:2" x14ac:dyDescent="0.3">
      <c r="A691" s="78" t="s">
        <v>1514</v>
      </c>
      <c r="B691" s="80">
        <v>150.08000000000001</v>
      </c>
    </row>
    <row r="692" spans="1:2" x14ac:dyDescent="0.3">
      <c r="A692" s="78" t="s">
        <v>1312</v>
      </c>
      <c r="B692" s="80">
        <v>121.8</v>
      </c>
    </row>
    <row r="693" spans="1:2" x14ac:dyDescent="0.3">
      <c r="A693" s="78" t="s">
        <v>1313</v>
      </c>
      <c r="B693" s="80">
        <v>121.8</v>
      </c>
    </row>
    <row r="694" spans="1:2" x14ac:dyDescent="0.3">
      <c r="A694" s="78" t="s">
        <v>1314</v>
      </c>
      <c r="B694" s="80">
        <v>154.44</v>
      </c>
    </row>
    <row r="695" spans="1:2" x14ac:dyDescent="0.3">
      <c r="A695" s="78" t="s">
        <v>1515</v>
      </c>
      <c r="B695" s="80">
        <v>150.08000000000001</v>
      </c>
    </row>
    <row r="696" spans="1:2" x14ac:dyDescent="0.3">
      <c r="A696" s="78" t="s">
        <v>1447</v>
      </c>
      <c r="B696" s="80">
        <v>166.4</v>
      </c>
    </row>
    <row r="697" spans="1:2" x14ac:dyDescent="0.3">
      <c r="A697" s="78" t="s">
        <v>1516</v>
      </c>
      <c r="B697" s="80">
        <v>133.76</v>
      </c>
    </row>
    <row r="698" spans="1:2" x14ac:dyDescent="0.3">
      <c r="A698" s="78" t="s">
        <v>1517</v>
      </c>
      <c r="B698" s="80">
        <v>150.08000000000001</v>
      </c>
    </row>
    <row r="699" spans="1:2" x14ac:dyDescent="0.3">
      <c r="A699" s="78" t="s">
        <v>1315</v>
      </c>
      <c r="B699" s="80">
        <v>129.4</v>
      </c>
    </row>
    <row r="700" spans="1:2" x14ac:dyDescent="0.3">
      <c r="A700" s="78" t="s">
        <v>1316</v>
      </c>
      <c r="B700" s="80">
        <v>133.76</v>
      </c>
    </row>
    <row r="701" spans="1:2" x14ac:dyDescent="0.3">
      <c r="A701" s="78" t="s">
        <v>1317</v>
      </c>
      <c r="B701" s="80">
        <v>174</v>
      </c>
    </row>
    <row r="702" spans="1:2" x14ac:dyDescent="0.3">
      <c r="A702" s="78" t="s">
        <v>1318</v>
      </c>
      <c r="B702" s="80">
        <v>203.36</v>
      </c>
    </row>
    <row r="703" spans="1:2" x14ac:dyDescent="0.3">
      <c r="A703" s="78" t="s">
        <v>1448</v>
      </c>
      <c r="B703" s="80">
        <v>215.32</v>
      </c>
    </row>
    <row r="704" spans="1:2" x14ac:dyDescent="0.3">
      <c r="A704" s="78" t="s">
        <v>1319</v>
      </c>
      <c r="B704" s="80">
        <v>166.4</v>
      </c>
    </row>
    <row r="705" spans="1:2" x14ac:dyDescent="0.3">
      <c r="A705" s="78" t="s">
        <v>1518</v>
      </c>
      <c r="B705" s="80">
        <v>150.08000000000001</v>
      </c>
    </row>
    <row r="706" spans="1:2" x14ac:dyDescent="0.3">
      <c r="A706" s="78" t="s">
        <v>1519</v>
      </c>
      <c r="B706" s="80">
        <v>194.68</v>
      </c>
    </row>
    <row r="707" spans="1:2" x14ac:dyDescent="0.3">
      <c r="A707" s="78" t="s">
        <v>1539</v>
      </c>
      <c r="B707" s="80">
        <v>187.04</v>
      </c>
    </row>
    <row r="708" spans="1:2" x14ac:dyDescent="0.3">
      <c r="A708" s="78" t="s">
        <v>1449</v>
      </c>
      <c r="B708" s="80">
        <v>199</v>
      </c>
    </row>
    <row r="709" spans="1:2" x14ac:dyDescent="0.3">
      <c r="A709" s="78" t="s">
        <v>1520</v>
      </c>
      <c r="B709" s="80">
        <v>166.4</v>
      </c>
    </row>
    <row r="710" spans="1:2" x14ac:dyDescent="0.3">
      <c r="A710" s="78" t="s">
        <v>1521</v>
      </c>
      <c r="B710" s="80">
        <v>215.32</v>
      </c>
    </row>
    <row r="711" spans="1:2" x14ac:dyDescent="0.3">
      <c r="A711" s="78" t="s">
        <v>1522</v>
      </c>
      <c r="B711" s="80">
        <v>203.36</v>
      </c>
    </row>
    <row r="712" spans="1:2" x14ac:dyDescent="0.3">
      <c r="A712" s="78" t="s">
        <v>1320</v>
      </c>
      <c r="B712" s="79">
        <v>33992.879999999997</v>
      </c>
    </row>
    <row r="713" spans="1:2" x14ac:dyDescent="0.3">
      <c r="A713" s="78" t="s">
        <v>1321</v>
      </c>
      <c r="B713" s="79">
        <v>4747.04</v>
      </c>
    </row>
    <row r="714" spans="1:2" x14ac:dyDescent="0.3">
      <c r="A714" s="78" t="s">
        <v>1322</v>
      </c>
      <c r="B714" s="79">
        <v>3746.52</v>
      </c>
    </row>
    <row r="715" spans="1:2" x14ac:dyDescent="0.3">
      <c r="A715" s="78" t="s">
        <v>1523</v>
      </c>
      <c r="B715" s="79">
        <v>13668.04</v>
      </c>
    </row>
    <row r="716" spans="1:2" x14ac:dyDescent="0.3">
      <c r="A716" s="78" t="s">
        <v>1323</v>
      </c>
      <c r="B716" s="79">
        <v>6613.24</v>
      </c>
    </row>
    <row r="717" spans="1:2" x14ac:dyDescent="0.3">
      <c r="A717" s="78" t="s">
        <v>1324</v>
      </c>
      <c r="B717" s="79">
        <v>7463.72</v>
      </c>
    </row>
    <row r="718" spans="1:2" x14ac:dyDescent="0.3">
      <c r="A718" s="78" t="s">
        <v>1325</v>
      </c>
      <c r="B718" s="79">
        <v>11661.56</v>
      </c>
    </row>
    <row r="719" spans="1:2" x14ac:dyDescent="0.3">
      <c r="A719" s="78" t="s">
        <v>1326</v>
      </c>
      <c r="B719" s="79">
        <v>9148.2800000000007</v>
      </c>
    </row>
    <row r="720" spans="1:2" x14ac:dyDescent="0.3">
      <c r="A720" s="78" t="s">
        <v>1327</v>
      </c>
      <c r="B720" s="79">
        <v>20143.2</v>
      </c>
    </row>
    <row r="721" spans="1:2" x14ac:dyDescent="0.3">
      <c r="A721" s="138"/>
      <c r="B721" s="138"/>
    </row>
    <row r="722" spans="1:2" x14ac:dyDescent="0.3">
      <c r="A722" s="139" t="s">
        <v>1905</v>
      </c>
      <c r="B722" s="77">
        <v>3113186.49</v>
      </c>
    </row>
    <row r="723" spans="1:2" x14ac:dyDescent="0.3">
      <c r="A723" s="138"/>
      <c r="B723" s="138"/>
    </row>
    <row r="724" spans="1:2" x14ac:dyDescent="0.3">
      <c r="A724" s="138"/>
      <c r="B724" s="138"/>
    </row>
    <row r="725" spans="1:2" x14ac:dyDescent="0.3">
      <c r="A725" s="138"/>
      <c r="B725" s="138"/>
    </row>
    <row r="726" spans="1:2" x14ac:dyDescent="0.3">
      <c r="A726" s="138"/>
      <c r="B726" s="138"/>
    </row>
    <row r="727" spans="1:2" x14ac:dyDescent="0.3">
      <c r="A727" s="138"/>
      <c r="B727" s="138"/>
    </row>
    <row r="728" spans="1:2" x14ac:dyDescent="0.3">
      <c r="A728" s="138"/>
      <c r="B728" s="138"/>
    </row>
    <row r="729" spans="1:2" x14ac:dyDescent="0.3">
      <c r="A729" s="138"/>
      <c r="B729" s="138"/>
    </row>
    <row r="730" spans="1:2" x14ac:dyDescent="0.3">
      <c r="A730" s="138"/>
      <c r="B730" s="138"/>
    </row>
    <row r="731" spans="1:2" x14ac:dyDescent="0.3">
      <c r="A731" s="138"/>
      <c r="B731" s="138"/>
    </row>
    <row r="732" spans="1:2" x14ac:dyDescent="0.3">
      <c r="A732" s="138"/>
      <c r="B732" s="138"/>
    </row>
    <row r="733" spans="1:2" x14ac:dyDescent="0.3">
      <c r="A733" s="138"/>
      <c r="B733" s="138"/>
    </row>
    <row r="734" spans="1:2" x14ac:dyDescent="0.3">
      <c r="A734" s="138"/>
      <c r="B734" s="138"/>
    </row>
    <row r="735" spans="1:2" x14ac:dyDescent="0.3">
      <c r="A735" s="138"/>
      <c r="B735" s="138"/>
    </row>
    <row r="736" spans="1:2" x14ac:dyDescent="0.3">
      <c r="A736" s="138"/>
      <c r="B736" s="138"/>
    </row>
    <row r="737" spans="1:2" x14ac:dyDescent="0.3">
      <c r="A737" s="138"/>
      <c r="B737" s="138"/>
    </row>
    <row r="738" spans="1:2" x14ac:dyDescent="0.3">
      <c r="A738" s="138"/>
      <c r="B738" s="138"/>
    </row>
    <row r="739" spans="1:2" x14ac:dyDescent="0.3">
      <c r="A739" s="138"/>
      <c r="B739" s="138"/>
    </row>
    <row r="740" spans="1:2" x14ac:dyDescent="0.3">
      <c r="A740" s="138"/>
      <c r="B740" s="138"/>
    </row>
    <row r="741" spans="1:2" x14ac:dyDescent="0.3">
      <c r="A741" s="138"/>
      <c r="B741" s="138"/>
    </row>
    <row r="742" spans="1:2" x14ac:dyDescent="0.3">
      <c r="A742" s="138"/>
      <c r="B742" s="138"/>
    </row>
    <row r="743" spans="1:2" x14ac:dyDescent="0.3">
      <c r="A743" s="138"/>
      <c r="B743" s="138"/>
    </row>
    <row r="744" spans="1:2" x14ac:dyDescent="0.3">
      <c r="A744" s="138"/>
      <c r="B744" s="138"/>
    </row>
    <row r="745" spans="1:2" x14ac:dyDescent="0.3">
      <c r="A745" s="138"/>
      <c r="B745" s="138"/>
    </row>
    <row r="746" spans="1:2" x14ac:dyDescent="0.3">
      <c r="A746" s="138"/>
      <c r="B746" s="138"/>
    </row>
    <row r="747" spans="1:2" x14ac:dyDescent="0.3">
      <c r="A747" s="138"/>
      <c r="B747" s="138"/>
    </row>
    <row r="748" spans="1:2" x14ac:dyDescent="0.3">
      <c r="A748" s="138"/>
      <c r="B748" s="138"/>
    </row>
    <row r="749" spans="1:2" x14ac:dyDescent="0.3">
      <c r="A749" s="138"/>
      <c r="B749" s="138"/>
    </row>
    <row r="750" spans="1:2" x14ac:dyDescent="0.3">
      <c r="A750" s="138"/>
      <c r="B750" s="138"/>
    </row>
    <row r="751" spans="1:2" x14ac:dyDescent="0.3">
      <c r="A751" s="138"/>
      <c r="B751" s="138"/>
    </row>
    <row r="752" spans="1:2" x14ac:dyDescent="0.3">
      <c r="A752" s="138"/>
      <c r="B752" s="138"/>
    </row>
    <row r="753" spans="1:2" x14ac:dyDescent="0.3">
      <c r="A753" s="138"/>
      <c r="B753" s="138"/>
    </row>
    <row r="754" spans="1:2" x14ac:dyDescent="0.3">
      <c r="A754" s="138"/>
      <c r="B754" s="138"/>
    </row>
    <row r="755" spans="1:2" x14ac:dyDescent="0.3">
      <c r="A755" s="138"/>
      <c r="B755" s="138"/>
    </row>
    <row r="756" spans="1:2" x14ac:dyDescent="0.3">
      <c r="A756" s="138"/>
      <c r="B756" s="138"/>
    </row>
    <row r="757" spans="1:2" x14ac:dyDescent="0.3">
      <c r="A757" s="138"/>
      <c r="B757" s="138"/>
    </row>
    <row r="758" spans="1:2" x14ac:dyDescent="0.3">
      <c r="A758" s="138"/>
      <c r="B758" s="138"/>
    </row>
    <row r="759" spans="1:2" x14ac:dyDescent="0.3">
      <c r="A759" s="138"/>
      <c r="B759" s="138"/>
    </row>
    <row r="760" spans="1:2" x14ac:dyDescent="0.3">
      <c r="A760" s="138"/>
      <c r="B760" s="138"/>
    </row>
    <row r="761" spans="1:2" x14ac:dyDescent="0.3">
      <c r="A761" s="138"/>
      <c r="B761" s="138"/>
    </row>
    <row r="762" spans="1:2" x14ac:dyDescent="0.3">
      <c r="A762" s="138"/>
      <c r="B762" s="138"/>
    </row>
    <row r="763" spans="1:2" x14ac:dyDescent="0.3">
      <c r="A763" s="138"/>
      <c r="B763" s="138"/>
    </row>
    <row r="764" spans="1:2" x14ac:dyDescent="0.3">
      <c r="A764" s="138"/>
      <c r="B764" s="138"/>
    </row>
    <row r="765" spans="1:2" x14ac:dyDescent="0.3">
      <c r="A765" s="138"/>
      <c r="B765" s="138"/>
    </row>
    <row r="766" spans="1:2" x14ac:dyDescent="0.3">
      <c r="A766" s="138"/>
      <c r="B766" s="138"/>
    </row>
    <row r="767" spans="1:2" x14ac:dyDescent="0.3">
      <c r="A767" s="138"/>
      <c r="B767" s="138"/>
    </row>
    <row r="768" spans="1:2" x14ac:dyDescent="0.3">
      <c r="A768" s="138"/>
      <c r="B768" s="138"/>
    </row>
    <row r="769" spans="1:2" x14ac:dyDescent="0.3">
      <c r="A769" s="138"/>
      <c r="B769" s="138"/>
    </row>
    <row r="770" spans="1:2" x14ac:dyDescent="0.3">
      <c r="A770" s="138"/>
      <c r="B770" s="138"/>
    </row>
    <row r="771" spans="1:2" x14ac:dyDescent="0.3">
      <c r="A771" s="138"/>
      <c r="B771" s="138"/>
    </row>
    <row r="772" spans="1:2" x14ac:dyDescent="0.3">
      <c r="A772" s="138"/>
      <c r="B772" s="138"/>
    </row>
    <row r="773" spans="1:2" x14ac:dyDescent="0.3">
      <c r="A773" s="138"/>
      <c r="B773" s="138"/>
    </row>
    <row r="774" spans="1:2" x14ac:dyDescent="0.3">
      <c r="A774" s="138"/>
      <c r="B774" s="138"/>
    </row>
    <row r="775" spans="1:2" x14ac:dyDescent="0.3">
      <c r="A775" s="138"/>
      <c r="B775" s="138"/>
    </row>
    <row r="776" spans="1:2" x14ac:dyDescent="0.3">
      <c r="A776" s="138"/>
      <c r="B776" s="138"/>
    </row>
    <row r="777" spans="1:2" x14ac:dyDescent="0.3">
      <c r="A777" s="138"/>
      <c r="B777" s="138"/>
    </row>
    <row r="778" spans="1:2" x14ac:dyDescent="0.3">
      <c r="A778" s="138"/>
      <c r="B778" s="138"/>
    </row>
    <row r="779" spans="1:2" x14ac:dyDescent="0.3">
      <c r="A779" s="138"/>
      <c r="B779" s="138"/>
    </row>
    <row r="780" spans="1:2" x14ac:dyDescent="0.3">
      <c r="A780" s="138"/>
      <c r="B780" s="138"/>
    </row>
    <row r="781" spans="1:2" x14ac:dyDescent="0.3">
      <c r="A781" s="138"/>
      <c r="B781" s="138"/>
    </row>
    <row r="782" spans="1:2" x14ac:dyDescent="0.3">
      <c r="A782" s="138"/>
      <c r="B782" s="138"/>
    </row>
    <row r="783" spans="1:2" x14ac:dyDescent="0.3">
      <c r="A783" s="138"/>
      <c r="B783" s="138"/>
    </row>
    <row r="784" spans="1:2" x14ac:dyDescent="0.3">
      <c r="A784" s="138"/>
      <c r="B784" s="138"/>
    </row>
    <row r="785" spans="1:2" x14ac:dyDescent="0.3">
      <c r="A785" s="138"/>
      <c r="B785" s="138"/>
    </row>
    <row r="786" spans="1:2" x14ac:dyDescent="0.3">
      <c r="A786" s="138"/>
      <c r="B786" s="138"/>
    </row>
    <row r="787" spans="1:2" x14ac:dyDescent="0.3">
      <c r="A787" s="138"/>
      <c r="B787" s="138"/>
    </row>
    <row r="788" spans="1:2" x14ac:dyDescent="0.3">
      <c r="A788" s="138"/>
      <c r="B788" s="138"/>
    </row>
    <row r="789" spans="1:2" x14ac:dyDescent="0.3">
      <c r="A789" s="138"/>
      <c r="B789" s="138"/>
    </row>
    <row r="790" spans="1:2" x14ac:dyDescent="0.3">
      <c r="A790" s="138"/>
      <c r="B790" s="138"/>
    </row>
    <row r="791" spans="1:2" x14ac:dyDescent="0.3">
      <c r="A791" s="138"/>
      <c r="B791" s="138"/>
    </row>
    <row r="792" spans="1:2" x14ac:dyDescent="0.3">
      <c r="A792" s="138"/>
      <c r="B792" s="138"/>
    </row>
    <row r="793" spans="1:2" x14ac:dyDescent="0.3">
      <c r="A793" s="138"/>
      <c r="B793" s="138"/>
    </row>
    <row r="794" spans="1:2" x14ac:dyDescent="0.3">
      <c r="A794" s="138"/>
      <c r="B794" s="138"/>
    </row>
    <row r="795" spans="1:2" x14ac:dyDescent="0.3">
      <c r="A795" s="138"/>
      <c r="B795" s="138"/>
    </row>
    <row r="796" spans="1:2" x14ac:dyDescent="0.3">
      <c r="A796" s="138"/>
      <c r="B796" s="138"/>
    </row>
    <row r="797" spans="1:2" x14ac:dyDescent="0.3">
      <c r="A797" s="138"/>
      <c r="B797" s="138"/>
    </row>
    <row r="798" spans="1:2" x14ac:dyDescent="0.3">
      <c r="A798" s="138"/>
      <c r="B798" s="138"/>
    </row>
    <row r="799" spans="1:2" x14ac:dyDescent="0.3">
      <c r="A799" s="138"/>
      <c r="B799" s="138"/>
    </row>
    <row r="800" spans="1:2" x14ac:dyDescent="0.3">
      <c r="A800" s="138"/>
      <c r="B800" s="138"/>
    </row>
    <row r="801" spans="1:2" x14ac:dyDescent="0.3">
      <c r="A801" s="138"/>
      <c r="B801" s="138"/>
    </row>
    <row r="802" spans="1:2" x14ac:dyDescent="0.3">
      <c r="A802" s="138"/>
      <c r="B802" s="138"/>
    </row>
    <row r="803" spans="1:2" x14ac:dyDescent="0.3">
      <c r="A803" s="138"/>
      <c r="B803" s="138"/>
    </row>
    <row r="804" spans="1:2" x14ac:dyDescent="0.3">
      <c r="A804" s="138"/>
      <c r="B804" s="138"/>
    </row>
    <row r="805" spans="1:2" x14ac:dyDescent="0.3">
      <c r="A805" s="138"/>
      <c r="B805" s="138"/>
    </row>
    <row r="806" spans="1:2" x14ac:dyDescent="0.3">
      <c r="A806" s="138"/>
      <c r="B806" s="138"/>
    </row>
    <row r="807" spans="1:2" x14ac:dyDescent="0.3">
      <c r="A807" s="138"/>
      <c r="B807" s="138"/>
    </row>
    <row r="808" spans="1:2" x14ac:dyDescent="0.3">
      <c r="A808" s="138"/>
      <c r="B808" s="138"/>
    </row>
    <row r="809" spans="1:2" x14ac:dyDescent="0.3">
      <c r="A809" s="138"/>
      <c r="B809" s="138"/>
    </row>
    <row r="810" spans="1:2" x14ac:dyDescent="0.3">
      <c r="A810" s="138"/>
      <c r="B810" s="138"/>
    </row>
    <row r="811" spans="1:2" x14ac:dyDescent="0.3">
      <c r="A811" s="138"/>
      <c r="B811" s="138"/>
    </row>
    <row r="812" spans="1:2" x14ac:dyDescent="0.3">
      <c r="A812" s="138"/>
      <c r="B812" s="138"/>
    </row>
    <row r="813" spans="1:2" x14ac:dyDescent="0.3">
      <c r="A813" s="138"/>
      <c r="B813" s="138"/>
    </row>
    <row r="814" spans="1:2" x14ac:dyDescent="0.3">
      <c r="A814" s="138"/>
      <c r="B814" s="138"/>
    </row>
    <row r="815" spans="1:2" x14ac:dyDescent="0.3">
      <c r="A815" s="138"/>
      <c r="B815" s="138"/>
    </row>
    <row r="816" spans="1:2" x14ac:dyDescent="0.3">
      <c r="A816" s="138"/>
      <c r="B816" s="138"/>
    </row>
    <row r="817" spans="1:2" x14ac:dyDescent="0.3">
      <c r="A817" s="138"/>
      <c r="B817" s="138"/>
    </row>
    <row r="818" spans="1:2" x14ac:dyDescent="0.3">
      <c r="A818" s="138"/>
      <c r="B818" s="138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workbookViewId="0">
      <selection activeCell="B2" sqref="B2:B24"/>
    </sheetView>
  </sheetViews>
  <sheetFormatPr defaultRowHeight="14.4" x14ac:dyDescent="0.3"/>
  <cols>
    <col min="1" max="1" width="21.5546875" customWidth="1"/>
  </cols>
  <sheetData>
    <row r="1" spans="1:2" x14ac:dyDescent="0.3">
      <c r="A1" s="35" t="s">
        <v>5</v>
      </c>
      <c r="B1" s="29"/>
    </row>
    <row r="2" spans="1:2" x14ac:dyDescent="0.3">
      <c r="A2" s="35" t="s">
        <v>184</v>
      </c>
      <c r="B2" s="41">
        <v>0</v>
      </c>
    </row>
    <row r="3" spans="1:2" x14ac:dyDescent="0.3">
      <c r="A3" s="35" t="s">
        <v>234</v>
      </c>
      <c r="B3" s="41">
        <v>0</v>
      </c>
    </row>
    <row r="4" spans="1:2" x14ac:dyDescent="0.3">
      <c r="A4" s="35" t="s">
        <v>250</v>
      </c>
      <c r="B4" s="41">
        <v>0</v>
      </c>
    </row>
    <row r="5" spans="1:2" x14ac:dyDescent="0.3">
      <c r="A5" s="35" t="s">
        <v>311</v>
      </c>
      <c r="B5" s="41">
        <v>0</v>
      </c>
    </row>
    <row r="6" spans="1:2" x14ac:dyDescent="0.3">
      <c r="A6" s="35" t="s">
        <v>313</v>
      </c>
      <c r="B6" s="41">
        <v>0</v>
      </c>
    </row>
    <row r="7" spans="1:2" x14ac:dyDescent="0.3">
      <c r="A7" s="35" t="s">
        <v>316</v>
      </c>
      <c r="B7" s="41">
        <v>0</v>
      </c>
    </row>
    <row r="8" spans="1:2" x14ac:dyDescent="0.3">
      <c r="A8" s="35" t="s">
        <v>321</v>
      </c>
      <c r="B8" s="41">
        <v>0</v>
      </c>
    </row>
    <row r="9" spans="1:2" x14ac:dyDescent="0.3">
      <c r="A9" s="35" t="s">
        <v>336</v>
      </c>
      <c r="B9" s="41">
        <v>0</v>
      </c>
    </row>
    <row r="10" spans="1:2" x14ac:dyDescent="0.3">
      <c r="A10" s="35" t="s">
        <v>349</v>
      </c>
      <c r="B10" s="41">
        <v>0</v>
      </c>
    </row>
    <row r="11" spans="1:2" x14ac:dyDescent="0.3">
      <c r="A11" s="35" t="s">
        <v>379</v>
      </c>
      <c r="B11" s="41">
        <v>0</v>
      </c>
    </row>
    <row r="12" spans="1:2" x14ac:dyDescent="0.3">
      <c r="A12" s="35" t="s">
        <v>380</v>
      </c>
      <c r="B12" s="41">
        <v>0</v>
      </c>
    </row>
    <row r="13" spans="1:2" x14ac:dyDescent="0.3">
      <c r="A13" s="35" t="s">
        <v>457</v>
      </c>
      <c r="B13" s="41">
        <v>0</v>
      </c>
    </row>
    <row r="14" spans="1:2" x14ac:dyDescent="0.3">
      <c r="A14" s="35" t="s">
        <v>508</v>
      </c>
      <c r="B14" s="29"/>
    </row>
    <row r="15" spans="1:2" x14ac:dyDescent="0.3">
      <c r="A15" s="35" t="s">
        <v>513</v>
      </c>
      <c r="B15" s="41">
        <v>0</v>
      </c>
    </row>
    <row r="16" spans="1:2" x14ac:dyDescent="0.3">
      <c r="A16" s="35" t="s">
        <v>553</v>
      </c>
      <c r="B16" s="41">
        <v>0</v>
      </c>
    </row>
    <row r="17" spans="1:2" x14ac:dyDescent="0.3">
      <c r="A17" s="35" t="s">
        <v>558</v>
      </c>
      <c r="B17" s="41">
        <v>0</v>
      </c>
    </row>
    <row r="18" spans="1:2" x14ac:dyDescent="0.3">
      <c r="A18" s="35" t="s">
        <v>560</v>
      </c>
      <c r="B18" s="41">
        <v>0</v>
      </c>
    </row>
    <row r="19" spans="1:2" x14ac:dyDescent="0.3">
      <c r="A19" s="35" t="s">
        <v>563</v>
      </c>
      <c r="B19" s="41">
        <v>0</v>
      </c>
    </row>
    <row r="20" spans="1:2" x14ac:dyDescent="0.3">
      <c r="A20" s="35" t="s">
        <v>569</v>
      </c>
      <c r="B20" s="41">
        <v>0</v>
      </c>
    </row>
    <row r="21" spans="1:2" x14ac:dyDescent="0.3">
      <c r="A21" s="35" t="s">
        <v>595</v>
      </c>
      <c r="B21" s="41">
        <v>0</v>
      </c>
    </row>
    <row r="22" spans="1:2" x14ac:dyDescent="0.3">
      <c r="A22" s="35" t="s">
        <v>598</v>
      </c>
      <c r="B22" s="41">
        <v>0</v>
      </c>
    </row>
    <row r="23" spans="1:2" x14ac:dyDescent="0.3">
      <c r="A23" s="35" t="s">
        <v>603</v>
      </c>
      <c r="B23" s="41">
        <v>0</v>
      </c>
    </row>
    <row r="24" spans="1:2" x14ac:dyDescent="0.3">
      <c r="A24" s="35" t="s">
        <v>22</v>
      </c>
      <c r="B24" s="41">
        <v>0</v>
      </c>
    </row>
    <row r="25" spans="1:2" x14ac:dyDescent="0.3">
      <c r="A25" s="34" t="s">
        <v>172</v>
      </c>
      <c r="B25" s="29"/>
    </row>
    <row r="26" spans="1:2" x14ac:dyDescent="0.3">
      <c r="A26" s="35" t="s">
        <v>761</v>
      </c>
      <c r="B26" s="41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44"/>
  <sheetViews>
    <sheetView workbookViewId="0">
      <selection activeCell="G20" sqref="G20"/>
    </sheetView>
  </sheetViews>
  <sheetFormatPr defaultRowHeight="14.4" x14ac:dyDescent="0.3"/>
  <cols>
    <col min="1" max="1" width="13.6640625" customWidth="1"/>
  </cols>
  <sheetData>
    <row r="1" spans="1:2" ht="26.4" x14ac:dyDescent="0.3">
      <c r="A1" s="46" t="s">
        <v>1397</v>
      </c>
      <c r="B1" s="132" t="s">
        <v>1398</v>
      </c>
    </row>
    <row r="2" spans="1:2" ht="26.4" x14ac:dyDescent="0.3">
      <c r="A2" s="46" t="s">
        <v>1399</v>
      </c>
      <c r="B2" s="133"/>
    </row>
    <row r="3" spans="1:2" x14ac:dyDescent="0.3">
      <c r="A3" s="46" t="s">
        <v>35</v>
      </c>
      <c r="B3" s="134"/>
    </row>
    <row r="4" spans="1:2" ht="61.2" x14ac:dyDescent="0.3">
      <c r="A4" s="47" t="s">
        <v>1428</v>
      </c>
      <c r="B4" s="48">
        <v>26647.7</v>
      </c>
    </row>
    <row r="5" spans="1:2" x14ac:dyDescent="0.3">
      <c r="A5" s="49" t="s">
        <v>171</v>
      </c>
      <c r="B5" s="50">
        <v>24950</v>
      </c>
    </row>
    <row r="6" spans="1:2" x14ac:dyDescent="0.3">
      <c r="A6" s="51" t="s">
        <v>5</v>
      </c>
      <c r="B6" s="52">
        <v>63.6</v>
      </c>
    </row>
    <row r="7" spans="1:2" x14ac:dyDescent="0.3">
      <c r="A7" s="51" t="s">
        <v>6</v>
      </c>
      <c r="B7" s="52">
        <v>76</v>
      </c>
    </row>
    <row r="8" spans="1:2" x14ac:dyDescent="0.3">
      <c r="A8" s="51" t="s">
        <v>174</v>
      </c>
      <c r="B8" s="52">
        <v>35.299999999999997</v>
      </c>
    </row>
    <row r="9" spans="1:2" x14ac:dyDescent="0.3">
      <c r="A9" s="51" t="s">
        <v>175</v>
      </c>
      <c r="B9" s="52">
        <v>54.7</v>
      </c>
    </row>
    <row r="10" spans="1:2" x14ac:dyDescent="0.3">
      <c r="A10" s="51" t="s">
        <v>176</v>
      </c>
      <c r="B10" s="52">
        <v>54.5</v>
      </c>
    </row>
    <row r="11" spans="1:2" x14ac:dyDescent="0.3">
      <c r="A11" s="51" t="s">
        <v>177</v>
      </c>
      <c r="B11" s="52">
        <v>35.5</v>
      </c>
    </row>
    <row r="12" spans="1:2" x14ac:dyDescent="0.3">
      <c r="A12" s="51" t="s">
        <v>178</v>
      </c>
      <c r="B12" s="52">
        <v>35.4</v>
      </c>
    </row>
    <row r="13" spans="1:2" x14ac:dyDescent="0.3">
      <c r="A13" s="51" t="s">
        <v>179</v>
      </c>
      <c r="B13" s="52">
        <v>54.5</v>
      </c>
    </row>
    <row r="14" spans="1:2" x14ac:dyDescent="0.3">
      <c r="A14" s="51" t="s">
        <v>180</v>
      </c>
      <c r="B14" s="52">
        <v>54.4</v>
      </c>
    </row>
    <row r="15" spans="1:2" x14ac:dyDescent="0.3">
      <c r="A15" s="51" t="s">
        <v>181</v>
      </c>
      <c r="B15" s="52">
        <v>35.299999999999997</v>
      </c>
    </row>
    <row r="16" spans="1:2" x14ac:dyDescent="0.3">
      <c r="A16" s="51" t="s">
        <v>182</v>
      </c>
      <c r="B16" s="52">
        <v>35.4</v>
      </c>
    </row>
    <row r="17" spans="1:2" x14ac:dyDescent="0.3">
      <c r="A17" s="51" t="s">
        <v>183</v>
      </c>
      <c r="B17" s="52">
        <v>54.3</v>
      </c>
    </row>
    <row r="18" spans="1:2" x14ac:dyDescent="0.3">
      <c r="A18" s="51" t="s">
        <v>7</v>
      </c>
      <c r="B18" s="52">
        <v>63.3</v>
      </c>
    </row>
    <row r="19" spans="1:2" x14ac:dyDescent="0.3">
      <c r="A19" s="51" t="s">
        <v>184</v>
      </c>
      <c r="B19" s="52">
        <v>54.3</v>
      </c>
    </row>
    <row r="20" spans="1:2" x14ac:dyDescent="0.3">
      <c r="A20" s="51" t="s">
        <v>185</v>
      </c>
      <c r="B20" s="52">
        <v>35.4</v>
      </c>
    </row>
    <row r="21" spans="1:2" x14ac:dyDescent="0.3">
      <c r="A21" s="51" t="s">
        <v>186</v>
      </c>
      <c r="B21" s="52">
        <v>35.200000000000003</v>
      </c>
    </row>
    <row r="22" spans="1:2" x14ac:dyDescent="0.3">
      <c r="A22" s="51" t="s">
        <v>187</v>
      </c>
      <c r="B22" s="52">
        <v>54.5</v>
      </c>
    </row>
    <row r="23" spans="1:2" x14ac:dyDescent="0.3">
      <c r="A23" s="51" t="s">
        <v>188</v>
      </c>
      <c r="B23" s="52">
        <v>54.4</v>
      </c>
    </row>
    <row r="24" spans="1:2" x14ac:dyDescent="0.3">
      <c r="A24" s="51" t="s">
        <v>189</v>
      </c>
      <c r="B24" s="52">
        <v>35.6</v>
      </c>
    </row>
    <row r="25" spans="1:2" x14ac:dyDescent="0.3">
      <c r="A25" s="51" t="s">
        <v>190</v>
      </c>
      <c r="B25" s="52">
        <v>35.4</v>
      </c>
    </row>
    <row r="26" spans="1:2" x14ac:dyDescent="0.3">
      <c r="A26" s="51" t="s">
        <v>191</v>
      </c>
      <c r="B26" s="52">
        <v>54.2</v>
      </c>
    </row>
    <row r="27" spans="1:2" x14ac:dyDescent="0.3">
      <c r="A27" s="51" t="s">
        <v>192</v>
      </c>
      <c r="B27" s="52">
        <v>54.2</v>
      </c>
    </row>
    <row r="28" spans="1:2" x14ac:dyDescent="0.3">
      <c r="A28" s="51" t="s">
        <v>193</v>
      </c>
      <c r="B28" s="52">
        <v>35.299999999999997</v>
      </c>
    </row>
    <row r="29" spans="1:2" x14ac:dyDescent="0.3">
      <c r="A29" s="51" t="s">
        <v>8</v>
      </c>
      <c r="B29" s="52">
        <v>56.7</v>
      </c>
    </row>
    <row r="30" spans="1:2" x14ac:dyDescent="0.3">
      <c r="A30" s="51" t="s">
        <v>194</v>
      </c>
      <c r="B30" s="52">
        <v>35.299999999999997</v>
      </c>
    </row>
    <row r="31" spans="1:2" x14ac:dyDescent="0.3">
      <c r="A31" s="51" t="s">
        <v>195</v>
      </c>
      <c r="B31" s="52">
        <v>54.2</v>
      </c>
    </row>
    <row r="32" spans="1:2" x14ac:dyDescent="0.3">
      <c r="A32" s="51" t="s">
        <v>196</v>
      </c>
      <c r="B32" s="52">
        <v>54</v>
      </c>
    </row>
    <row r="33" spans="1:2" x14ac:dyDescent="0.3">
      <c r="A33" s="51" t="s">
        <v>197</v>
      </c>
      <c r="B33" s="52">
        <v>35.5</v>
      </c>
    </row>
    <row r="34" spans="1:2" x14ac:dyDescent="0.3">
      <c r="A34" s="51" t="s">
        <v>198</v>
      </c>
      <c r="B34" s="52">
        <v>35.299999999999997</v>
      </c>
    </row>
    <row r="35" spans="1:2" x14ac:dyDescent="0.3">
      <c r="A35" s="51" t="s">
        <v>199</v>
      </c>
      <c r="B35" s="52">
        <v>54.4</v>
      </c>
    </row>
    <row r="36" spans="1:2" x14ac:dyDescent="0.3">
      <c r="A36" s="51" t="s">
        <v>200</v>
      </c>
      <c r="B36" s="52">
        <v>54.4</v>
      </c>
    </row>
    <row r="37" spans="1:2" x14ac:dyDescent="0.3">
      <c r="A37" s="51" t="s">
        <v>201</v>
      </c>
      <c r="B37" s="52">
        <v>35.4</v>
      </c>
    </row>
    <row r="38" spans="1:2" x14ac:dyDescent="0.3">
      <c r="A38" s="51" t="s">
        <v>202</v>
      </c>
      <c r="B38" s="52">
        <v>35.200000000000003</v>
      </c>
    </row>
    <row r="39" spans="1:2" x14ac:dyDescent="0.3">
      <c r="A39" s="51" t="s">
        <v>203</v>
      </c>
      <c r="B39" s="52">
        <v>54.7</v>
      </c>
    </row>
    <row r="40" spans="1:2" x14ac:dyDescent="0.3">
      <c r="A40" s="51" t="s">
        <v>9</v>
      </c>
      <c r="B40" s="52">
        <v>48.5</v>
      </c>
    </row>
    <row r="41" spans="1:2" x14ac:dyDescent="0.3">
      <c r="A41" s="51" t="s">
        <v>204</v>
      </c>
      <c r="B41" s="52">
        <v>54</v>
      </c>
    </row>
    <row r="42" spans="1:2" x14ac:dyDescent="0.3">
      <c r="A42" s="51" t="s">
        <v>205</v>
      </c>
      <c r="B42" s="52">
        <v>35.1</v>
      </c>
    </row>
    <row r="43" spans="1:2" x14ac:dyDescent="0.3">
      <c r="A43" s="51" t="s">
        <v>206</v>
      </c>
      <c r="B43" s="52">
        <v>35.200000000000003</v>
      </c>
    </row>
    <row r="44" spans="1:2" x14ac:dyDescent="0.3">
      <c r="A44" s="51" t="s">
        <v>207</v>
      </c>
      <c r="B44" s="52">
        <v>54.6</v>
      </c>
    </row>
    <row r="45" spans="1:2" x14ac:dyDescent="0.3">
      <c r="A45" s="51" t="s">
        <v>208</v>
      </c>
      <c r="B45" s="52">
        <v>54.3</v>
      </c>
    </row>
    <row r="46" spans="1:2" x14ac:dyDescent="0.3">
      <c r="A46" s="51" t="s">
        <v>209</v>
      </c>
      <c r="B46" s="52">
        <v>35.5</v>
      </c>
    </row>
    <row r="47" spans="1:2" x14ac:dyDescent="0.3">
      <c r="A47" s="51" t="s">
        <v>210</v>
      </c>
      <c r="B47" s="52">
        <v>35.4</v>
      </c>
    </row>
    <row r="48" spans="1:2" x14ac:dyDescent="0.3">
      <c r="A48" s="51" t="s">
        <v>211</v>
      </c>
      <c r="B48" s="52">
        <v>54</v>
      </c>
    </row>
    <row r="49" spans="1:2" x14ac:dyDescent="0.3">
      <c r="A49" s="51" t="s">
        <v>212</v>
      </c>
      <c r="B49" s="52">
        <v>54.3</v>
      </c>
    </row>
    <row r="50" spans="1:2" x14ac:dyDescent="0.3">
      <c r="A50" s="51" t="s">
        <v>213</v>
      </c>
      <c r="B50" s="52">
        <v>35.5</v>
      </c>
    </row>
    <row r="51" spans="1:2" x14ac:dyDescent="0.3">
      <c r="A51" s="51" t="s">
        <v>10</v>
      </c>
      <c r="B51" s="52">
        <v>33.9</v>
      </c>
    </row>
    <row r="52" spans="1:2" x14ac:dyDescent="0.3">
      <c r="A52" s="51" t="s">
        <v>214</v>
      </c>
      <c r="B52" s="52">
        <v>35.5</v>
      </c>
    </row>
    <row r="53" spans="1:2" x14ac:dyDescent="0.3">
      <c r="A53" s="51" t="s">
        <v>215</v>
      </c>
      <c r="B53" s="52">
        <v>54.4</v>
      </c>
    </row>
    <row r="54" spans="1:2" x14ac:dyDescent="0.3">
      <c r="A54" s="51" t="s">
        <v>216</v>
      </c>
      <c r="B54" s="52">
        <v>54.3</v>
      </c>
    </row>
    <row r="55" spans="1:2" x14ac:dyDescent="0.3">
      <c r="A55" s="51" t="s">
        <v>217</v>
      </c>
      <c r="B55" s="52">
        <v>35.299999999999997</v>
      </c>
    </row>
    <row r="56" spans="1:2" x14ac:dyDescent="0.3">
      <c r="A56" s="51" t="s">
        <v>218</v>
      </c>
      <c r="B56" s="52">
        <v>35.4</v>
      </c>
    </row>
    <row r="57" spans="1:2" x14ac:dyDescent="0.3">
      <c r="A57" s="51" t="s">
        <v>219</v>
      </c>
      <c r="B57" s="52">
        <v>54.2</v>
      </c>
    </row>
    <row r="58" spans="1:2" x14ac:dyDescent="0.3">
      <c r="A58" s="51" t="s">
        <v>220</v>
      </c>
      <c r="B58" s="52">
        <v>54.2</v>
      </c>
    </row>
    <row r="59" spans="1:2" x14ac:dyDescent="0.3">
      <c r="A59" s="51" t="s">
        <v>221</v>
      </c>
      <c r="B59" s="52">
        <v>35.299999999999997</v>
      </c>
    </row>
    <row r="60" spans="1:2" x14ac:dyDescent="0.3">
      <c r="A60" s="51" t="s">
        <v>222</v>
      </c>
      <c r="B60" s="52">
        <v>35.299999999999997</v>
      </c>
    </row>
    <row r="61" spans="1:2" x14ac:dyDescent="0.3">
      <c r="A61" s="51" t="s">
        <v>223</v>
      </c>
      <c r="B61" s="52">
        <v>54.2</v>
      </c>
    </row>
    <row r="62" spans="1:2" x14ac:dyDescent="0.3">
      <c r="A62" s="51" t="s">
        <v>11</v>
      </c>
      <c r="B62" s="52">
        <v>30.9</v>
      </c>
    </row>
    <row r="63" spans="1:2" x14ac:dyDescent="0.3">
      <c r="A63" s="51" t="s">
        <v>224</v>
      </c>
      <c r="B63" s="52">
        <v>53.9</v>
      </c>
    </row>
    <row r="64" spans="1:2" x14ac:dyDescent="0.3">
      <c r="A64" s="51" t="s">
        <v>225</v>
      </c>
      <c r="B64" s="52">
        <v>35.5</v>
      </c>
    </row>
    <row r="65" spans="1:2" x14ac:dyDescent="0.3">
      <c r="A65" s="51" t="s">
        <v>226</v>
      </c>
      <c r="B65" s="52">
        <v>35.299999999999997</v>
      </c>
    </row>
    <row r="66" spans="1:2" x14ac:dyDescent="0.3">
      <c r="A66" s="51" t="s">
        <v>227</v>
      </c>
      <c r="B66" s="52">
        <v>54.5</v>
      </c>
    </row>
    <row r="67" spans="1:2" x14ac:dyDescent="0.3">
      <c r="A67" s="51" t="s">
        <v>228</v>
      </c>
      <c r="B67" s="52">
        <v>54.4</v>
      </c>
    </row>
    <row r="68" spans="1:2" x14ac:dyDescent="0.3">
      <c r="A68" s="51" t="s">
        <v>229</v>
      </c>
      <c r="B68" s="52">
        <v>35.4</v>
      </c>
    </row>
    <row r="69" spans="1:2" x14ac:dyDescent="0.3">
      <c r="A69" s="51" t="s">
        <v>230</v>
      </c>
      <c r="B69" s="52">
        <v>35.4</v>
      </c>
    </row>
    <row r="70" spans="1:2" x14ac:dyDescent="0.3">
      <c r="A70" s="51" t="s">
        <v>231</v>
      </c>
      <c r="B70" s="52">
        <v>54.5</v>
      </c>
    </row>
    <row r="71" spans="1:2" x14ac:dyDescent="0.3">
      <c r="A71" s="51" t="s">
        <v>232</v>
      </c>
      <c r="B71" s="52">
        <v>36.200000000000003</v>
      </c>
    </row>
    <row r="72" spans="1:2" x14ac:dyDescent="0.3">
      <c r="A72" s="51" t="s">
        <v>233</v>
      </c>
      <c r="B72" s="52">
        <v>36.200000000000003</v>
      </c>
    </row>
    <row r="73" spans="1:2" x14ac:dyDescent="0.3">
      <c r="A73" s="51" t="s">
        <v>12</v>
      </c>
      <c r="B73" s="52">
        <v>76.099999999999994</v>
      </c>
    </row>
    <row r="74" spans="1:2" x14ac:dyDescent="0.3">
      <c r="A74" s="51" t="s">
        <v>234</v>
      </c>
      <c r="B74" s="52">
        <v>55.2</v>
      </c>
    </row>
    <row r="75" spans="1:2" x14ac:dyDescent="0.3">
      <c r="A75" s="51" t="s">
        <v>235</v>
      </c>
      <c r="B75" s="52">
        <v>55.1</v>
      </c>
    </row>
    <row r="76" spans="1:2" x14ac:dyDescent="0.3">
      <c r="A76" s="51" t="s">
        <v>236</v>
      </c>
      <c r="B76" s="52">
        <v>35.299999999999997</v>
      </c>
    </row>
    <row r="77" spans="1:2" x14ac:dyDescent="0.3">
      <c r="A77" s="51" t="s">
        <v>237</v>
      </c>
      <c r="B77" s="52">
        <v>35.4</v>
      </c>
    </row>
    <row r="78" spans="1:2" x14ac:dyDescent="0.3">
      <c r="A78" s="51" t="s">
        <v>238</v>
      </c>
      <c r="B78" s="52">
        <v>54.3</v>
      </c>
    </row>
    <row r="79" spans="1:2" x14ac:dyDescent="0.3">
      <c r="A79" s="51" t="s">
        <v>239</v>
      </c>
      <c r="B79" s="52">
        <v>54.3</v>
      </c>
    </row>
    <row r="80" spans="1:2" x14ac:dyDescent="0.3">
      <c r="A80" s="51" t="s">
        <v>240</v>
      </c>
      <c r="B80" s="52">
        <v>35.4</v>
      </c>
    </row>
    <row r="81" spans="1:2" x14ac:dyDescent="0.3">
      <c r="A81" s="51" t="s">
        <v>241</v>
      </c>
      <c r="B81" s="52">
        <v>35.6</v>
      </c>
    </row>
    <row r="82" spans="1:2" x14ac:dyDescent="0.3">
      <c r="A82" s="51" t="s">
        <v>242</v>
      </c>
      <c r="B82" s="52">
        <v>54.1</v>
      </c>
    </row>
    <row r="83" spans="1:2" x14ac:dyDescent="0.3">
      <c r="A83" s="51" t="s">
        <v>243</v>
      </c>
      <c r="B83" s="52">
        <v>54.1</v>
      </c>
    </row>
    <row r="84" spans="1:2" x14ac:dyDescent="0.3">
      <c r="A84" s="51" t="s">
        <v>13</v>
      </c>
      <c r="B84" s="52">
        <v>63.5</v>
      </c>
    </row>
    <row r="85" spans="1:2" x14ac:dyDescent="0.3">
      <c r="A85" s="51" t="s">
        <v>244</v>
      </c>
      <c r="B85" s="52">
        <v>35.4</v>
      </c>
    </row>
    <row r="86" spans="1:2" x14ac:dyDescent="0.3">
      <c r="A86" s="51" t="s">
        <v>245</v>
      </c>
      <c r="B86" s="52">
        <v>35.4</v>
      </c>
    </row>
    <row r="87" spans="1:2" x14ac:dyDescent="0.3">
      <c r="A87" s="51" t="s">
        <v>246</v>
      </c>
      <c r="B87" s="52">
        <v>54.3</v>
      </c>
    </row>
    <row r="88" spans="1:2" x14ac:dyDescent="0.3">
      <c r="A88" s="51" t="s">
        <v>247</v>
      </c>
      <c r="B88" s="52">
        <v>54.3</v>
      </c>
    </row>
    <row r="89" spans="1:2" x14ac:dyDescent="0.3">
      <c r="A89" s="51" t="s">
        <v>248</v>
      </c>
      <c r="B89" s="52">
        <v>35.5</v>
      </c>
    </row>
    <row r="90" spans="1:2" x14ac:dyDescent="0.3">
      <c r="A90" s="51" t="s">
        <v>249</v>
      </c>
      <c r="B90" s="52">
        <v>35.4</v>
      </c>
    </row>
    <row r="91" spans="1:2" x14ac:dyDescent="0.3">
      <c r="A91" s="51" t="s">
        <v>250</v>
      </c>
      <c r="B91" s="52">
        <v>54.4</v>
      </c>
    </row>
    <row r="92" spans="1:2" x14ac:dyDescent="0.3">
      <c r="A92" s="51" t="s">
        <v>251</v>
      </c>
      <c r="B92" s="52">
        <v>54.3</v>
      </c>
    </row>
    <row r="93" spans="1:2" x14ac:dyDescent="0.3">
      <c r="A93" s="51" t="s">
        <v>252</v>
      </c>
      <c r="B93" s="52">
        <v>35.6</v>
      </c>
    </row>
    <row r="94" spans="1:2" x14ac:dyDescent="0.3">
      <c r="A94" s="51" t="s">
        <v>253</v>
      </c>
      <c r="B94" s="52">
        <v>35.700000000000003</v>
      </c>
    </row>
    <row r="95" spans="1:2" x14ac:dyDescent="0.3">
      <c r="A95" s="51" t="s">
        <v>14</v>
      </c>
      <c r="B95" s="52">
        <v>56.9</v>
      </c>
    </row>
    <row r="96" spans="1:2" x14ac:dyDescent="0.3">
      <c r="A96" s="51" t="s">
        <v>254</v>
      </c>
      <c r="B96" s="52">
        <v>54.4</v>
      </c>
    </row>
    <row r="97" spans="1:2" x14ac:dyDescent="0.3">
      <c r="A97" s="51" t="s">
        <v>255</v>
      </c>
      <c r="B97" s="52">
        <v>54</v>
      </c>
    </row>
    <row r="98" spans="1:2" x14ac:dyDescent="0.3">
      <c r="A98" s="51" t="s">
        <v>256</v>
      </c>
      <c r="B98" s="52">
        <v>35.200000000000003</v>
      </c>
    </row>
    <row r="99" spans="1:2" x14ac:dyDescent="0.3">
      <c r="A99" s="51" t="s">
        <v>257</v>
      </c>
      <c r="B99" s="52">
        <v>35.299999999999997</v>
      </c>
    </row>
    <row r="100" spans="1:2" x14ac:dyDescent="0.3">
      <c r="A100" s="51" t="s">
        <v>258</v>
      </c>
      <c r="B100" s="52">
        <v>54.1</v>
      </c>
    </row>
    <row r="101" spans="1:2" x14ac:dyDescent="0.3">
      <c r="A101" s="51" t="s">
        <v>259</v>
      </c>
      <c r="B101" s="52">
        <v>54.4</v>
      </c>
    </row>
    <row r="102" spans="1:2" x14ac:dyDescent="0.3">
      <c r="A102" s="51" t="s">
        <v>260</v>
      </c>
      <c r="B102" s="52">
        <v>35.299999999999997</v>
      </c>
    </row>
    <row r="103" spans="1:2" x14ac:dyDescent="0.3">
      <c r="A103" s="51" t="s">
        <v>261</v>
      </c>
      <c r="B103" s="52">
        <v>35.4</v>
      </c>
    </row>
    <row r="104" spans="1:2" x14ac:dyDescent="0.3">
      <c r="A104" s="51" t="s">
        <v>262</v>
      </c>
      <c r="B104" s="52">
        <v>54</v>
      </c>
    </row>
    <row r="105" spans="1:2" x14ac:dyDescent="0.3">
      <c r="A105" s="51" t="s">
        <v>263</v>
      </c>
      <c r="B105" s="52">
        <v>54.5</v>
      </c>
    </row>
    <row r="106" spans="1:2" x14ac:dyDescent="0.3">
      <c r="A106" s="51" t="s">
        <v>15</v>
      </c>
      <c r="B106" s="52">
        <v>48.4</v>
      </c>
    </row>
    <row r="107" spans="1:2" x14ac:dyDescent="0.3">
      <c r="A107" s="51" t="s">
        <v>264</v>
      </c>
      <c r="B107" s="52">
        <v>35.6</v>
      </c>
    </row>
    <row r="108" spans="1:2" x14ac:dyDescent="0.3">
      <c r="A108" s="51" t="s">
        <v>265</v>
      </c>
      <c r="B108" s="52">
        <v>35.5</v>
      </c>
    </row>
    <row r="109" spans="1:2" x14ac:dyDescent="0.3">
      <c r="A109" s="51" t="s">
        <v>266</v>
      </c>
      <c r="B109" s="52">
        <v>54.4</v>
      </c>
    </row>
    <row r="110" spans="1:2" x14ac:dyDescent="0.3">
      <c r="A110" s="51" t="s">
        <v>267</v>
      </c>
      <c r="B110" s="52">
        <v>54.3</v>
      </c>
    </row>
    <row r="111" spans="1:2" x14ac:dyDescent="0.3">
      <c r="A111" s="51" t="s">
        <v>268</v>
      </c>
      <c r="B111" s="52">
        <v>35.299999999999997</v>
      </c>
    </row>
    <row r="112" spans="1:2" x14ac:dyDescent="0.3">
      <c r="A112" s="51" t="s">
        <v>269</v>
      </c>
      <c r="B112" s="52">
        <v>35.6</v>
      </c>
    </row>
    <row r="113" spans="1:2" x14ac:dyDescent="0.3">
      <c r="A113" s="51" t="s">
        <v>270</v>
      </c>
      <c r="B113" s="52">
        <v>54.2</v>
      </c>
    </row>
    <row r="114" spans="1:2" x14ac:dyDescent="0.3">
      <c r="A114" s="51" t="s">
        <v>271</v>
      </c>
      <c r="B114" s="52">
        <v>54.5</v>
      </c>
    </row>
    <row r="115" spans="1:2" x14ac:dyDescent="0.3">
      <c r="A115" s="51" t="s">
        <v>272</v>
      </c>
      <c r="B115" s="52">
        <v>35.4</v>
      </c>
    </row>
    <row r="116" spans="1:2" x14ac:dyDescent="0.3">
      <c r="A116" s="51" t="s">
        <v>273</v>
      </c>
      <c r="B116" s="52">
        <v>35.700000000000003</v>
      </c>
    </row>
    <row r="117" spans="1:2" x14ac:dyDescent="0.3">
      <c r="A117" s="51" t="s">
        <v>16</v>
      </c>
      <c r="B117" s="52">
        <v>57.4</v>
      </c>
    </row>
    <row r="118" spans="1:2" x14ac:dyDescent="0.3">
      <c r="A118" s="51" t="s">
        <v>17</v>
      </c>
      <c r="B118" s="52">
        <v>34</v>
      </c>
    </row>
    <row r="119" spans="1:2" x14ac:dyDescent="0.3">
      <c r="A119" s="51" t="s">
        <v>274</v>
      </c>
      <c r="B119" s="52">
        <v>54</v>
      </c>
    </row>
    <row r="120" spans="1:2" x14ac:dyDescent="0.3">
      <c r="A120" s="51" t="s">
        <v>275</v>
      </c>
      <c r="B120" s="52">
        <v>54.4</v>
      </c>
    </row>
    <row r="121" spans="1:2" x14ac:dyDescent="0.3">
      <c r="A121" s="51" t="s">
        <v>276</v>
      </c>
      <c r="B121" s="52">
        <v>35.299999999999997</v>
      </c>
    </row>
    <row r="122" spans="1:2" x14ac:dyDescent="0.3">
      <c r="A122" s="51" t="s">
        <v>277</v>
      </c>
      <c r="B122" s="52">
        <v>35.5</v>
      </c>
    </row>
    <row r="123" spans="1:2" x14ac:dyDescent="0.3">
      <c r="A123" s="51" t="s">
        <v>278</v>
      </c>
      <c r="B123" s="52">
        <v>54.4</v>
      </c>
    </row>
    <row r="124" spans="1:2" x14ac:dyDescent="0.3">
      <c r="A124" s="51" t="s">
        <v>279</v>
      </c>
      <c r="B124" s="52">
        <v>54.6</v>
      </c>
    </row>
    <row r="125" spans="1:2" x14ac:dyDescent="0.3">
      <c r="A125" s="51" t="s">
        <v>280</v>
      </c>
      <c r="B125" s="52">
        <v>35.4</v>
      </c>
    </row>
    <row r="126" spans="1:2" x14ac:dyDescent="0.3">
      <c r="A126" s="51" t="s">
        <v>281</v>
      </c>
      <c r="B126" s="52">
        <v>35.299999999999997</v>
      </c>
    </row>
    <row r="127" spans="1:2" x14ac:dyDescent="0.3">
      <c r="A127" s="51" t="s">
        <v>282</v>
      </c>
      <c r="B127" s="52">
        <v>54.2</v>
      </c>
    </row>
    <row r="128" spans="1:2" x14ac:dyDescent="0.3">
      <c r="A128" s="51" t="s">
        <v>283</v>
      </c>
      <c r="B128" s="52">
        <v>54.5</v>
      </c>
    </row>
    <row r="129" spans="1:2" x14ac:dyDescent="0.3">
      <c r="A129" s="51" t="s">
        <v>18</v>
      </c>
      <c r="B129" s="52">
        <v>31</v>
      </c>
    </row>
    <row r="130" spans="1:2" x14ac:dyDescent="0.3">
      <c r="A130" s="51" t="s">
        <v>284</v>
      </c>
      <c r="B130" s="52">
        <v>35.5</v>
      </c>
    </row>
    <row r="131" spans="1:2" x14ac:dyDescent="0.3">
      <c r="A131" s="51" t="s">
        <v>285</v>
      </c>
      <c r="B131" s="52">
        <v>35.6</v>
      </c>
    </row>
    <row r="132" spans="1:2" x14ac:dyDescent="0.3">
      <c r="A132" s="51" t="s">
        <v>286</v>
      </c>
      <c r="B132" s="52">
        <v>54.3</v>
      </c>
    </row>
    <row r="133" spans="1:2" x14ac:dyDescent="0.3">
      <c r="A133" s="51" t="s">
        <v>287</v>
      </c>
      <c r="B133" s="52">
        <v>54.4</v>
      </c>
    </row>
    <row r="134" spans="1:2" x14ac:dyDescent="0.3">
      <c r="A134" s="51" t="s">
        <v>288</v>
      </c>
      <c r="B134" s="52">
        <v>35.5</v>
      </c>
    </row>
    <row r="135" spans="1:2" x14ac:dyDescent="0.3">
      <c r="A135" s="51" t="s">
        <v>289</v>
      </c>
      <c r="B135" s="52">
        <v>35.6</v>
      </c>
    </row>
    <row r="136" spans="1:2" x14ac:dyDescent="0.3">
      <c r="A136" s="51" t="s">
        <v>290</v>
      </c>
      <c r="B136" s="52">
        <v>54</v>
      </c>
    </row>
    <row r="137" spans="1:2" x14ac:dyDescent="0.3">
      <c r="A137" s="51" t="s">
        <v>291</v>
      </c>
      <c r="B137" s="52">
        <v>54.3</v>
      </c>
    </row>
    <row r="138" spans="1:2" x14ac:dyDescent="0.3">
      <c r="A138" s="51" t="s">
        <v>292</v>
      </c>
      <c r="B138" s="52">
        <v>35.4</v>
      </c>
    </row>
    <row r="139" spans="1:2" x14ac:dyDescent="0.3">
      <c r="A139" s="51" t="s">
        <v>293</v>
      </c>
      <c r="B139" s="52">
        <v>35.5</v>
      </c>
    </row>
    <row r="140" spans="1:2" x14ac:dyDescent="0.3">
      <c r="A140" s="51" t="s">
        <v>70</v>
      </c>
      <c r="B140" s="52">
        <v>76</v>
      </c>
    </row>
    <row r="141" spans="1:2" x14ac:dyDescent="0.3">
      <c r="A141" s="51" t="s">
        <v>294</v>
      </c>
      <c r="B141" s="52">
        <v>54.4</v>
      </c>
    </row>
    <row r="142" spans="1:2" x14ac:dyDescent="0.3">
      <c r="A142" s="51" t="s">
        <v>295</v>
      </c>
      <c r="B142" s="52">
        <v>69.599999999999994</v>
      </c>
    </row>
    <row r="143" spans="1:2" x14ac:dyDescent="0.3">
      <c r="A143" s="51" t="s">
        <v>296</v>
      </c>
      <c r="B143" s="52">
        <v>30.4</v>
      </c>
    </row>
    <row r="144" spans="1:2" x14ac:dyDescent="0.3">
      <c r="A144" s="51" t="s">
        <v>297</v>
      </c>
      <c r="B144" s="52">
        <v>34.4</v>
      </c>
    </row>
    <row r="145" spans="1:2" x14ac:dyDescent="0.3">
      <c r="A145" s="51" t="s">
        <v>298</v>
      </c>
      <c r="B145" s="52">
        <v>34.4</v>
      </c>
    </row>
    <row r="146" spans="1:2" x14ac:dyDescent="0.3">
      <c r="A146" s="51" t="s">
        <v>299</v>
      </c>
      <c r="B146" s="52">
        <v>35</v>
      </c>
    </row>
    <row r="147" spans="1:2" x14ac:dyDescent="0.3">
      <c r="A147" s="51" t="s">
        <v>300</v>
      </c>
      <c r="B147" s="52">
        <v>34.700000000000003</v>
      </c>
    </row>
    <row r="148" spans="1:2" x14ac:dyDescent="0.3">
      <c r="A148" s="51" t="s">
        <v>301</v>
      </c>
      <c r="B148" s="52">
        <v>29.4</v>
      </c>
    </row>
    <row r="149" spans="1:2" x14ac:dyDescent="0.3">
      <c r="A149" s="51" t="s">
        <v>302</v>
      </c>
      <c r="B149" s="52">
        <v>52.7</v>
      </c>
    </row>
    <row r="150" spans="1:2" x14ac:dyDescent="0.3">
      <c r="A150" s="51" t="s">
        <v>303</v>
      </c>
      <c r="B150" s="52">
        <v>71.900000000000006</v>
      </c>
    </row>
    <row r="151" spans="1:2" x14ac:dyDescent="0.3">
      <c r="A151" s="51" t="s">
        <v>71</v>
      </c>
      <c r="B151" s="52">
        <v>63.4</v>
      </c>
    </row>
    <row r="152" spans="1:2" x14ac:dyDescent="0.3">
      <c r="A152" s="51" t="s">
        <v>304</v>
      </c>
      <c r="B152" s="52">
        <v>51.5</v>
      </c>
    </row>
    <row r="153" spans="1:2" x14ac:dyDescent="0.3">
      <c r="A153" s="51" t="s">
        <v>305</v>
      </c>
      <c r="B153" s="52">
        <v>50.4</v>
      </c>
    </row>
    <row r="154" spans="1:2" x14ac:dyDescent="0.3">
      <c r="A154" s="51" t="s">
        <v>306</v>
      </c>
      <c r="B154" s="52">
        <v>68.5</v>
      </c>
    </row>
    <row r="155" spans="1:2" x14ac:dyDescent="0.3">
      <c r="A155" s="51" t="s">
        <v>307</v>
      </c>
      <c r="B155" s="52">
        <v>30.2</v>
      </c>
    </row>
    <row r="156" spans="1:2" x14ac:dyDescent="0.3">
      <c r="A156" s="51" t="s">
        <v>308</v>
      </c>
      <c r="B156" s="52">
        <v>33.6</v>
      </c>
    </row>
    <row r="157" spans="1:2" x14ac:dyDescent="0.3">
      <c r="A157" s="51" t="s">
        <v>309</v>
      </c>
      <c r="B157" s="52">
        <v>33.9</v>
      </c>
    </row>
    <row r="158" spans="1:2" x14ac:dyDescent="0.3">
      <c r="A158" s="51" t="s">
        <v>310</v>
      </c>
      <c r="B158" s="52">
        <v>34.200000000000003</v>
      </c>
    </row>
    <row r="159" spans="1:2" x14ac:dyDescent="0.3">
      <c r="A159" s="51" t="s">
        <v>311</v>
      </c>
      <c r="B159" s="52">
        <v>33.799999999999997</v>
      </c>
    </row>
    <row r="160" spans="1:2" x14ac:dyDescent="0.3">
      <c r="A160" s="51" t="s">
        <v>312</v>
      </c>
      <c r="B160" s="52">
        <v>28.6</v>
      </c>
    </row>
    <row r="161" spans="1:2" x14ac:dyDescent="0.3">
      <c r="A161" s="51" t="s">
        <v>313</v>
      </c>
      <c r="B161" s="52">
        <v>51.9</v>
      </c>
    </row>
    <row r="162" spans="1:2" x14ac:dyDescent="0.3">
      <c r="A162" s="51" t="s">
        <v>72</v>
      </c>
      <c r="B162" s="52">
        <v>56.8</v>
      </c>
    </row>
    <row r="163" spans="1:2" x14ac:dyDescent="0.3">
      <c r="A163" s="51" t="s">
        <v>314</v>
      </c>
      <c r="B163" s="52">
        <v>70.900000000000006</v>
      </c>
    </row>
    <row r="164" spans="1:2" x14ac:dyDescent="0.3">
      <c r="A164" s="51" t="s">
        <v>315</v>
      </c>
      <c r="B164" s="52">
        <v>50.6</v>
      </c>
    </row>
    <row r="165" spans="1:2" x14ac:dyDescent="0.3">
      <c r="A165" s="51" t="s">
        <v>316</v>
      </c>
      <c r="B165" s="52">
        <v>49.9</v>
      </c>
    </row>
    <row r="166" spans="1:2" x14ac:dyDescent="0.3">
      <c r="A166" s="51" t="s">
        <v>317</v>
      </c>
      <c r="B166" s="52">
        <v>68.5</v>
      </c>
    </row>
    <row r="167" spans="1:2" x14ac:dyDescent="0.3">
      <c r="A167" s="51" t="s">
        <v>318</v>
      </c>
      <c r="B167" s="52">
        <v>30.2</v>
      </c>
    </row>
    <row r="168" spans="1:2" x14ac:dyDescent="0.3">
      <c r="A168" s="51" t="s">
        <v>319</v>
      </c>
      <c r="B168" s="52">
        <v>33.700000000000003</v>
      </c>
    </row>
    <row r="169" spans="1:2" x14ac:dyDescent="0.3">
      <c r="A169" s="51" t="s">
        <v>320</v>
      </c>
      <c r="B169" s="52">
        <v>33.5</v>
      </c>
    </row>
    <row r="170" spans="1:2" x14ac:dyDescent="0.3">
      <c r="A170" s="51" t="s">
        <v>321</v>
      </c>
      <c r="B170" s="52">
        <v>34.1</v>
      </c>
    </row>
    <row r="171" spans="1:2" x14ac:dyDescent="0.3">
      <c r="A171" s="51" t="s">
        <v>322</v>
      </c>
      <c r="B171" s="52">
        <v>33.9</v>
      </c>
    </row>
    <row r="172" spans="1:2" x14ac:dyDescent="0.3">
      <c r="A172" s="51" t="s">
        <v>323</v>
      </c>
      <c r="B172" s="52">
        <v>28.5</v>
      </c>
    </row>
    <row r="173" spans="1:2" x14ac:dyDescent="0.3">
      <c r="A173" s="51" t="s">
        <v>73</v>
      </c>
      <c r="B173" s="52">
        <v>48.4</v>
      </c>
    </row>
    <row r="174" spans="1:2" x14ac:dyDescent="0.3">
      <c r="A174" s="51" t="s">
        <v>324</v>
      </c>
      <c r="B174" s="52">
        <v>51.9</v>
      </c>
    </row>
    <row r="175" spans="1:2" x14ac:dyDescent="0.3">
      <c r="A175" s="51" t="s">
        <v>325</v>
      </c>
      <c r="B175" s="52">
        <v>70.7</v>
      </c>
    </row>
    <row r="176" spans="1:2" x14ac:dyDescent="0.3">
      <c r="A176" s="51" t="s">
        <v>326</v>
      </c>
      <c r="B176" s="52">
        <v>50.6</v>
      </c>
    </row>
    <row r="177" spans="1:2" x14ac:dyDescent="0.3">
      <c r="A177" s="51" t="s">
        <v>327</v>
      </c>
      <c r="B177" s="52">
        <v>49.9</v>
      </c>
    </row>
    <row r="178" spans="1:2" x14ac:dyDescent="0.3">
      <c r="A178" s="51" t="s">
        <v>328</v>
      </c>
      <c r="B178" s="52">
        <v>69.099999999999994</v>
      </c>
    </row>
    <row r="179" spans="1:2" x14ac:dyDescent="0.3">
      <c r="A179" s="51" t="s">
        <v>329</v>
      </c>
      <c r="B179" s="52">
        <v>30.4</v>
      </c>
    </row>
    <row r="180" spans="1:2" x14ac:dyDescent="0.3">
      <c r="A180" s="51" t="s">
        <v>330</v>
      </c>
      <c r="B180" s="52">
        <v>33.6</v>
      </c>
    </row>
    <row r="181" spans="1:2" x14ac:dyDescent="0.3">
      <c r="A181" s="51" t="s">
        <v>331</v>
      </c>
      <c r="B181" s="52">
        <v>33.9</v>
      </c>
    </row>
    <row r="182" spans="1:2" x14ac:dyDescent="0.3">
      <c r="A182" s="51" t="s">
        <v>332</v>
      </c>
      <c r="B182" s="52">
        <v>34.200000000000003</v>
      </c>
    </row>
    <row r="183" spans="1:2" x14ac:dyDescent="0.3">
      <c r="A183" s="51" t="s">
        <v>333</v>
      </c>
      <c r="B183" s="52">
        <v>33.799999999999997</v>
      </c>
    </row>
    <row r="184" spans="1:2" x14ac:dyDescent="0.3">
      <c r="A184" s="51" t="s">
        <v>74</v>
      </c>
      <c r="B184" s="52">
        <v>34</v>
      </c>
    </row>
    <row r="185" spans="1:2" x14ac:dyDescent="0.3">
      <c r="A185" s="51" t="s">
        <v>334</v>
      </c>
      <c r="B185" s="52">
        <v>28.4</v>
      </c>
    </row>
    <row r="186" spans="1:2" x14ac:dyDescent="0.3">
      <c r="A186" s="51" t="s">
        <v>335</v>
      </c>
      <c r="B186" s="52">
        <v>51.9</v>
      </c>
    </row>
    <row r="187" spans="1:2" x14ac:dyDescent="0.3">
      <c r="A187" s="51" t="s">
        <v>336</v>
      </c>
      <c r="B187" s="52">
        <v>70.900000000000006</v>
      </c>
    </row>
    <row r="188" spans="1:2" x14ac:dyDescent="0.3">
      <c r="A188" s="51" t="s">
        <v>337</v>
      </c>
      <c r="B188" s="52">
        <v>50.4</v>
      </c>
    </row>
    <row r="189" spans="1:2" x14ac:dyDescent="0.3">
      <c r="A189" s="51" t="s">
        <v>338</v>
      </c>
      <c r="B189" s="52">
        <v>49.9</v>
      </c>
    </row>
    <row r="190" spans="1:2" x14ac:dyDescent="0.3">
      <c r="A190" s="51" t="s">
        <v>339</v>
      </c>
      <c r="B190" s="52">
        <v>68.2</v>
      </c>
    </row>
    <row r="191" spans="1:2" x14ac:dyDescent="0.3">
      <c r="A191" s="51" t="s">
        <v>340</v>
      </c>
      <c r="B191" s="52">
        <v>30.4</v>
      </c>
    </row>
    <row r="192" spans="1:2" x14ac:dyDescent="0.3">
      <c r="A192" s="51" t="s">
        <v>341</v>
      </c>
      <c r="B192" s="52">
        <v>33.799999999999997</v>
      </c>
    </row>
    <row r="193" spans="1:2" x14ac:dyDescent="0.3">
      <c r="A193" s="51" t="s">
        <v>342</v>
      </c>
      <c r="B193" s="52">
        <v>33.6</v>
      </c>
    </row>
    <row r="194" spans="1:2" x14ac:dyDescent="0.3">
      <c r="A194" s="51" t="s">
        <v>343</v>
      </c>
      <c r="B194" s="52">
        <v>34.1</v>
      </c>
    </row>
    <row r="195" spans="1:2" x14ac:dyDescent="0.3">
      <c r="A195" s="51" t="s">
        <v>75</v>
      </c>
      <c r="B195" s="52">
        <v>31</v>
      </c>
    </row>
    <row r="196" spans="1:2" x14ac:dyDescent="0.3">
      <c r="A196" s="51" t="s">
        <v>344</v>
      </c>
      <c r="B196" s="52">
        <v>33.700000000000003</v>
      </c>
    </row>
    <row r="197" spans="1:2" x14ac:dyDescent="0.3">
      <c r="A197" s="51" t="s">
        <v>345</v>
      </c>
      <c r="B197" s="52">
        <v>28.4</v>
      </c>
    </row>
    <row r="198" spans="1:2" x14ac:dyDescent="0.3">
      <c r="A198" s="51" t="s">
        <v>346</v>
      </c>
      <c r="B198" s="52">
        <v>52.1</v>
      </c>
    </row>
    <row r="199" spans="1:2" x14ac:dyDescent="0.3">
      <c r="A199" s="51" t="s">
        <v>347</v>
      </c>
      <c r="B199" s="52">
        <v>70.900000000000006</v>
      </c>
    </row>
    <row r="200" spans="1:2" x14ac:dyDescent="0.3">
      <c r="A200" s="51" t="s">
        <v>348</v>
      </c>
      <c r="B200" s="52">
        <v>50.6</v>
      </c>
    </row>
    <row r="201" spans="1:2" x14ac:dyDescent="0.3">
      <c r="A201" s="51" t="s">
        <v>349</v>
      </c>
      <c r="B201" s="52">
        <v>49.7</v>
      </c>
    </row>
    <row r="202" spans="1:2" x14ac:dyDescent="0.3">
      <c r="A202" s="51" t="s">
        <v>350</v>
      </c>
      <c r="B202" s="52">
        <v>68.3</v>
      </c>
    </row>
    <row r="203" spans="1:2" x14ac:dyDescent="0.3">
      <c r="A203" s="51" t="s">
        <v>351</v>
      </c>
      <c r="B203" s="52">
        <v>30.5</v>
      </c>
    </row>
    <row r="204" spans="1:2" x14ac:dyDescent="0.3">
      <c r="A204" s="51" t="s">
        <v>352</v>
      </c>
      <c r="B204" s="52">
        <v>33.799999999999997</v>
      </c>
    </row>
    <row r="205" spans="1:2" x14ac:dyDescent="0.3">
      <c r="A205" s="51" t="s">
        <v>353</v>
      </c>
      <c r="B205" s="52">
        <v>33.6</v>
      </c>
    </row>
    <row r="206" spans="1:2" x14ac:dyDescent="0.3">
      <c r="A206" s="51" t="s">
        <v>76</v>
      </c>
      <c r="B206" s="52">
        <v>75.900000000000006</v>
      </c>
    </row>
    <row r="207" spans="1:2" x14ac:dyDescent="0.3">
      <c r="A207" s="51" t="s">
        <v>354</v>
      </c>
      <c r="B207" s="52">
        <v>34.200000000000003</v>
      </c>
    </row>
    <row r="208" spans="1:2" x14ac:dyDescent="0.3">
      <c r="A208" s="51" t="s">
        <v>355</v>
      </c>
      <c r="B208" s="52">
        <v>33.9</v>
      </c>
    </row>
    <row r="209" spans="1:2" x14ac:dyDescent="0.3">
      <c r="A209" s="51" t="s">
        <v>356</v>
      </c>
      <c r="B209" s="52">
        <v>28.5</v>
      </c>
    </row>
    <row r="210" spans="1:2" x14ac:dyDescent="0.3">
      <c r="A210" s="51" t="s">
        <v>357</v>
      </c>
      <c r="B210" s="52">
        <v>51.7</v>
      </c>
    </row>
    <row r="211" spans="1:2" x14ac:dyDescent="0.3">
      <c r="A211" s="51" t="s">
        <v>358</v>
      </c>
      <c r="B211" s="52">
        <v>70.7</v>
      </c>
    </row>
    <row r="212" spans="1:2" x14ac:dyDescent="0.3">
      <c r="A212" s="51" t="s">
        <v>359</v>
      </c>
      <c r="B212" s="52">
        <v>50.7</v>
      </c>
    </row>
    <row r="213" spans="1:2" x14ac:dyDescent="0.3">
      <c r="A213" s="51" t="s">
        <v>360</v>
      </c>
      <c r="B213" s="52">
        <v>49.7</v>
      </c>
    </row>
    <row r="214" spans="1:2" x14ac:dyDescent="0.3">
      <c r="A214" s="51" t="s">
        <v>361</v>
      </c>
      <c r="B214" s="52">
        <v>68.5</v>
      </c>
    </row>
    <row r="215" spans="1:2" x14ac:dyDescent="0.3">
      <c r="A215" s="51" t="s">
        <v>362</v>
      </c>
      <c r="B215" s="52">
        <v>30.1</v>
      </c>
    </row>
    <row r="216" spans="1:2" x14ac:dyDescent="0.3">
      <c r="A216" s="51" t="s">
        <v>363</v>
      </c>
      <c r="B216" s="52">
        <v>33.6</v>
      </c>
    </row>
    <row r="217" spans="1:2" x14ac:dyDescent="0.3">
      <c r="A217" s="51" t="s">
        <v>77</v>
      </c>
      <c r="B217" s="52">
        <v>63</v>
      </c>
    </row>
    <row r="218" spans="1:2" x14ac:dyDescent="0.3">
      <c r="A218" s="51" t="s">
        <v>364</v>
      </c>
      <c r="B218" s="52">
        <v>33.5</v>
      </c>
    </row>
    <row r="219" spans="1:2" x14ac:dyDescent="0.3">
      <c r="A219" s="51" t="s">
        <v>365</v>
      </c>
      <c r="B219" s="52">
        <v>34.1</v>
      </c>
    </row>
    <row r="220" spans="1:2" x14ac:dyDescent="0.3">
      <c r="A220" s="51" t="s">
        <v>366</v>
      </c>
      <c r="B220" s="52">
        <v>33.700000000000003</v>
      </c>
    </row>
    <row r="221" spans="1:2" x14ac:dyDescent="0.3">
      <c r="A221" s="51" t="s">
        <v>367</v>
      </c>
      <c r="B221" s="52">
        <v>28.4</v>
      </c>
    </row>
    <row r="222" spans="1:2" x14ac:dyDescent="0.3">
      <c r="A222" s="51" t="s">
        <v>368</v>
      </c>
      <c r="B222" s="52">
        <v>51.9</v>
      </c>
    </row>
    <row r="223" spans="1:2" x14ac:dyDescent="0.3">
      <c r="A223" s="51" t="s">
        <v>369</v>
      </c>
      <c r="B223" s="52">
        <v>70.5</v>
      </c>
    </row>
    <row r="224" spans="1:2" x14ac:dyDescent="0.3">
      <c r="A224" s="51" t="s">
        <v>370</v>
      </c>
      <c r="B224" s="52">
        <v>50.6</v>
      </c>
    </row>
    <row r="225" spans="1:2" x14ac:dyDescent="0.3">
      <c r="A225" s="51" t="s">
        <v>371</v>
      </c>
      <c r="B225" s="52">
        <v>49.7</v>
      </c>
    </row>
    <row r="226" spans="1:2" x14ac:dyDescent="0.3">
      <c r="A226" s="51" t="s">
        <v>372</v>
      </c>
      <c r="B226" s="52">
        <v>68.5</v>
      </c>
    </row>
    <row r="227" spans="1:2" x14ac:dyDescent="0.3">
      <c r="A227" s="51" t="s">
        <v>373</v>
      </c>
      <c r="B227" s="52">
        <v>30.4</v>
      </c>
    </row>
    <row r="228" spans="1:2" x14ac:dyDescent="0.3">
      <c r="A228" s="51" t="s">
        <v>19</v>
      </c>
      <c r="B228" s="52">
        <v>49.3</v>
      </c>
    </row>
    <row r="229" spans="1:2" x14ac:dyDescent="0.3">
      <c r="A229" s="51" t="s">
        <v>78</v>
      </c>
      <c r="B229" s="52">
        <v>56.6</v>
      </c>
    </row>
    <row r="230" spans="1:2" x14ac:dyDescent="0.3">
      <c r="A230" s="51" t="s">
        <v>374</v>
      </c>
      <c r="B230" s="52">
        <v>33.5</v>
      </c>
    </row>
    <row r="231" spans="1:2" x14ac:dyDescent="0.3">
      <c r="A231" s="51" t="s">
        <v>375</v>
      </c>
      <c r="B231" s="52">
        <v>33.6</v>
      </c>
    </row>
    <row r="232" spans="1:2" x14ac:dyDescent="0.3">
      <c r="A232" s="51" t="s">
        <v>376</v>
      </c>
      <c r="B232" s="52">
        <v>34.1</v>
      </c>
    </row>
    <row r="233" spans="1:2" x14ac:dyDescent="0.3">
      <c r="A233" s="51" t="s">
        <v>377</v>
      </c>
      <c r="B233" s="52">
        <v>33.799999999999997</v>
      </c>
    </row>
    <row r="234" spans="1:2" x14ac:dyDescent="0.3">
      <c r="A234" s="51" t="s">
        <v>378</v>
      </c>
      <c r="B234" s="52">
        <v>28.4</v>
      </c>
    </row>
    <row r="235" spans="1:2" x14ac:dyDescent="0.3">
      <c r="A235" s="51" t="s">
        <v>379</v>
      </c>
      <c r="B235" s="52">
        <v>51.9</v>
      </c>
    </row>
    <row r="236" spans="1:2" x14ac:dyDescent="0.3">
      <c r="A236" s="51" t="s">
        <v>380</v>
      </c>
      <c r="B236" s="52">
        <v>70.7</v>
      </c>
    </row>
    <row r="237" spans="1:2" x14ac:dyDescent="0.3">
      <c r="A237" s="51" t="s">
        <v>381</v>
      </c>
      <c r="B237" s="52">
        <v>50.5</v>
      </c>
    </row>
    <row r="238" spans="1:2" x14ac:dyDescent="0.3">
      <c r="A238" s="51" t="s">
        <v>382</v>
      </c>
      <c r="B238" s="52">
        <v>49.9</v>
      </c>
    </row>
    <row r="239" spans="1:2" x14ac:dyDescent="0.3">
      <c r="A239" s="51" t="s">
        <v>383</v>
      </c>
      <c r="B239" s="52">
        <v>68.7</v>
      </c>
    </row>
    <row r="240" spans="1:2" x14ac:dyDescent="0.3">
      <c r="A240" s="51" t="s">
        <v>79</v>
      </c>
      <c r="B240" s="52">
        <v>48.5</v>
      </c>
    </row>
    <row r="241" spans="1:2" x14ac:dyDescent="0.3">
      <c r="A241" s="51" t="s">
        <v>384</v>
      </c>
      <c r="B241" s="52">
        <v>30.4</v>
      </c>
    </row>
    <row r="242" spans="1:2" x14ac:dyDescent="0.3">
      <c r="A242" s="51" t="s">
        <v>385</v>
      </c>
      <c r="B242" s="52">
        <v>33.5</v>
      </c>
    </row>
    <row r="243" spans="1:2" x14ac:dyDescent="0.3">
      <c r="A243" s="51" t="s">
        <v>386</v>
      </c>
      <c r="B243" s="52">
        <v>33.799999999999997</v>
      </c>
    </row>
    <row r="244" spans="1:2" x14ac:dyDescent="0.3">
      <c r="A244" s="51" t="s">
        <v>387</v>
      </c>
      <c r="B244" s="52">
        <v>33.9</v>
      </c>
    </row>
    <row r="245" spans="1:2" x14ac:dyDescent="0.3">
      <c r="A245" s="51" t="s">
        <v>388</v>
      </c>
      <c r="B245" s="52">
        <v>33.799999999999997</v>
      </c>
    </row>
    <row r="246" spans="1:2" x14ac:dyDescent="0.3">
      <c r="A246" s="51" t="s">
        <v>389</v>
      </c>
      <c r="B246" s="52">
        <v>28.7</v>
      </c>
    </row>
    <row r="247" spans="1:2" x14ac:dyDescent="0.3">
      <c r="A247" s="51" t="s">
        <v>390</v>
      </c>
      <c r="B247" s="52">
        <v>51.8</v>
      </c>
    </row>
    <row r="248" spans="1:2" x14ac:dyDescent="0.3">
      <c r="A248" s="51" t="s">
        <v>391</v>
      </c>
      <c r="B248" s="52">
        <v>70.7</v>
      </c>
    </row>
    <row r="249" spans="1:2" x14ac:dyDescent="0.3">
      <c r="A249" s="51" t="s">
        <v>392</v>
      </c>
      <c r="B249" s="52">
        <v>50.6</v>
      </c>
    </row>
    <row r="250" spans="1:2" x14ac:dyDescent="0.3">
      <c r="A250" s="51" t="s">
        <v>393</v>
      </c>
      <c r="B250" s="52">
        <v>49.9</v>
      </c>
    </row>
    <row r="251" spans="1:2" x14ac:dyDescent="0.3">
      <c r="A251" s="51" t="s">
        <v>80</v>
      </c>
      <c r="B251" s="52">
        <v>33.700000000000003</v>
      </c>
    </row>
    <row r="252" spans="1:2" x14ac:dyDescent="0.3">
      <c r="A252" s="51" t="s">
        <v>394</v>
      </c>
      <c r="B252" s="52">
        <v>68.3</v>
      </c>
    </row>
    <row r="253" spans="1:2" x14ac:dyDescent="0.3">
      <c r="A253" s="51" t="s">
        <v>395</v>
      </c>
      <c r="B253" s="52">
        <v>30.4</v>
      </c>
    </row>
    <row r="254" spans="1:2" x14ac:dyDescent="0.3">
      <c r="A254" s="51" t="s">
        <v>396</v>
      </c>
      <c r="B254" s="52">
        <v>33.799999999999997</v>
      </c>
    </row>
    <row r="255" spans="1:2" x14ac:dyDescent="0.3">
      <c r="A255" s="51" t="s">
        <v>397</v>
      </c>
      <c r="B255" s="52">
        <v>33.6</v>
      </c>
    </row>
    <row r="256" spans="1:2" x14ac:dyDescent="0.3">
      <c r="A256" s="51" t="s">
        <v>398</v>
      </c>
      <c r="B256" s="52">
        <v>34.1</v>
      </c>
    </row>
    <row r="257" spans="1:2" x14ac:dyDescent="0.3">
      <c r="A257" s="51" t="s">
        <v>399</v>
      </c>
      <c r="B257" s="52">
        <v>33.9</v>
      </c>
    </row>
    <row r="258" spans="1:2" x14ac:dyDescent="0.3">
      <c r="A258" s="51" t="s">
        <v>400</v>
      </c>
      <c r="B258" s="52">
        <v>28.5</v>
      </c>
    </row>
    <row r="259" spans="1:2" x14ac:dyDescent="0.3">
      <c r="A259" s="51" t="s">
        <v>401</v>
      </c>
      <c r="B259" s="52">
        <v>52.2</v>
      </c>
    </row>
    <row r="260" spans="1:2" x14ac:dyDescent="0.3">
      <c r="A260" s="51" t="s">
        <v>402</v>
      </c>
      <c r="B260" s="52">
        <v>70.8</v>
      </c>
    </row>
    <row r="261" spans="1:2" x14ac:dyDescent="0.3">
      <c r="A261" s="51" t="s">
        <v>403</v>
      </c>
      <c r="B261" s="52">
        <v>50.7</v>
      </c>
    </row>
    <row r="262" spans="1:2" x14ac:dyDescent="0.3">
      <c r="A262" s="51" t="s">
        <v>81</v>
      </c>
      <c r="B262" s="52">
        <v>30.8</v>
      </c>
    </row>
    <row r="263" spans="1:2" x14ac:dyDescent="0.3">
      <c r="A263" s="51" t="s">
        <v>404</v>
      </c>
      <c r="B263" s="52">
        <v>49.8</v>
      </c>
    </row>
    <row r="264" spans="1:2" x14ac:dyDescent="0.3">
      <c r="A264" s="51" t="s">
        <v>405</v>
      </c>
      <c r="B264" s="52">
        <v>68.5</v>
      </c>
    </row>
    <row r="265" spans="1:2" x14ac:dyDescent="0.3">
      <c r="A265" s="51" t="s">
        <v>406</v>
      </c>
      <c r="B265" s="52">
        <v>30.4</v>
      </c>
    </row>
    <row r="266" spans="1:2" x14ac:dyDescent="0.3">
      <c r="A266" s="51" t="s">
        <v>407</v>
      </c>
      <c r="B266" s="52">
        <v>33.6</v>
      </c>
    </row>
    <row r="267" spans="1:2" x14ac:dyDescent="0.3">
      <c r="A267" s="51" t="s">
        <v>408</v>
      </c>
      <c r="B267" s="52">
        <v>33.6</v>
      </c>
    </row>
    <row r="268" spans="1:2" x14ac:dyDescent="0.3">
      <c r="A268" s="51" t="s">
        <v>409</v>
      </c>
      <c r="B268" s="52">
        <v>34.1</v>
      </c>
    </row>
    <row r="269" spans="1:2" x14ac:dyDescent="0.3">
      <c r="A269" s="51" t="s">
        <v>410</v>
      </c>
      <c r="B269" s="52">
        <v>33.9</v>
      </c>
    </row>
    <row r="270" spans="1:2" x14ac:dyDescent="0.3">
      <c r="A270" s="51" t="s">
        <v>411</v>
      </c>
      <c r="B270" s="52">
        <v>28.4</v>
      </c>
    </row>
    <row r="271" spans="1:2" x14ac:dyDescent="0.3">
      <c r="A271" s="51" t="s">
        <v>412</v>
      </c>
      <c r="B271" s="52">
        <v>52</v>
      </c>
    </row>
    <row r="272" spans="1:2" x14ac:dyDescent="0.3">
      <c r="A272" s="51" t="s">
        <v>413</v>
      </c>
      <c r="B272" s="52">
        <v>70.900000000000006</v>
      </c>
    </row>
    <row r="273" spans="1:2" x14ac:dyDescent="0.3">
      <c r="A273" s="51" t="s">
        <v>82</v>
      </c>
      <c r="B273" s="52">
        <v>75.900000000000006</v>
      </c>
    </row>
    <row r="274" spans="1:2" x14ac:dyDescent="0.3">
      <c r="A274" s="51" t="s">
        <v>414</v>
      </c>
      <c r="B274" s="52">
        <v>50.6</v>
      </c>
    </row>
    <row r="275" spans="1:2" x14ac:dyDescent="0.3">
      <c r="A275" s="51" t="s">
        <v>415</v>
      </c>
      <c r="B275" s="52">
        <v>49.8</v>
      </c>
    </row>
    <row r="276" spans="1:2" x14ac:dyDescent="0.3">
      <c r="A276" s="51" t="s">
        <v>416</v>
      </c>
      <c r="B276" s="52">
        <v>68.900000000000006</v>
      </c>
    </row>
    <row r="277" spans="1:2" x14ac:dyDescent="0.3">
      <c r="A277" s="51" t="s">
        <v>417</v>
      </c>
      <c r="B277" s="52">
        <v>30.4</v>
      </c>
    </row>
    <row r="278" spans="1:2" x14ac:dyDescent="0.3">
      <c r="A278" s="51" t="s">
        <v>418</v>
      </c>
      <c r="B278" s="52">
        <v>33.6</v>
      </c>
    </row>
    <row r="279" spans="1:2" x14ac:dyDescent="0.3">
      <c r="A279" s="51" t="s">
        <v>419</v>
      </c>
      <c r="B279" s="52">
        <v>33.6</v>
      </c>
    </row>
    <row r="280" spans="1:2" x14ac:dyDescent="0.3">
      <c r="A280" s="51" t="s">
        <v>420</v>
      </c>
      <c r="B280" s="52">
        <v>33.700000000000003</v>
      </c>
    </row>
    <row r="281" spans="1:2" x14ac:dyDescent="0.3">
      <c r="A281" s="51" t="s">
        <v>421</v>
      </c>
      <c r="B281" s="52">
        <v>34</v>
      </c>
    </row>
    <row r="282" spans="1:2" x14ac:dyDescent="0.3">
      <c r="A282" s="51" t="s">
        <v>422</v>
      </c>
      <c r="B282" s="52">
        <v>28.6</v>
      </c>
    </row>
    <row r="283" spans="1:2" x14ac:dyDescent="0.3">
      <c r="A283" s="51" t="s">
        <v>423</v>
      </c>
      <c r="B283" s="52">
        <v>52.1</v>
      </c>
    </row>
    <row r="284" spans="1:2" x14ac:dyDescent="0.3">
      <c r="A284" s="51" t="s">
        <v>83</v>
      </c>
      <c r="B284" s="52">
        <v>63.5</v>
      </c>
    </row>
    <row r="285" spans="1:2" x14ac:dyDescent="0.3">
      <c r="A285" s="51" t="s">
        <v>424</v>
      </c>
      <c r="B285" s="52">
        <v>70.900000000000006</v>
      </c>
    </row>
    <row r="286" spans="1:2" x14ac:dyDescent="0.3">
      <c r="A286" s="51" t="s">
        <v>425</v>
      </c>
      <c r="B286" s="52">
        <v>50.7</v>
      </c>
    </row>
    <row r="287" spans="1:2" x14ac:dyDescent="0.3">
      <c r="A287" s="51" t="s">
        <v>426</v>
      </c>
      <c r="B287" s="52">
        <v>49.8</v>
      </c>
    </row>
    <row r="288" spans="1:2" x14ac:dyDescent="0.3">
      <c r="A288" s="51" t="s">
        <v>427</v>
      </c>
      <c r="B288" s="52">
        <v>68.5</v>
      </c>
    </row>
    <row r="289" spans="1:2" x14ac:dyDescent="0.3">
      <c r="A289" s="51" t="s">
        <v>428</v>
      </c>
      <c r="B289" s="52">
        <v>30.4</v>
      </c>
    </row>
    <row r="290" spans="1:2" x14ac:dyDescent="0.3">
      <c r="A290" s="51" t="s">
        <v>429</v>
      </c>
      <c r="B290" s="52">
        <v>33.6</v>
      </c>
    </row>
    <row r="291" spans="1:2" x14ac:dyDescent="0.3">
      <c r="A291" s="51" t="s">
        <v>430</v>
      </c>
      <c r="B291" s="52">
        <v>33.5</v>
      </c>
    </row>
    <row r="292" spans="1:2" x14ac:dyDescent="0.3">
      <c r="A292" s="51" t="s">
        <v>431</v>
      </c>
      <c r="B292" s="52">
        <v>34.5</v>
      </c>
    </row>
    <row r="293" spans="1:2" x14ac:dyDescent="0.3">
      <c r="A293" s="51" t="s">
        <v>432</v>
      </c>
      <c r="B293" s="52">
        <v>33.799999999999997</v>
      </c>
    </row>
    <row r="294" spans="1:2" x14ac:dyDescent="0.3">
      <c r="A294" s="51" t="s">
        <v>433</v>
      </c>
      <c r="B294" s="52">
        <v>28.6</v>
      </c>
    </row>
    <row r="295" spans="1:2" x14ac:dyDescent="0.3">
      <c r="A295" s="51" t="s">
        <v>84</v>
      </c>
      <c r="B295" s="52">
        <v>56.8</v>
      </c>
    </row>
    <row r="296" spans="1:2" x14ac:dyDescent="0.3">
      <c r="A296" s="51" t="s">
        <v>434</v>
      </c>
      <c r="B296" s="52">
        <v>52.2</v>
      </c>
    </row>
    <row r="297" spans="1:2" x14ac:dyDescent="0.3">
      <c r="A297" s="51" t="s">
        <v>435</v>
      </c>
      <c r="B297" s="52">
        <v>70.400000000000006</v>
      </c>
    </row>
    <row r="298" spans="1:2" x14ac:dyDescent="0.3">
      <c r="A298" s="51" t="s">
        <v>436</v>
      </c>
      <c r="B298" s="52">
        <v>50.8</v>
      </c>
    </row>
    <row r="299" spans="1:2" x14ac:dyDescent="0.3">
      <c r="A299" s="51" t="s">
        <v>437</v>
      </c>
      <c r="B299" s="52">
        <v>50.1</v>
      </c>
    </row>
    <row r="300" spans="1:2" x14ac:dyDescent="0.3">
      <c r="A300" s="51" t="s">
        <v>438</v>
      </c>
      <c r="B300" s="52">
        <v>68.5</v>
      </c>
    </row>
    <row r="301" spans="1:2" x14ac:dyDescent="0.3">
      <c r="A301" s="51" t="s">
        <v>439</v>
      </c>
      <c r="B301" s="52">
        <v>30.6</v>
      </c>
    </row>
    <row r="302" spans="1:2" x14ac:dyDescent="0.3">
      <c r="A302" s="51" t="s">
        <v>440</v>
      </c>
      <c r="B302" s="52">
        <v>33.700000000000003</v>
      </c>
    </row>
    <row r="303" spans="1:2" x14ac:dyDescent="0.3">
      <c r="A303" s="51" t="s">
        <v>441</v>
      </c>
      <c r="B303" s="52">
        <v>33.700000000000003</v>
      </c>
    </row>
    <row r="304" spans="1:2" x14ac:dyDescent="0.3">
      <c r="A304" s="51" t="s">
        <v>442</v>
      </c>
      <c r="B304" s="52">
        <v>34.200000000000003</v>
      </c>
    </row>
    <row r="305" spans="1:2" x14ac:dyDescent="0.3">
      <c r="A305" s="51" t="s">
        <v>443</v>
      </c>
      <c r="B305" s="52">
        <v>33.9</v>
      </c>
    </row>
    <row r="306" spans="1:2" x14ac:dyDescent="0.3">
      <c r="A306" s="51" t="s">
        <v>85</v>
      </c>
      <c r="B306" s="52">
        <v>48.5</v>
      </c>
    </row>
    <row r="307" spans="1:2" x14ac:dyDescent="0.3">
      <c r="A307" s="51" t="s">
        <v>444</v>
      </c>
      <c r="B307" s="52">
        <v>28.6</v>
      </c>
    </row>
    <row r="308" spans="1:2" x14ac:dyDescent="0.3">
      <c r="A308" s="51" t="s">
        <v>445</v>
      </c>
      <c r="B308" s="52">
        <v>52.2</v>
      </c>
    </row>
    <row r="309" spans="1:2" x14ac:dyDescent="0.3">
      <c r="A309" s="51" t="s">
        <v>446</v>
      </c>
      <c r="B309" s="52">
        <v>70.8</v>
      </c>
    </row>
    <row r="310" spans="1:2" x14ac:dyDescent="0.3">
      <c r="A310" s="51" t="s">
        <v>447</v>
      </c>
      <c r="B310" s="52">
        <v>51.1</v>
      </c>
    </row>
    <row r="311" spans="1:2" x14ac:dyDescent="0.3">
      <c r="A311" s="51" t="s">
        <v>448</v>
      </c>
      <c r="B311" s="52">
        <v>50</v>
      </c>
    </row>
    <row r="312" spans="1:2" x14ac:dyDescent="0.3">
      <c r="A312" s="51" t="s">
        <v>449</v>
      </c>
      <c r="B312" s="52">
        <v>68.5</v>
      </c>
    </row>
    <row r="313" spans="1:2" x14ac:dyDescent="0.3">
      <c r="A313" s="51" t="s">
        <v>450</v>
      </c>
      <c r="B313" s="52">
        <v>30.4</v>
      </c>
    </row>
    <row r="314" spans="1:2" x14ac:dyDescent="0.3">
      <c r="A314" s="51" t="s">
        <v>451</v>
      </c>
      <c r="B314" s="52">
        <v>33.5</v>
      </c>
    </row>
    <row r="315" spans="1:2" x14ac:dyDescent="0.3">
      <c r="A315" s="51" t="s">
        <v>452</v>
      </c>
      <c r="B315" s="52">
        <v>33.5</v>
      </c>
    </row>
    <row r="316" spans="1:2" x14ac:dyDescent="0.3">
      <c r="A316" s="51" t="s">
        <v>453</v>
      </c>
      <c r="B316" s="52">
        <v>33.9</v>
      </c>
    </row>
    <row r="317" spans="1:2" x14ac:dyDescent="0.3">
      <c r="A317" s="51" t="s">
        <v>86</v>
      </c>
      <c r="B317" s="52">
        <v>33.799999999999997</v>
      </c>
    </row>
    <row r="318" spans="1:2" x14ac:dyDescent="0.3">
      <c r="A318" s="51" t="s">
        <v>454</v>
      </c>
      <c r="B318" s="52">
        <v>33.9</v>
      </c>
    </row>
    <row r="319" spans="1:2" x14ac:dyDescent="0.3">
      <c r="A319" s="51" t="s">
        <v>455</v>
      </c>
      <c r="B319" s="52">
        <v>28.6</v>
      </c>
    </row>
    <row r="320" spans="1:2" x14ac:dyDescent="0.3">
      <c r="A320" s="51" t="s">
        <v>456</v>
      </c>
      <c r="B320" s="52">
        <v>52.2</v>
      </c>
    </row>
    <row r="321" spans="1:2" x14ac:dyDescent="0.3">
      <c r="A321" s="51" t="s">
        <v>457</v>
      </c>
      <c r="B321" s="52">
        <v>70.599999999999994</v>
      </c>
    </row>
    <row r="322" spans="1:2" x14ac:dyDescent="0.3">
      <c r="A322" s="51" t="s">
        <v>458</v>
      </c>
      <c r="B322" s="52">
        <v>50.6</v>
      </c>
    </row>
    <row r="323" spans="1:2" x14ac:dyDescent="0.3">
      <c r="A323" s="51" t="s">
        <v>459</v>
      </c>
      <c r="B323" s="52">
        <v>50</v>
      </c>
    </row>
    <row r="324" spans="1:2" x14ac:dyDescent="0.3">
      <c r="A324" s="51" t="s">
        <v>460</v>
      </c>
      <c r="B324" s="52">
        <v>53.4</v>
      </c>
    </row>
    <row r="325" spans="1:2" x14ac:dyDescent="0.3">
      <c r="A325" s="51" t="s">
        <v>461</v>
      </c>
      <c r="B325" s="52">
        <v>51.5</v>
      </c>
    </row>
    <row r="326" spans="1:2" x14ac:dyDescent="0.3">
      <c r="A326" s="51" t="s">
        <v>462</v>
      </c>
      <c r="B326" s="52">
        <v>50.2</v>
      </c>
    </row>
    <row r="327" spans="1:2" x14ac:dyDescent="0.3">
      <c r="A327" s="51" t="s">
        <v>463</v>
      </c>
      <c r="B327" s="52">
        <v>35.1</v>
      </c>
    </row>
    <row r="328" spans="1:2" x14ac:dyDescent="0.3">
      <c r="A328" s="51" t="s">
        <v>87</v>
      </c>
      <c r="B328" s="52">
        <v>30.8</v>
      </c>
    </row>
    <row r="329" spans="1:2" x14ac:dyDescent="0.3">
      <c r="A329" s="51" t="s">
        <v>464</v>
      </c>
      <c r="B329" s="52">
        <v>31.6</v>
      </c>
    </row>
    <row r="330" spans="1:2" x14ac:dyDescent="0.3">
      <c r="A330" s="51" t="s">
        <v>465</v>
      </c>
      <c r="B330" s="52">
        <v>40.4</v>
      </c>
    </row>
    <row r="331" spans="1:2" x14ac:dyDescent="0.3">
      <c r="A331" s="51" t="s">
        <v>466</v>
      </c>
      <c r="B331" s="52">
        <v>68.400000000000006</v>
      </c>
    </row>
    <row r="332" spans="1:2" x14ac:dyDescent="0.3">
      <c r="A332" s="51" t="s">
        <v>467</v>
      </c>
      <c r="B332" s="52">
        <v>52.5</v>
      </c>
    </row>
    <row r="333" spans="1:2" x14ac:dyDescent="0.3">
      <c r="A333" s="51" t="s">
        <v>468</v>
      </c>
      <c r="B333" s="52">
        <v>51.2</v>
      </c>
    </row>
    <row r="334" spans="1:2" x14ac:dyDescent="0.3">
      <c r="A334" s="51" t="s">
        <v>469</v>
      </c>
      <c r="B334" s="52">
        <v>49.5</v>
      </c>
    </row>
    <row r="335" spans="1:2" x14ac:dyDescent="0.3">
      <c r="A335" s="51" t="s">
        <v>470</v>
      </c>
      <c r="B335" s="52">
        <v>34.5</v>
      </c>
    </row>
    <row r="336" spans="1:2" x14ac:dyDescent="0.3">
      <c r="A336" s="51" t="s">
        <v>471</v>
      </c>
      <c r="B336" s="52">
        <v>30.8</v>
      </c>
    </row>
    <row r="337" spans="1:2" x14ac:dyDescent="0.3">
      <c r="A337" s="51" t="s">
        <v>472</v>
      </c>
      <c r="B337" s="52">
        <v>39.9</v>
      </c>
    </row>
    <row r="338" spans="1:2" x14ac:dyDescent="0.3">
      <c r="A338" s="51" t="s">
        <v>473</v>
      </c>
      <c r="B338" s="52">
        <v>67.599999999999994</v>
      </c>
    </row>
    <row r="339" spans="1:2" x14ac:dyDescent="0.3">
      <c r="A339" s="51" t="s">
        <v>20</v>
      </c>
      <c r="B339" s="52">
        <v>35.299999999999997</v>
      </c>
    </row>
    <row r="340" spans="1:2" x14ac:dyDescent="0.3">
      <c r="A340" s="51" t="s">
        <v>88</v>
      </c>
      <c r="B340" s="52">
        <v>75.7</v>
      </c>
    </row>
    <row r="341" spans="1:2" x14ac:dyDescent="0.3">
      <c r="A341" s="51" t="s">
        <v>474</v>
      </c>
      <c r="B341" s="52">
        <v>52.5</v>
      </c>
    </row>
    <row r="342" spans="1:2" x14ac:dyDescent="0.3">
      <c r="A342" s="51" t="s">
        <v>475</v>
      </c>
      <c r="B342" s="52">
        <v>51.3</v>
      </c>
    </row>
    <row r="343" spans="1:2" x14ac:dyDescent="0.3">
      <c r="A343" s="51" t="s">
        <v>476</v>
      </c>
      <c r="B343" s="52">
        <v>49.5</v>
      </c>
    </row>
    <row r="344" spans="1:2" x14ac:dyDescent="0.3">
      <c r="A344" s="51" t="s">
        <v>477</v>
      </c>
      <c r="B344" s="52">
        <v>34.200000000000003</v>
      </c>
    </row>
    <row r="345" spans="1:2" x14ac:dyDescent="0.3">
      <c r="A345" s="51" t="s">
        <v>478</v>
      </c>
      <c r="B345" s="52">
        <v>31</v>
      </c>
    </row>
    <row r="346" spans="1:2" x14ac:dyDescent="0.3">
      <c r="A346" s="51" t="s">
        <v>479</v>
      </c>
      <c r="B346" s="52">
        <v>39.799999999999997</v>
      </c>
    </row>
    <row r="347" spans="1:2" x14ac:dyDescent="0.3">
      <c r="A347" s="51" t="s">
        <v>480</v>
      </c>
      <c r="B347" s="52">
        <v>67.599999999999994</v>
      </c>
    </row>
    <row r="348" spans="1:2" x14ac:dyDescent="0.3">
      <c r="A348" s="51" t="s">
        <v>481</v>
      </c>
      <c r="B348" s="52">
        <v>52.3</v>
      </c>
    </row>
    <row r="349" spans="1:2" x14ac:dyDescent="0.3">
      <c r="A349" s="51" t="s">
        <v>482</v>
      </c>
      <c r="B349" s="52">
        <v>51</v>
      </c>
    </row>
    <row r="350" spans="1:2" x14ac:dyDescent="0.3">
      <c r="A350" s="51" t="s">
        <v>483</v>
      </c>
      <c r="B350" s="52">
        <v>49.6</v>
      </c>
    </row>
    <row r="351" spans="1:2" x14ac:dyDescent="0.3">
      <c r="A351" s="51" t="s">
        <v>89</v>
      </c>
      <c r="B351" s="52">
        <v>63.4</v>
      </c>
    </row>
    <row r="352" spans="1:2" x14ac:dyDescent="0.3">
      <c r="A352" s="51" t="s">
        <v>484</v>
      </c>
      <c r="B352" s="52">
        <v>34.6</v>
      </c>
    </row>
    <row r="353" spans="1:2" x14ac:dyDescent="0.3">
      <c r="A353" s="51" t="s">
        <v>485</v>
      </c>
      <c r="B353" s="52">
        <v>30.7</v>
      </c>
    </row>
    <row r="354" spans="1:2" x14ac:dyDescent="0.3">
      <c r="A354" s="51" t="s">
        <v>486</v>
      </c>
      <c r="B354" s="52">
        <v>39.700000000000003</v>
      </c>
    </row>
    <row r="355" spans="1:2" x14ac:dyDescent="0.3">
      <c r="A355" s="51" t="s">
        <v>487</v>
      </c>
      <c r="B355" s="52">
        <v>67.400000000000006</v>
      </c>
    </row>
    <row r="356" spans="1:2" x14ac:dyDescent="0.3">
      <c r="A356" s="51" t="s">
        <v>488</v>
      </c>
      <c r="B356" s="52">
        <v>52.6</v>
      </c>
    </row>
    <row r="357" spans="1:2" x14ac:dyDescent="0.3">
      <c r="A357" s="51" t="s">
        <v>489</v>
      </c>
      <c r="B357" s="52">
        <v>51.1</v>
      </c>
    </row>
    <row r="358" spans="1:2" x14ac:dyDescent="0.3">
      <c r="A358" s="51" t="s">
        <v>490</v>
      </c>
      <c r="B358" s="52">
        <v>49.6</v>
      </c>
    </row>
    <row r="359" spans="1:2" x14ac:dyDescent="0.3">
      <c r="A359" s="51" t="s">
        <v>491</v>
      </c>
      <c r="B359" s="52">
        <v>34.200000000000003</v>
      </c>
    </row>
    <row r="360" spans="1:2" x14ac:dyDescent="0.3">
      <c r="A360" s="51" t="s">
        <v>492</v>
      </c>
      <c r="B360" s="52">
        <v>31.3</v>
      </c>
    </row>
    <row r="361" spans="1:2" x14ac:dyDescent="0.3">
      <c r="A361" s="51" t="s">
        <v>493</v>
      </c>
      <c r="B361" s="52">
        <v>39.799999999999997</v>
      </c>
    </row>
    <row r="362" spans="1:2" x14ac:dyDescent="0.3">
      <c r="A362" s="51" t="s">
        <v>90</v>
      </c>
      <c r="B362" s="52">
        <v>57</v>
      </c>
    </row>
    <row r="363" spans="1:2" x14ac:dyDescent="0.3">
      <c r="A363" s="51" t="s">
        <v>494</v>
      </c>
      <c r="B363" s="52">
        <v>67.400000000000006</v>
      </c>
    </row>
    <row r="364" spans="1:2" x14ac:dyDescent="0.3">
      <c r="A364" s="51" t="s">
        <v>495</v>
      </c>
      <c r="B364" s="52">
        <v>52.4</v>
      </c>
    </row>
    <row r="365" spans="1:2" x14ac:dyDescent="0.3">
      <c r="A365" s="51" t="s">
        <v>496</v>
      </c>
      <c r="B365" s="52">
        <v>51.3</v>
      </c>
    </row>
    <row r="366" spans="1:2" x14ac:dyDescent="0.3">
      <c r="A366" s="51" t="s">
        <v>497</v>
      </c>
      <c r="B366" s="52">
        <v>49.5</v>
      </c>
    </row>
    <row r="367" spans="1:2" x14ac:dyDescent="0.3">
      <c r="A367" s="51" t="s">
        <v>498</v>
      </c>
      <c r="B367" s="52">
        <v>34.4</v>
      </c>
    </row>
    <row r="368" spans="1:2" x14ac:dyDescent="0.3">
      <c r="A368" s="51" t="s">
        <v>499</v>
      </c>
      <c r="B368" s="52">
        <v>30.8</v>
      </c>
    </row>
    <row r="369" spans="1:2" x14ac:dyDescent="0.3">
      <c r="A369" s="51" t="s">
        <v>500</v>
      </c>
      <c r="B369" s="52">
        <v>39.6</v>
      </c>
    </row>
    <row r="370" spans="1:2" x14ac:dyDescent="0.3">
      <c r="A370" s="51" t="s">
        <v>501</v>
      </c>
      <c r="B370" s="52">
        <v>67.400000000000006</v>
      </c>
    </row>
    <row r="371" spans="1:2" x14ac:dyDescent="0.3">
      <c r="A371" s="51" t="s">
        <v>502</v>
      </c>
      <c r="B371" s="52">
        <v>52.4</v>
      </c>
    </row>
    <row r="372" spans="1:2" x14ac:dyDescent="0.3">
      <c r="A372" s="51" t="s">
        <v>503</v>
      </c>
      <c r="B372" s="52">
        <v>50.9</v>
      </c>
    </row>
    <row r="373" spans="1:2" x14ac:dyDescent="0.3">
      <c r="A373" s="51" t="s">
        <v>91</v>
      </c>
      <c r="B373" s="52">
        <v>48.5</v>
      </c>
    </row>
    <row r="374" spans="1:2" x14ac:dyDescent="0.3">
      <c r="A374" s="51" t="s">
        <v>504</v>
      </c>
      <c r="B374" s="52">
        <v>49.5</v>
      </c>
    </row>
    <row r="375" spans="1:2" x14ac:dyDescent="0.3">
      <c r="A375" s="51" t="s">
        <v>505</v>
      </c>
      <c r="B375" s="52">
        <v>34.299999999999997</v>
      </c>
    </row>
    <row r="376" spans="1:2" x14ac:dyDescent="0.3">
      <c r="A376" s="51" t="s">
        <v>506</v>
      </c>
      <c r="B376" s="52">
        <v>30.8</v>
      </c>
    </row>
    <row r="377" spans="1:2" x14ac:dyDescent="0.3">
      <c r="A377" s="51" t="s">
        <v>507</v>
      </c>
      <c r="B377" s="52">
        <v>39.5</v>
      </c>
    </row>
    <row r="378" spans="1:2" x14ac:dyDescent="0.3">
      <c r="A378" s="51" t="s">
        <v>508</v>
      </c>
      <c r="B378" s="52">
        <v>67.5</v>
      </c>
    </row>
    <row r="379" spans="1:2" x14ac:dyDescent="0.3">
      <c r="A379" s="51" t="s">
        <v>509</v>
      </c>
      <c r="B379" s="52">
        <v>52.6</v>
      </c>
    </row>
    <row r="380" spans="1:2" x14ac:dyDescent="0.3">
      <c r="A380" s="51" t="s">
        <v>510</v>
      </c>
      <c r="B380" s="52">
        <v>51.1</v>
      </c>
    </row>
    <row r="381" spans="1:2" x14ac:dyDescent="0.3">
      <c r="A381" s="51" t="s">
        <v>511</v>
      </c>
      <c r="B381" s="52">
        <v>49.3</v>
      </c>
    </row>
    <row r="382" spans="1:2" x14ac:dyDescent="0.3">
      <c r="A382" s="51" t="s">
        <v>512</v>
      </c>
      <c r="B382" s="52">
        <v>34.5</v>
      </c>
    </row>
    <row r="383" spans="1:2" x14ac:dyDescent="0.3">
      <c r="A383" s="51" t="s">
        <v>513</v>
      </c>
      <c r="B383" s="52">
        <v>30.8</v>
      </c>
    </row>
    <row r="384" spans="1:2" x14ac:dyDescent="0.3">
      <c r="A384" s="51" t="s">
        <v>92</v>
      </c>
      <c r="B384" s="52">
        <v>34.1</v>
      </c>
    </row>
    <row r="385" spans="1:2" x14ac:dyDescent="0.3">
      <c r="A385" s="51" t="s">
        <v>514</v>
      </c>
      <c r="B385" s="52">
        <v>39.700000000000003</v>
      </c>
    </row>
    <row r="386" spans="1:2" x14ac:dyDescent="0.3">
      <c r="A386" s="51" t="s">
        <v>515</v>
      </c>
      <c r="B386" s="52">
        <v>67.3</v>
      </c>
    </row>
    <row r="387" spans="1:2" x14ac:dyDescent="0.3">
      <c r="A387" s="51" t="s">
        <v>516</v>
      </c>
      <c r="B387" s="52">
        <v>52.8</v>
      </c>
    </row>
    <row r="388" spans="1:2" x14ac:dyDescent="0.3">
      <c r="A388" s="51" t="s">
        <v>517</v>
      </c>
      <c r="B388" s="52">
        <v>51.8</v>
      </c>
    </row>
    <row r="389" spans="1:2" x14ac:dyDescent="0.3">
      <c r="A389" s="51" t="s">
        <v>518</v>
      </c>
      <c r="B389" s="52">
        <v>49.6</v>
      </c>
    </row>
    <row r="390" spans="1:2" x14ac:dyDescent="0.3">
      <c r="A390" s="51" t="s">
        <v>519</v>
      </c>
      <c r="B390" s="52">
        <v>34.6</v>
      </c>
    </row>
    <row r="391" spans="1:2" x14ac:dyDescent="0.3">
      <c r="A391" s="51" t="s">
        <v>520</v>
      </c>
      <c r="B391" s="52">
        <v>31</v>
      </c>
    </row>
    <row r="392" spans="1:2" x14ac:dyDescent="0.3">
      <c r="A392" s="51" t="s">
        <v>521</v>
      </c>
      <c r="B392" s="52">
        <v>39.799999999999997</v>
      </c>
    </row>
    <row r="393" spans="1:2" x14ac:dyDescent="0.3">
      <c r="A393" s="51" t="s">
        <v>522</v>
      </c>
      <c r="B393" s="52">
        <v>67.400000000000006</v>
      </c>
    </row>
    <row r="394" spans="1:2" x14ac:dyDescent="0.3">
      <c r="A394" s="51" t="s">
        <v>523</v>
      </c>
      <c r="B394" s="52">
        <v>52.4</v>
      </c>
    </row>
    <row r="395" spans="1:2" x14ac:dyDescent="0.3">
      <c r="A395" s="51" t="s">
        <v>93</v>
      </c>
      <c r="B395" s="52">
        <v>30.8</v>
      </c>
    </row>
    <row r="396" spans="1:2" x14ac:dyDescent="0.3">
      <c r="A396" s="51" t="s">
        <v>524</v>
      </c>
      <c r="B396" s="52">
        <v>51.3</v>
      </c>
    </row>
    <row r="397" spans="1:2" x14ac:dyDescent="0.3">
      <c r="A397" s="51" t="s">
        <v>525</v>
      </c>
      <c r="B397" s="52">
        <v>49.6</v>
      </c>
    </row>
    <row r="398" spans="1:2" x14ac:dyDescent="0.3">
      <c r="A398" s="51" t="s">
        <v>526</v>
      </c>
      <c r="B398" s="52">
        <v>34.4</v>
      </c>
    </row>
    <row r="399" spans="1:2" x14ac:dyDescent="0.3">
      <c r="A399" s="51" t="s">
        <v>527</v>
      </c>
      <c r="B399" s="52">
        <v>30.9</v>
      </c>
    </row>
    <row r="400" spans="1:2" x14ac:dyDescent="0.3">
      <c r="A400" s="51" t="s">
        <v>528</v>
      </c>
      <c r="B400" s="52">
        <v>39.799999999999997</v>
      </c>
    </row>
    <row r="401" spans="1:2" x14ac:dyDescent="0.3">
      <c r="A401" s="51" t="s">
        <v>529</v>
      </c>
      <c r="B401" s="52">
        <v>67.099999999999994</v>
      </c>
    </row>
    <row r="402" spans="1:2" x14ac:dyDescent="0.3">
      <c r="A402" s="51" t="s">
        <v>530</v>
      </c>
      <c r="B402" s="52">
        <v>52.6</v>
      </c>
    </row>
    <row r="403" spans="1:2" x14ac:dyDescent="0.3">
      <c r="A403" s="51" t="s">
        <v>531</v>
      </c>
      <c r="B403" s="52">
        <v>51.1</v>
      </c>
    </row>
    <row r="404" spans="1:2" x14ac:dyDescent="0.3">
      <c r="A404" s="51" t="s">
        <v>532</v>
      </c>
      <c r="B404" s="52">
        <v>49.5</v>
      </c>
    </row>
    <row r="405" spans="1:2" x14ac:dyDescent="0.3">
      <c r="A405" s="51" t="s">
        <v>533</v>
      </c>
      <c r="B405" s="52">
        <v>34.200000000000003</v>
      </c>
    </row>
    <row r="406" spans="1:2" x14ac:dyDescent="0.3">
      <c r="A406" s="51" t="s">
        <v>94</v>
      </c>
      <c r="B406" s="52">
        <v>75.900000000000006</v>
      </c>
    </row>
    <row r="407" spans="1:2" x14ac:dyDescent="0.3">
      <c r="A407" s="51" t="s">
        <v>534</v>
      </c>
      <c r="B407" s="52">
        <v>31</v>
      </c>
    </row>
    <row r="408" spans="1:2" x14ac:dyDescent="0.3">
      <c r="A408" s="51" t="s">
        <v>535</v>
      </c>
      <c r="B408" s="52">
        <v>39.799999999999997</v>
      </c>
    </row>
    <row r="409" spans="1:2" x14ac:dyDescent="0.3">
      <c r="A409" s="51" t="s">
        <v>536</v>
      </c>
      <c r="B409" s="52">
        <v>67.099999999999994</v>
      </c>
    </row>
    <row r="410" spans="1:2" x14ac:dyDescent="0.3">
      <c r="A410" s="51" t="s">
        <v>537</v>
      </c>
      <c r="B410" s="52">
        <v>52.8</v>
      </c>
    </row>
    <row r="411" spans="1:2" x14ac:dyDescent="0.3">
      <c r="A411" s="51" t="s">
        <v>538</v>
      </c>
      <c r="B411" s="52">
        <v>51.2</v>
      </c>
    </row>
    <row r="412" spans="1:2" x14ac:dyDescent="0.3">
      <c r="A412" s="51" t="s">
        <v>539</v>
      </c>
      <c r="B412" s="52">
        <v>49.4</v>
      </c>
    </row>
    <row r="413" spans="1:2" x14ac:dyDescent="0.3">
      <c r="A413" s="51" t="s">
        <v>540</v>
      </c>
      <c r="B413" s="52">
        <v>34.4</v>
      </c>
    </row>
    <row r="414" spans="1:2" x14ac:dyDescent="0.3">
      <c r="A414" s="51" t="s">
        <v>541</v>
      </c>
      <c r="B414" s="52">
        <v>31</v>
      </c>
    </row>
    <row r="415" spans="1:2" x14ac:dyDescent="0.3">
      <c r="A415" s="51" t="s">
        <v>542</v>
      </c>
      <c r="B415" s="52">
        <v>39.9</v>
      </c>
    </row>
    <row r="416" spans="1:2" x14ac:dyDescent="0.3">
      <c r="A416" s="51" t="s">
        <v>543</v>
      </c>
      <c r="B416" s="52">
        <v>67.5</v>
      </c>
    </row>
    <row r="417" spans="1:2" x14ac:dyDescent="0.3">
      <c r="A417" s="51" t="s">
        <v>95</v>
      </c>
      <c r="B417" s="52">
        <v>63.5</v>
      </c>
    </row>
    <row r="418" spans="1:2" x14ac:dyDescent="0.3">
      <c r="A418" s="51" t="s">
        <v>544</v>
      </c>
      <c r="B418" s="52">
        <v>52.6</v>
      </c>
    </row>
    <row r="419" spans="1:2" x14ac:dyDescent="0.3">
      <c r="A419" s="51" t="s">
        <v>545</v>
      </c>
      <c r="B419" s="52">
        <v>51.2</v>
      </c>
    </row>
    <row r="420" spans="1:2" x14ac:dyDescent="0.3">
      <c r="A420" s="51" t="s">
        <v>546</v>
      </c>
      <c r="B420" s="52">
        <v>49.4</v>
      </c>
    </row>
    <row r="421" spans="1:2" x14ac:dyDescent="0.3">
      <c r="A421" s="51" t="s">
        <v>547</v>
      </c>
      <c r="B421" s="52">
        <v>34.299999999999997</v>
      </c>
    </row>
    <row r="422" spans="1:2" x14ac:dyDescent="0.3">
      <c r="A422" s="51" t="s">
        <v>548</v>
      </c>
      <c r="B422" s="52">
        <v>30.9</v>
      </c>
    </row>
    <row r="423" spans="1:2" x14ac:dyDescent="0.3">
      <c r="A423" s="51" t="s">
        <v>549</v>
      </c>
      <c r="B423" s="52">
        <v>39.9</v>
      </c>
    </row>
    <row r="424" spans="1:2" x14ac:dyDescent="0.3">
      <c r="A424" s="51" t="s">
        <v>550</v>
      </c>
      <c r="B424" s="52">
        <v>67.400000000000006</v>
      </c>
    </row>
    <row r="425" spans="1:2" x14ac:dyDescent="0.3">
      <c r="A425" s="51" t="s">
        <v>551</v>
      </c>
      <c r="B425" s="52">
        <v>52.3</v>
      </c>
    </row>
    <row r="426" spans="1:2" x14ac:dyDescent="0.3">
      <c r="A426" s="51" t="s">
        <v>552</v>
      </c>
      <c r="B426" s="52">
        <v>51</v>
      </c>
    </row>
    <row r="427" spans="1:2" x14ac:dyDescent="0.3">
      <c r="A427" s="51" t="s">
        <v>553</v>
      </c>
      <c r="B427" s="52">
        <v>49.4</v>
      </c>
    </row>
    <row r="428" spans="1:2" x14ac:dyDescent="0.3">
      <c r="A428" s="51" t="s">
        <v>96</v>
      </c>
      <c r="B428" s="52">
        <v>56.7</v>
      </c>
    </row>
    <row r="429" spans="1:2" x14ac:dyDescent="0.3">
      <c r="A429" s="51" t="s">
        <v>554</v>
      </c>
      <c r="B429" s="52">
        <v>34.4</v>
      </c>
    </row>
    <row r="430" spans="1:2" x14ac:dyDescent="0.3">
      <c r="A430" s="51" t="s">
        <v>555</v>
      </c>
      <c r="B430" s="52">
        <v>30.9</v>
      </c>
    </row>
    <row r="431" spans="1:2" x14ac:dyDescent="0.3">
      <c r="A431" s="51" t="s">
        <v>556</v>
      </c>
      <c r="B431" s="52">
        <v>39.799999999999997</v>
      </c>
    </row>
    <row r="432" spans="1:2" x14ac:dyDescent="0.3">
      <c r="A432" s="51" t="s">
        <v>557</v>
      </c>
      <c r="B432" s="52">
        <v>67.2</v>
      </c>
    </row>
    <row r="433" spans="1:2" x14ac:dyDescent="0.3">
      <c r="A433" s="51" t="s">
        <v>558</v>
      </c>
      <c r="B433" s="52">
        <v>71.599999999999994</v>
      </c>
    </row>
    <row r="434" spans="1:2" x14ac:dyDescent="0.3">
      <c r="A434" s="51" t="s">
        <v>559</v>
      </c>
      <c r="B434" s="52">
        <v>70.3</v>
      </c>
    </row>
    <row r="435" spans="1:2" x14ac:dyDescent="0.3">
      <c r="A435" s="51" t="s">
        <v>560</v>
      </c>
      <c r="B435" s="52">
        <v>69.7</v>
      </c>
    </row>
    <row r="436" spans="1:2" x14ac:dyDescent="0.3">
      <c r="A436" s="51" t="s">
        <v>561</v>
      </c>
      <c r="B436" s="52">
        <v>93.6</v>
      </c>
    </row>
    <row r="437" spans="1:2" x14ac:dyDescent="0.3">
      <c r="A437" s="51" t="s">
        <v>562</v>
      </c>
      <c r="B437" s="52">
        <v>56.4</v>
      </c>
    </row>
    <row r="438" spans="1:2" x14ac:dyDescent="0.3">
      <c r="A438" s="51" t="s">
        <v>563</v>
      </c>
      <c r="B438" s="52">
        <v>94.2</v>
      </c>
    </row>
    <row r="439" spans="1:2" x14ac:dyDescent="0.3">
      <c r="A439" s="51" t="s">
        <v>97</v>
      </c>
      <c r="B439" s="52">
        <v>48.6</v>
      </c>
    </row>
    <row r="440" spans="1:2" x14ac:dyDescent="0.3">
      <c r="A440" s="51" t="s">
        <v>564</v>
      </c>
      <c r="B440" s="52">
        <v>82.9</v>
      </c>
    </row>
    <row r="441" spans="1:2" x14ac:dyDescent="0.3">
      <c r="A441" s="51" t="s">
        <v>565</v>
      </c>
      <c r="B441" s="52">
        <v>67.2</v>
      </c>
    </row>
    <row r="442" spans="1:2" x14ac:dyDescent="0.3">
      <c r="A442" s="51" t="s">
        <v>566</v>
      </c>
      <c r="B442" s="52">
        <v>35.5</v>
      </c>
    </row>
    <row r="443" spans="1:2" x14ac:dyDescent="0.3">
      <c r="A443" s="51" t="s">
        <v>567</v>
      </c>
      <c r="B443" s="52">
        <v>31.3</v>
      </c>
    </row>
    <row r="444" spans="1:2" x14ac:dyDescent="0.3">
      <c r="A444" s="51" t="s">
        <v>568</v>
      </c>
      <c r="B444" s="52">
        <v>54.8</v>
      </c>
    </row>
    <row r="445" spans="1:2" x14ac:dyDescent="0.3">
      <c r="A445" s="51" t="s">
        <v>569</v>
      </c>
      <c r="B445" s="52">
        <v>82.7</v>
      </c>
    </row>
    <row r="446" spans="1:2" x14ac:dyDescent="0.3">
      <c r="A446" s="51" t="s">
        <v>570</v>
      </c>
      <c r="B446" s="52">
        <v>66.5</v>
      </c>
    </row>
    <row r="447" spans="1:2" x14ac:dyDescent="0.3">
      <c r="A447" s="51" t="s">
        <v>571</v>
      </c>
      <c r="B447" s="52">
        <v>34.700000000000003</v>
      </c>
    </row>
    <row r="448" spans="1:2" x14ac:dyDescent="0.3">
      <c r="A448" s="51" t="s">
        <v>572</v>
      </c>
      <c r="B448" s="52">
        <v>30.3</v>
      </c>
    </row>
    <row r="449" spans="1:2" x14ac:dyDescent="0.3">
      <c r="A449" s="51" t="s">
        <v>573</v>
      </c>
      <c r="B449" s="52">
        <v>51.9</v>
      </c>
    </row>
    <row r="450" spans="1:2" x14ac:dyDescent="0.3">
      <c r="A450" s="51" t="s">
        <v>21</v>
      </c>
      <c r="B450" s="52">
        <v>63.4</v>
      </c>
    </row>
    <row r="451" spans="1:2" x14ac:dyDescent="0.3">
      <c r="A451" s="51" t="s">
        <v>98</v>
      </c>
      <c r="B451" s="52">
        <v>34</v>
      </c>
    </row>
    <row r="452" spans="1:2" x14ac:dyDescent="0.3">
      <c r="A452" s="51" t="s">
        <v>574</v>
      </c>
      <c r="B452" s="52">
        <v>82.6</v>
      </c>
    </row>
    <row r="453" spans="1:2" x14ac:dyDescent="0.3">
      <c r="A453" s="51" t="s">
        <v>575</v>
      </c>
      <c r="B453" s="52">
        <v>66.599999999999994</v>
      </c>
    </row>
    <row r="454" spans="1:2" x14ac:dyDescent="0.3">
      <c r="A454" s="51" t="s">
        <v>576</v>
      </c>
      <c r="B454" s="52">
        <v>34.6</v>
      </c>
    </row>
    <row r="455" spans="1:2" x14ac:dyDescent="0.3">
      <c r="A455" s="51" t="s">
        <v>577</v>
      </c>
      <c r="B455" s="52">
        <v>30.6</v>
      </c>
    </row>
    <row r="456" spans="1:2" x14ac:dyDescent="0.3">
      <c r="A456" s="51" t="s">
        <v>578</v>
      </c>
      <c r="B456" s="52">
        <v>54.1</v>
      </c>
    </row>
    <row r="457" spans="1:2" x14ac:dyDescent="0.3">
      <c r="A457" s="51" t="s">
        <v>579</v>
      </c>
      <c r="B457" s="52">
        <v>82.8</v>
      </c>
    </row>
    <row r="458" spans="1:2" x14ac:dyDescent="0.3">
      <c r="A458" s="51" t="s">
        <v>580</v>
      </c>
      <c r="B458" s="52">
        <v>66.5</v>
      </c>
    </row>
    <row r="459" spans="1:2" x14ac:dyDescent="0.3">
      <c r="A459" s="51" t="s">
        <v>581</v>
      </c>
      <c r="B459" s="52">
        <v>34.5</v>
      </c>
    </row>
    <row r="460" spans="1:2" x14ac:dyDescent="0.3">
      <c r="A460" s="51" t="s">
        <v>582</v>
      </c>
      <c r="B460" s="52">
        <v>30.5</v>
      </c>
    </row>
    <row r="461" spans="1:2" x14ac:dyDescent="0.3">
      <c r="A461" s="51" t="s">
        <v>583</v>
      </c>
      <c r="B461" s="52">
        <v>54.3</v>
      </c>
    </row>
    <row r="462" spans="1:2" x14ac:dyDescent="0.3">
      <c r="A462" s="51" t="s">
        <v>99</v>
      </c>
      <c r="B462" s="52">
        <v>30.8</v>
      </c>
    </row>
    <row r="463" spans="1:2" x14ac:dyDescent="0.3">
      <c r="A463" s="51" t="s">
        <v>584</v>
      </c>
      <c r="B463" s="52">
        <v>82.6</v>
      </c>
    </row>
    <row r="464" spans="1:2" x14ac:dyDescent="0.3">
      <c r="A464" s="51" t="s">
        <v>585</v>
      </c>
      <c r="B464" s="52">
        <v>66.5</v>
      </c>
    </row>
    <row r="465" spans="1:2" x14ac:dyDescent="0.3">
      <c r="A465" s="51" t="s">
        <v>586</v>
      </c>
      <c r="B465" s="52">
        <v>34.299999999999997</v>
      </c>
    </row>
    <row r="466" spans="1:2" x14ac:dyDescent="0.3">
      <c r="A466" s="51" t="s">
        <v>587</v>
      </c>
      <c r="B466" s="52">
        <v>30.5</v>
      </c>
    </row>
    <row r="467" spans="1:2" x14ac:dyDescent="0.3">
      <c r="A467" s="51" t="s">
        <v>588</v>
      </c>
      <c r="B467" s="52">
        <v>53.9</v>
      </c>
    </row>
    <row r="468" spans="1:2" x14ac:dyDescent="0.3">
      <c r="A468" s="51" t="s">
        <v>589</v>
      </c>
      <c r="B468" s="52">
        <v>82.5</v>
      </c>
    </row>
    <row r="469" spans="1:2" x14ac:dyDescent="0.3">
      <c r="A469" s="51" t="s">
        <v>590</v>
      </c>
      <c r="B469" s="52">
        <v>66.7</v>
      </c>
    </row>
    <row r="470" spans="1:2" x14ac:dyDescent="0.3">
      <c r="A470" s="51" t="s">
        <v>591</v>
      </c>
      <c r="B470" s="52">
        <v>34.5</v>
      </c>
    </row>
    <row r="471" spans="1:2" x14ac:dyDescent="0.3">
      <c r="A471" s="51" t="s">
        <v>592</v>
      </c>
      <c r="B471" s="52">
        <v>30.4</v>
      </c>
    </row>
    <row r="472" spans="1:2" x14ac:dyDescent="0.3">
      <c r="A472" s="51" t="s">
        <v>593</v>
      </c>
      <c r="B472" s="52">
        <v>54.1</v>
      </c>
    </row>
    <row r="473" spans="1:2" x14ac:dyDescent="0.3">
      <c r="A473" s="51" t="s">
        <v>100</v>
      </c>
      <c r="B473" s="52">
        <v>75.400000000000006</v>
      </c>
    </row>
    <row r="474" spans="1:2" x14ac:dyDescent="0.3">
      <c r="A474" s="51" t="s">
        <v>594</v>
      </c>
      <c r="B474" s="52">
        <v>82.2</v>
      </c>
    </row>
    <row r="475" spans="1:2" x14ac:dyDescent="0.3">
      <c r="A475" s="51" t="s">
        <v>595</v>
      </c>
      <c r="B475" s="52">
        <v>66.900000000000006</v>
      </c>
    </row>
    <row r="476" spans="1:2" x14ac:dyDescent="0.3">
      <c r="A476" s="51" t="s">
        <v>596</v>
      </c>
      <c r="B476" s="52">
        <v>34.299999999999997</v>
      </c>
    </row>
    <row r="477" spans="1:2" x14ac:dyDescent="0.3">
      <c r="A477" s="51" t="s">
        <v>597</v>
      </c>
      <c r="B477" s="52">
        <v>30.4</v>
      </c>
    </row>
    <row r="478" spans="1:2" x14ac:dyDescent="0.3">
      <c r="A478" s="51" t="s">
        <v>598</v>
      </c>
      <c r="B478" s="52">
        <v>54.4</v>
      </c>
    </row>
    <row r="479" spans="1:2" x14ac:dyDescent="0.3">
      <c r="A479" s="51" t="s">
        <v>599</v>
      </c>
      <c r="B479" s="52">
        <v>82.4</v>
      </c>
    </row>
    <row r="480" spans="1:2" x14ac:dyDescent="0.3">
      <c r="A480" s="51" t="s">
        <v>600</v>
      </c>
      <c r="B480" s="52">
        <v>66.5</v>
      </c>
    </row>
    <row r="481" spans="1:2" x14ac:dyDescent="0.3">
      <c r="A481" s="51" t="s">
        <v>601</v>
      </c>
      <c r="B481" s="52">
        <v>34.799999999999997</v>
      </c>
    </row>
    <row r="482" spans="1:2" x14ac:dyDescent="0.3">
      <c r="A482" s="51" t="s">
        <v>602</v>
      </c>
      <c r="B482" s="52">
        <v>30.5</v>
      </c>
    </row>
    <row r="483" spans="1:2" x14ac:dyDescent="0.3">
      <c r="A483" s="51" t="s">
        <v>603</v>
      </c>
      <c r="B483" s="52">
        <v>54.2</v>
      </c>
    </row>
    <row r="484" spans="1:2" x14ac:dyDescent="0.3">
      <c r="A484" s="51" t="s">
        <v>101</v>
      </c>
      <c r="B484" s="52">
        <v>63.6</v>
      </c>
    </row>
    <row r="485" spans="1:2" x14ac:dyDescent="0.3">
      <c r="A485" s="51" t="s">
        <v>102</v>
      </c>
      <c r="B485" s="52">
        <v>56.8</v>
      </c>
    </row>
    <row r="486" spans="1:2" x14ac:dyDescent="0.3">
      <c r="A486" s="51" t="s">
        <v>103</v>
      </c>
      <c r="B486" s="52">
        <v>48.5</v>
      </c>
    </row>
    <row r="487" spans="1:2" x14ac:dyDescent="0.3">
      <c r="A487" s="51" t="s">
        <v>104</v>
      </c>
      <c r="B487" s="52">
        <v>34</v>
      </c>
    </row>
    <row r="488" spans="1:2" x14ac:dyDescent="0.3">
      <c r="A488" s="51" t="s">
        <v>105</v>
      </c>
      <c r="B488" s="52">
        <v>30.9</v>
      </c>
    </row>
    <row r="489" spans="1:2" x14ac:dyDescent="0.3">
      <c r="A489" s="51" t="s">
        <v>106</v>
      </c>
      <c r="B489" s="52">
        <v>75.8</v>
      </c>
    </row>
    <row r="490" spans="1:2" x14ac:dyDescent="0.3">
      <c r="A490" s="51" t="s">
        <v>107</v>
      </c>
      <c r="B490" s="52">
        <v>63.8</v>
      </c>
    </row>
    <row r="491" spans="1:2" x14ac:dyDescent="0.3">
      <c r="A491" s="51" t="s">
        <v>22</v>
      </c>
      <c r="B491" s="52">
        <v>57</v>
      </c>
    </row>
    <row r="492" spans="1:2" x14ac:dyDescent="0.3">
      <c r="A492" s="51" t="s">
        <v>108</v>
      </c>
      <c r="B492" s="52">
        <v>56.9</v>
      </c>
    </row>
    <row r="493" spans="1:2" x14ac:dyDescent="0.3">
      <c r="A493" s="51" t="s">
        <v>109</v>
      </c>
      <c r="B493" s="52">
        <v>48.6</v>
      </c>
    </row>
    <row r="494" spans="1:2" x14ac:dyDescent="0.3">
      <c r="A494" s="51" t="s">
        <v>110</v>
      </c>
      <c r="B494" s="52">
        <v>33.9</v>
      </c>
    </row>
    <row r="495" spans="1:2" x14ac:dyDescent="0.3">
      <c r="A495" s="51" t="s">
        <v>111</v>
      </c>
      <c r="B495" s="52">
        <v>31</v>
      </c>
    </row>
    <row r="496" spans="1:2" x14ac:dyDescent="0.3">
      <c r="A496" s="51" t="s">
        <v>112</v>
      </c>
      <c r="B496" s="52">
        <v>76.2</v>
      </c>
    </row>
    <row r="497" spans="1:2" x14ac:dyDescent="0.3">
      <c r="A497" s="51" t="s">
        <v>113</v>
      </c>
      <c r="B497" s="52">
        <v>63.8</v>
      </c>
    </row>
    <row r="498" spans="1:2" x14ac:dyDescent="0.3">
      <c r="A498" s="51" t="s">
        <v>114</v>
      </c>
      <c r="B498" s="52">
        <v>56.4</v>
      </c>
    </row>
    <row r="499" spans="1:2" x14ac:dyDescent="0.3">
      <c r="A499" s="51" t="s">
        <v>115</v>
      </c>
      <c r="B499" s="52">
        <v>48.7</v>
      </c>
    </row>
    <row r="500" spans="1:2" x14ac:dyDescent="0.3">
      <c r="A500" s="51" t="s">
        <v>116</v>
      </c>
      <c r="B500" s="52">
        <v>34</v>
      </c>
    </row>
    <row r="501" spans="1:2" x14ac:dyDescent="0.3">
      <c r="A501" s="51" t="s">
        <v>117</v>
      </c>
      <c r="B501" s="52">
        <v>30.9</v>
      </c>
    </row>
    <row r="502" spans="1:2" x14ac:dyDescent="0.3">
      <c r="A502" s="51" t="s">
        <v>23</v>
      </c>
      <c r="B502" s="52">
        <v>48.5</v>
      </c>
    </row>
    <row r="503" spans="1:2" x14ac:dyDescent="0.3">
      <c r="A503" s="51" t="s">
        <v>118</v>
      </c>
      <c r="B503" s="52">
        <v>75.8</v>
      </c>
    </row>
    <row r="504" spans="1:2" x14ac:dyDescent="0.3">
      <c r="A504" s="51" t="s">
        <v>119</v>
      </c>
      <c r="B504" s="52">
        <v>63.6</v>
      </c>
    </row>
    <row r="505" spans="1:2" x14ac:dyDescent="0.3">
      <c r="A505" s="51" t="s">
        <v>120</v>
      </c>
      <c r="B505" s="52">
        <v>56.4</v>
      </c>
    </row>
    <row r="506" spans="1:2" x14ac:dyDescent="0.3">
      <c r="A506" s="51" t="s">
        <v>121</v>
      </c>
      <c r="B506" s="52">
        <v>48.7</v>
      </c>
    </row>
    <row r="507" spans="1:2" x14ac:dyDescent="0.3">
      <c r="A507" s="51" t="s">
        <v>122</v>
      </c>
      <c r="B507" s="52">
        <v>33.9</v>
      </c>
    </row>
    <row r="508" spans="1:2" x14ac:dyDescent="0.3">
      <c r="A508" s="51" t="s">
        <v>123</v>
      </c>
      <c r="B508" s="52">
        <v>31.1</v>
      </c>
    </row>
    <row r="509" spans="1:2" x14ac:dyDescent="0.3">
      <c r="A509" s="51" t="s">
        <v>124</v>
      </c>
      <c r="B509" s="52">
        <v>76.099999999999994</v>
      </c>
    </row>
    <row r="510" spans="1:2" x14ac:dyDescent="0.3">
      <c r="A510" s="51" t="s">
        <v>125</v>
      </c>
      <c r="B510" s="52">
        <v>63.3</v>
      </c>
    </row>
    <row r="511" spans="1:2" x14ac:dyDescent="0.3">
      <c r="A511" s="51" t="s">
        <v>126</v>
      </c>
      <c r="B511" s="52">
        <v>56.3</v>
      </c>
    </row>
    <row r="512" spans="1:2" x14ac:dyDescent="0.3">
      <c r="A512" s="51" t="s">
        <v>127</v>
      </c>
      <c r="B512" s="52">
        <v>48.3</v>
      </c>
    </row>
    <row r="513" spans="1:2" x14ac:dyDescent="0.3">
      <c r="A513" s="51" t="s">
        <v>24</v>
      </c>
      <c r="B513" s="52">
        <v>34.1</v>
      </c>
    </row>
    <row r="514" spans="1:2" x14ac:dyDescent="0.3">
      <c r="A514" s="51" t="s">
        <v>128</v>
      </c>
      <c r="B514" s="52">
        <v>33.9</v>
      </c>
    </row>
    <row r="515" spans="1:2" x14ac:dyDescent="0.3">
      <c r="A515" s="51" t="s">
        <v>129</v>
      </c>
      <c r="B515" s="52">
        <v>30.7</v>
      </c>
    </row>
    <row r="516" spans="1:2" x14ac:dyDescent="0.3">
      <c r="A516" s="51" t="s">
        <v>130</v>
      </c>
      <c r="B516" s="52">
        <v>76</v>
      </c>
    </row>
    <row r="517" spans="1:2" x14ac:dyDescent="0.3">
      <c r="A517" s="51" t="s">
        <v>131</v>
      </c>
      <c r="B517" s="52">
        <v>63.6</v>
      </c>
    </row>
    <row r="518" spans="1:2" x14ac:dyDescent="0.3">
      <c r="A518" s="51" t="s">
        <v>132</v>
      </c>
      <c r="B518" s="52">
        <v>56.6</v>
      </c>
    </row>
    <row r="519" spans="1:2" x14ac:dyDescent="0.3">
      <c r="A519" s="51" t="s">
        <v>133</v>
      </c>
      <c r="B519" s="52">
        <v>48.6</v>
      </c>
    </row>
    <row r="520" spans="1:2" x14ac:dyDescent="0.3">
      <c r="A520" s="51" t="s">
        <v>134</v>
      </c>
      <c r="B520" s="52">
        <v>33.4</v>
      </c>
    </row>
    <row r="521" spans="1:2" x14ac:dyDescent="0.3">
      <c r="A521" s="51" t="s">
        <v>135</v>
      </c>
      <c r="B521" s="52">
        <v>30.8</v>
      </c>
    </row>
    <row r="522" spans="1:2" x14ac:dyDescent="0.3">
      <c r="A522" s="51" t="s">
        <v>136</v>
      </c>
      <c r="B522" s="52">
        <v>75.8</v>
      </c>
    </row>
    <row r="523" spans="1:2" x14ac:dyDescent="0.3">
      <c r="A523" s="51" t="s">
        <v>137</v>
      </c>
      <c r="B523" s="52">
        <v>63.3</v>
      </c>
    </row>
    <row r="524" spans="1:2" x14ac:dyDescent="0.3">
      <c r="A524" s="51" t="s">
        <v>25</v>
      </c>
      <c r="B524" s="52">
        <v>31.5</v>
      </c>
    </row>
    <row r="525" spans="1:2" x14ac:dyDescent="0.3">
      <c r="A525" s="51" t="s">
        <v>138</v>
      </c>
      <c r="B525" s="52">
        <v>56.7</v>
      </c>
    </row>
    <row r="526" spans="1:2" x14ac:dyDescent="0.3">
      <c r="A526" s="51" t="s">
        <v>604</v>
      </c>
      <c r="B526" s="52">
        <v>48.7</v>
      </c>
    </row>
    <row r="527" spans="1:2" x14ac:dyDescent="0.3">
      <c r="A527" s="51" t="s">
        <v>605</v>
      </c>
      <c r="B527" s="52">
        <v>34</v>
      </c>
    </row>
    <row r="528" spans="1:2" x14ac:dyDescent="0.3">
      <c r="A528" s="51" t="s">
        <v>606</v>
      </c>
      <c r="B528" s="52">
        <v>30.8</v>
      </c>
    </row>
    <row r="529" spans="1:2" x14ac:dyDescent="0.3">
      <c r="A529" s="51" t="s">
        <v>607</v>
      </c>
      <c r="B529" s="52">
        <v>75.900000000000006</v>
      </c>
    </row>
    <row r="530" spans="1:2" x14ac:dyDescent="0.3">
      <c r="A530" s="51" t="s">
        <v>608</v>
      </c>
      <c r="B530" s="52">
        <v>55</v>
      </c>
    </row>
    <row r="531" spans="1:2" x14ac:dyDescent="0.3">
      <c r="A531" s="51" t="s">
        <v>609</v>
      </c>
      <c r="B531" s="52">
        <v>36.200000000000003</v>
      </c>
    </row>
    <row r="532" spans="1:2" x14ac:dyDescent="0.3">
      <c r="A532" s="51" t="s">
        <v>610</v>
      </c>
      <c r="B532" s="52">
        <v>36.1</v>
      </c>
    </row>
    <row r="533" spans="1:2" x14ac:dyDescent="0.3">
      <c r="A533" s="51" t="s">
        <v>611</v>
      </c>
      <c r="B533" s="52">
        <v>54.1</v>
      </c>
    </row>
    <row r="534" spans="1:2" x14ac:dyDescent="0.3">
      <c r="A534" s="51" t="s">
        <v>612</v>
      </c>
      <c r="B534" s="52">
        <v>35.299999999999997</v>
      </c>
    </row>
    <row r="535" spans="1:2" x14ac:dyDescent="0.3">
      <c r="A535" s="49" t="s">
        <v>1400</v>
      </c>
      <c r="B535" s="53">
        <v>698.7</v>
      </c>
    </row>
    <row r="536" spans="1:2" x14ac:dyDescent="0.3">
      <c r="A536" s="51" t="s">
        <v>139</v>
      </c>
      <c r="B536" s="52">
        <v>3.3</v>
      </c>
    </row>
    <row r="537" spans="1:2" x14ac:dyDescent="0.3">
      <c r="A537" s="51" t="s">
        <v>140</v>
      </c>
      <c r="B537" s="52">
        <v>4.8</v>
      </c>
    </row>
    <row r="538" spans="1:2" x14ac:dyDescent="0.3">
      <c r="A538" s="51" t="s">
        <v>613</v>
      </c>
      <c r="B538" s="52">
        <v>5.3</v>
      </c>
    </row>
    <row r="539" spans="1:2" x14ac:dyDescent="0.3">
      <c r="A539" s="51" t="s">
        <v>614</v>
      </c>
      <c r="B539" s="52">
        <v>4.2</v>
      </c>
    </row>
    <row r="540" spans="1:2" x14ac:dyDescent="0.3">
      <c r="A540" s="51" t="s">
        <v>615</v>
      </c>
      <c r="B540" s="52">
        <v>4</v>
      </c>
    </row>
    <row r="541" spans="1:2" x14ac:dyDescent="0.3">
      <c r="A541" s="51" t="s">
        <v>616</v>
      </c>
      <c r="B541" s="52">
        <v>3.9</v>
      </c>
    </row>
    <row r="542" spans="1:2" x14ac:dyDescent="0.3">
      <c r="A542" s="51" t="s">
        <v>617</v>
      </c>
      <c r="B542" s="52">
        <v>4.2</v>
      </c>
    </row>
    <row r="543" spans="1:2" x14ac:dyDescent="0.3">
      <c r="A543" s="51" t="s">
        <v>618</v>
      </c>
      <c r="B543" s="52">
        <v>4.0999999999999996</v>
      </c>
    </row>
    <row r="544" spans="1:2" x14ac:dyDescent="0.3">
      <c r="A544" s="51" t="s">
        <v>619</v>
      </c>
      <c r="B544" s="52">
        <v>4.0999999999999996</v>
      </c>
    </row>
    <row r="545" spans="1:2" x14ac:dyDescent="0.3">
      <c r="A545" s="51" t="s">
        <v>620</v>
      </c>
      <c r="B545" s="52">
        <v>3.5</v>
      </c>
    </row>
    <row r="546" spans="1:2" x14ac:dyDescent="0.3">
      <c r="A546" s="51" t="s">
        <v>621</v>
      </c>
      <c r="B546" s="52">
        <v>5.0999999999999996</v>
      </c>
    </row>
    <row r="547" spans="1:2" x14ac:dyDescent="0.3">
      <c r="A547" s="51" t="s">
        <v>622</v>
      </c>
      <c r="B547" s="52">
        <v>6.4</v>
      </c>
    </row>
    <row r="548" spans="1:2" x14ac:dyDescent="0.3">
      <c r="A548" s="51" t="s">
        <v>141</v>
      </c>
      <c r="B548" s="52">
        <v>4.7</v>
      </c>
    </row>
    <row r="549" spans="1:2" x14ac:dyDescent="0.3">
      <c r="A549" s="51" t="s">
        <v>623</v>
      </c>
      <c r="B549" s="52">
        <v>3.4</v>
      </c>
    </row>
    <row r="550" spans="1:2" x14ac:dyDescent="0.3">
      <c r="A550" s="51" t="s">
        <v>624</v>
      </c>
      <c r="B550" s="52">
        <v>4.5999999999999996</v>
      </c>
    </row>
    <row r="551" spans="1:2" x14ac:dyDescent="0.3">
      <c r="A551" s="51" t="s">
        <v>625</v>
      </c>
      <c r="B551" s="52">
        <v>4.0999999999999996</v>
      </c>
    </row>
    <row r="552" spans="1:2" x14ac:dyDescent="0.3">
      <c r="A552" s="51" t="s">
        <v>626</v>
      </c>
      <c r="B552" s="52">
        <v>4.0999999999999996</v>
      </c>
    </row>
    <row r="553" spans="1:2" x14ac:dyDescent="0.3">
      <c r="A553" s="51" t="s">
        <v>627</v>
      </c>
      <c r="B553" s="52">
        <v>4.7</v>
      </c>
    </row>
    <row r="554" spans="1:2" x14ac:dyDescent="0.3">
      <c r="A554" s="51" t="s">
        <v>628</v>
      </c>
      <c r="B554" s="52">
        <v>4.8</v>
      </c>
    </row>
    <row r="555" spans="1:2" x14ac:dyDescent="0.3">
      <c r="A555" s="51" t="s">
        <v>629</v>
      </c>
      <c r="B555" s="52">
        <v>3.7</v>
      </c>
    </row>
    <row r="556" spans="1:2" x14ac:dyDescent="0.3">
      <c r="A556" s="51" t="s">
        <v>630</v>
      </c>
      <c r="B556" s="52">
        <v>3.9</v>
      </c>
    </row>
    <row r="557" spans="1:2" x14ac:dyDescent="0.3">
      <c r="A557" s="51" t="s">
        <v>631</v>
      </c>
      <c r="B557" s="52">
        <v>5.0999999999999996</v>
      </c>
    </row>
    <row r="558" spans="1:2" x14ac:dyDescent="0.3">
      <c r="A558" s="51" t="s">
        <v>632</v>
      </c>
      <c r="B558" s="52">
        <v>3.2</v>
      </c>
    </row>
    <row r="559" spans="1:2" x14ac:dyDescent="0.3">
      <c r="A559" s="51" t="s">
        <v>142</v>
      </c>
      <c r="B559" s="52">
        <v>5.8</v>
      </c>
    </row>
    <row r="560" spans="1:2" x14ac:dyDescent="0.3">
      <c r="A560" s="51" t="s">
        <v>633</v>
      </c>
      <c r="B560" s="52">
        <v>3</v>
      </c>
    </row>
    <row r="561" spans="1:2" x14ac:dyDescent="0.3">
      <c r="A561" s="51" t="s">
        <v>634</v>
      </c>
      <c r="B561" s="52">
        <v>3.2</v>
      </c>
    </row>
    <row r="562" spans="1:2" x14ac:dyDescent="0.3">
      <c r="A562" s="51" t="s">
        <v>635</v>
      </c>
      <c r="B562" s="52">
        <v>6</v>
      </c>
    </row>
    <row r="563" spans="1:2" x14ac:dyDescent="0.3">
      <c r="A563" s="51" t="s">
        <v>636</v>
      </c>
      <c r="B563" s="52">
        <v>5.5</v>
      </c>
    </row>
    <row r="564" spans="1:2" x14ac:dyDescent="0.3">
      <c r="A564" s="51" t="s">
        <v>637</v>
      </c>
      <c r="B564" s="52">
        <v>3.1</v>
      </c>
    </row>
    <row r="565" spans="1:2" x14ac:dyDescent="0.3">
      <c r="A565" s="51" t="s">
        <v>638</v>
      </c>
      <c r="B565" s="52">
        <v>3</v>
      </c>
    </row>
    <row r="566" spans="1:2" x14ac:dyDescent="0.3">
      <c r="A566" s="51" t="s">
        <v>639</v>
      </c>
      <c r="B566" s="52">
        <v>3.2</v>
      </c>
    </row>
    <row r="567" spans="1:2" x14ac:dyDescent="0.3">
      <c r="A567" s="51" t="s">
        <v>640</v>
      </c>
      <c r="B567" s="52">
        <v>3.3</v>
      </c>
    </row>
    <row r="568" spans="1:2" x14ac:dyDescent="0.3">
      <c r="A568" s="51" t="s">
        <v>641</v>
      </c>
      <c r="B568" s="52">
        <v>3.7</v>
      </c>
    </row>
    <row r="569" spans="1:2" x14ac:dyDescent="0.3">
      <c r="A569" s="51" t="s">
        <v>642</v>
      </c>
      <c r="B569" s="52">
        <v>4.0999999999999996</v>
      </c>
    </row>
    <row r="570" spans="1:2" x14ac:dyDescent="0.3">
      <c r="A570" s="51" t="s">
        <v>143</v>
      </c>
      <c r="B570" s="52">
        <v>4.2</v>
      </c>
    </row>
    <row r="571" spans="1:2" x14ac:dyDescent="0.3">
      <c r="A571" s="51" t="s">
        <v>643</v>
      </c>
      <c r="B571" s="52">
        <v>3</v>
      </c>
    </row>
    <row r="572" spans="1:2" x14ac:dyDescent="0.3">
      <c r="A572" s="51" t="s">
        <v>644</v>
      </c>
      <c r="B572" s="52">
        <v>4</v>
      </c>
    </row>
    <row r="573" spans="1:2" x14ac:dyDescent="0.3">
      <c r="A573" s="51" t="s">
        <v>645</v>
      </c>
      <c r="B573" s="52">
        <v>2.8</v>
      </c>
    </row>
    <row r="574" spans="1:2" x14ac:dyDescent="0.3">
      <c r="A574" s="51" t="s">
        <v>646</v>
      </c>
      <c r="B574" s="52">
        <v>3.5</v>
      </c>
    </row>
    <row r="575" spans="1:2" x14ac:dyDescent="0.3">
      <c r="A575" s="51" t="s">
        <v>647</v>
      </c>
      <c r="B575" s="52">
        <v>3.4</v>
      </c>
    </row>
    <row r="576" spans="1:2" x14ac:dyDescent="0.3">
      <c r="A576" s="51" t="s">
        <v>648</v>
      </c>
      <c r="B576" s="52">
        <v>3.5</v>
      </c>
    </row>
    <row r="577" spans="1:2" x14ac:dyDescent="0.3">
      <c r="A577" s="51" t="s">
        <v>649</v>
      </c>
      <c r="B577" s="52">
        <v>3.1</v>
      </c>
    </row>
    <row r="578" spans="1:2" x14ac:dyDescent="0.3">
      <c r="A578" s="51" t="s">
        <v>650</v>
      </c>
      <c r="B578" s="52">
        <v>3</v>
      </c>
    </row>
    <row r="579" spans="1:2" x14ac:dyDescent="0.3">
      <c r="A579" s="51" t="s">
        <v>651</v>
      </c>
      <c r="B579" s="52">
        <v>3.5</v>
      </c>
    </row>
    <row r="580" spans="1:2" x14ac:dyDescent="0.3">
      <c r="A580" s="51" t="s">
        <v>652</v>
      </c>
      <c r="B580" s="52">
        <v>3.9</v>
      </c>
    </row>
    <row r="581" spans="1:2" x14ac:dyDescent="0.3">
      <c r="A581" s="51" t="s">
        <v>144</v>
      </c>
      <c r="B581" s="52">
        <v>3.5</v>
      </c>
    </row>
    <row r="582" spans="1:2" x14ac:dyDescent="0.3">
      <c r="A582" s="51" t="s">
        <v>653</v>
      </c>
      <c r="B582" s="52">
        <v>5.5</v>
      </c>
    </row>
    <row r="583" spans="1:2" x14ac:dyDescent="0.3">
      <c r="A583" s="51" t="s">
        <v>654</v>
      </c>
      <c r="B583" s="52">
        <v>3.9</v>
      </c>
    </row>
    <row r="584" spans="1:2" x14ac:dyDescent="0.3">
      <c r="A584" s="51" t="s">
        <v>655</v>
      </c>
      <c r="B584" s="52">
        <v>5</v>
      </c>
    </row>
    <row r="585" spans="1:2" x14ac:dyDescent="0.3">
      <c r="A585" s="51" t="s">
        <v>656</v>
      </c>
      <c r="B585" s="52">
        <v>4.4000000000000004</v>
      </c>
    </row>
    <row r="586" spans="1:2" x14ac:dyDescent="0.3">
      <c r="A586" s="51" t="s">
        <v>657</v>
      </c>
      <c r="B586" s="52">
        <v>5</v>
      </c>
    </row>
    <row r="587" spans="1:2" x14ac:dyDescent="0.3">
      <c r="A587" s="51" t="s">
        <v>658</v>
      </c>
      <c r="B587" s="52">
        <v>3.3</v>
      </c>
    </row>
    <row r="588" spans="1:2" x14ac:dyDescent="0.3">
      <c r="A588" s="51" t="s">
        <v>659</v>
      </c>
      <c r="B588" s="52">
        <v>5.4</v>
      </c>
    </row>
    <row r="589" spans="1:2" x14ac:dyDescent="0.3">
      <c r="A589" s="51" t="s">
        <v>660</v>
      </c>
      <c r="B589" s="52">
        <v>2.9</v>
      </c>
    </row>
    <row r="590" spans="1:2" x14ac:dyDescent="0.3">
      <c r="A590" s="51" t="s">
        <v>661</v>
      </c>
      <c r="B590" s="52">
        <v>3.6</v>
      </c>
    </row>
    <row r="591" spans="1:2" x14ac:dyDescent="0.3">
      <c r="A591" s="51" t="s">
        <v>662</v>
      </c>
      <c r="B591" s="52">
        <v>5.3</v>
      </c>
    </row>
    <row r="592" spans="1:2" x14ac:dyDescent="0.3">
      <c r="A592" s="51" t="s">
        <v>145</v>
      </c>
      <c r="B592" s="52">
        <v>4.2</v>
      </c>
    </row>
    <row r="593" spans="1:2" x14ac:dyDescent="0.3">
      <c r="A593" s="51" t="s">
        <v>663</v>
      </c>
      <c r="B593" s="52">
        <v>3.9</v>
      </c>
    </row>
    <row r="594" spans="1:2" x14ac:dyDescent="0.3">
      <c r="A594" s="51" t="s">
        <v>664</v>
      </c>
      <c r="B594" s="52">
        <v>3.6</v>
      </c>
    </row>
    <row r="595" spans="1:2" x14ac:dyDescent="0.3">
      <c r="A595" s="51" t="s">
        <v>665</v>
      </c>
      <c r="B595" s="52">
        <v>3.8</v>
      </c>
    </row>
    <row r="596" spans="1:2" x14ac:dyDescent="0.3">
      <c r="A596" s="51" t="s">
        <v>666</v>
      </c>
      <c r="B596" s="52">
        <v>5.8</v>
      </c>
    </row>
    <row r="597" spans="1:2" x14ac:dyDescent="0.3">
      <c r="A597" s="51" t="s">
        <v>667</v>
      </c>
      <c r="B597" s="52">
        <v>2.5</v>
      </c>
    </row>
    <row r="598" spans="1:2" x14ac:dyDescent="0.3">
      <c r="A598" s="51" t="s">
        <v>668</v>
      </c>
      <c r="B598" s="52">
        <v>3.3</v>
      </c>
    </row>
    <row r="599" spans="1:2" x14ac:dyDescent="0.3">
      <c r="A599" s="51" t="s">
        <v>669</v>
      </c>
      <c r="B599" s="52">
        <v>3.3</v>
      </c>
    </row>
    <row r="600" spans="1:2" x14ac:dyDescent="0.3">
      <c r="A600" s="51" t="s">
        <v>670</v>
      </c>
      <c r="B600" s="52">
        <v>4.3</v>
      </c>
    </row>
    <row r="601" spans="1:2" x14ac:dyDescent="0.3">
      <c r="A601" s="51" t="s">
        <v>671</v>
      </c>
      <c r="B601" s="52">
        <v>3</v>
      </c>
    </row>
    <row r="602" spans="1:2" x14ac:dyDescent="0.3">
      <c r="A602" s="51" t="s">
        <v>672</v>
      </c>
      <c r="B602" s="52">
        <v>4.9000000000000004</v>
      </c>
    </row>
    <row r="603" spans="1:2" x14ac:dyDescent="0.3">
      <c r="A603" s="51" t="s">
        <v>146</v>
      </c>
      <c r="B603" s="52">
        <v>3.4</v>
      </c>
    </row>
    <row r="604" spans="1:2" x14ac:dyDescent="0.3">
      <c r="A604" s="51" t="s">
        <v>673</v>
      </c>
      <c r="B604" s="52">
        <v>2.9</v>
      </c>
    </row>
    <row r="605" spans="1:2" x14ac:dyDescent="0.3">
      <c r="A605" s="51" t="s">
        <v>674</v>
      </c>
      <c r="B605" s="52">
        <v>3.2</v>
      </c>
    </row>
    <row r="606" spans="1:2" x14ac:dyDescent="0.3">
      <c r="A606" s="51" t="s">
        <v>675</v>
      </c>
      <c r="B606" s="52">
        <v>3.7</v>
      </c>
    </row>
    <row r="607" spans="1:2" x14ac:dyDescent="0.3">
      <c r="A607" s="51" t="s">
        <v>676</v>
      </c>
      <c r="B607" s="52">
        <v>5.6</v>
      </c>
    </row>
    <row r="608" spans="1:2" x14ac:dyDescent="0.3">
      <c r="A608" s="51" t="s">
        <v>677</v>
      </c>
      <c r="B608" s="52">
        <v>3.4</v>
      </c>
    </row>
    <row r="609" spans="1:2" x14ac:dyDescent="0.3">
      <c r="A609" s="51" t="s">
        <v>678</v>
      </c>
      <c r="B609" s="52">
        <v>3.4</v>
      </c>
    </row>
    <row r="610" spans="1:2" x14ac:dyDescent="0.3">
      <c r="A610" s="51" t="s">
        <v>679</v>
      </c>
      <c r="B610" s="52">
        <v>4.5999999999999996</v>
      </c>
    </row>
    <row r="611" spans="1:2" x14ac:dyDescent="0.3">
      <c r="A611" s="51" t="s">
        <v>680</v>
      </c>
      <c r="B611" s="52">
        <v>3.5</v>
      </c>
    </row>
    <row r="612" spans="1:2" x14ac:dyDescent="0.3">
      <c r="A612" s="51" t="s">
        <v>681</v>
      </c>
      <c r="B612" s="52">
        <v>3.2</v>
      </c>
    </row>
    <row r="613" spans="1:2" x14ac:dyDescent="0.3">
      <c r="A613" s="51" t="s">
        <v>682</v>
      </c>
      <c r="B613" s="52">
        <v>4.0999999999999996</v>
      </c>
    </row>
    <row r="614" spans="1:2" x14ac:dyDescent="0.3">
      <c r="A614" s="51" t="s">
        <v>147</v>
      </c>
      <c r="B614" s="52">
        <v>3.8</v>
      </c>
    </row>
    <row r="615" spans="1:2" x14ac:dyDescent="0.3">
      <c r="A615" s="51" t="s">
        <v>683</v>
      </c>
      <c r="B615" s="52">
        <v>3.4</v>
      </c>
    </row>
    <row r="616" spans="1:2" x14ac:dyDescent="0.3">
      <c r="A616" s="51" t="s">
        <v>684</v>
      </c>
      <c r="B616" s="52">
        <v>4.8</v>
      </c>
    </row>
    <row r="617" spans="1:2" x14ac:dyDescent="0.3">
      <c r="A617" s="51" t="s">
        <v>685</v>
      </c>
      <c r="B617" s="52">
        <v>4</v>
      </c>
    </row>
    <row r="618" spans="1:2" x14ac:dyDescent="0.3">
      <c r="A618" s="51" t="s">
        <v>148</v>
      </c>
      <c r="B618" s="52">
        <v>3.3</v>
      </c>
    </row>
    <row r="619" spans="1:2" x14ac:dyDescent="0.3">
      <c r="A619" s="51" t="s">
        <v>149</v>
      </c>
      <c r="B619" s="52">
        <v>4.7</v>
      </c>
    </row>
    <row r="620" spans="1:2" x14ac:dyDescent="0.3">
      <c r="A620" s="51" t="s">
        <v>150</v>
      </c>
      <c r="B620" s="52">
        <v>4</v>
      </c>
    </row>
    <row r="621" spans="1:2" x14ac:dyDescent="0.3">
      <c r="A621" s="51" t="s">
        <v>151</v>
      </c>
      <c r="B621" s="52">
        <v>3.8</v>
      </c>
    </row>
    <row r="622" spans="1:2" x14ac:dyDescent="0.3">
      <c r="A622" s="51" t="s">
        <v>152</v>
      </c>
      <c r="B622" s="52">
        <v>6.2</v>
      </c>
    </row>
    <row r="623" spans="1:2" x14ac:dyDescent="0.3">
      <c r="A623" s="51" t="s">
        <v>153</v>
      </c>
      <c r="B623" s="52">
        <v>3.2</v>
      </c>
    </row>
    <row r="624" spans="1:2" x14ac:dyDescent="0.3">
      <c r="A624" s="51" t="s">
        <v>154</v>
      </c>
      <c r="B624" s="52">
        <v>5</v>
      </c>
    </row>
    <row r="625" spans="1:2" x14ac:dyDescent="0.3">
      <c r="A625" s="51" t="s">
        <v>155</v>
      </c>
      <c r="B625" s="52">
        <v>4.9000000000000004</v>
      </c>
    </row>
    <row r="626" spans="1:2" x14ac:dyDescent="0.3">
      <c r="A626" s="51" t="s">
        <v>686</v>
      </c>
      <c r="B626" s="52">
        <v>3</v>
      </c>
    </row>
    <row r="627" spans="1:2" x14ac:dyDescent="0.3">
      <c r="A627" s="51" t="s">
        <v>687</v>
      </c>
      <c r="B627" s="52">
        <v>2.9</v>
      </c>
    </row>
    <row r="628" spans="1:2" x14ac:dyDescent="0.3">
      <c r="A628" s="51" t="s">
        <v>688</v>
      </c>
      <c r="B628" s="52">
        <v>2.7</v>
      </c>
    </row>
    <row r="629" spans="1:2" x14ac:dyDescent="0.3">
      <c r="A629" s="51" t="s">
        <v>689</v>
      </c>
      <c r="B629" s="52">
        <v>4.5999999999999996</v>
      </c>
    </row>
    <row r="630" spans="1:2" x14ac:dyDescent="0.3">
      <c r="A630" s="51" t="s">
        <v>690</v>
      </c>
      <c r="B630" s="52">
        <v>3.7</v>
      </c>
    </row>
    <row r="631" spans="1:2" x14ac:dyDescent="0.3">
      <c r="A631" s="51" t="s">
        <v>156</v>
      </c>
      <c r="B631" s="52">
        <v>4.4000000000000004</v>
      </c>
    </row>
    <row r="632" spans="1:2" x14ac:dyDescent="0.3">
      <c r="A632" s="51" t="s">
        <v>691</v>
      </c>
      <c r="B632" s="52">
        <v>4.9000000000000004</v>
      </c>
    </row>
    <row r="633" spans="1:2" x14ac:dyDescent="0.3">
      <c r="A633" s="51" t="s">
        <v>692</v>
      </c>
      <c r="B633" s="52">
        <v>2.7</v>
      </c>
    </row>
    <row r="634" spans="1:2" x14ac:dyDescent="0.3">
      <c r="A634" s="51" t="s">
        <v>693</v>
      </c>
      <c r="B634" s="52">
        <v>4.4000000000000004</v>
      </c>
    </row>
    <row r="635" spans="1:2" x14ac:dyDescent="0.3">
      <c r="A635" s="51" t="s">
        <v>694</v>
      </c>
      <c r="B635" s="52">
        <v>5.7</v>
      </c>
    </row>
    <row r="636" spans="1:2" x14ac:dyDescent="0.3">
      <c r="A636" s="51" t="s">
        <v>695</v>
      </c>
      <c r="B636" s="52">
        <v>4.7</v>
      </c>
    </row>
    <row r="637" spans="1:2" x14ac:dyDescent="0.3">
      <c r="A637" s="51" t="s">
        <v>696</v>
      </c>
      <c r="B637" s="52">
        <v>6.5</v>
      </c>
    </row>
    <row r="638" spans="1:2" x14ac:dyDescent="0.3">
      <c r="A638" s="51" t="s">
        <v>697</v>
      </c>
      <c r="B638" s="52">
        <v>3.8</v>
      </c>
    </row>
    <row r="639" spans="1:2" x14ac:dyDescent="0.3">
      <c r="A639" s="51" t="s">
        <v>698</v>
      </c>
      <c r="B639" s="52">
        <v>3.8</v>
      </c>
    </row>
    <row r="640" spans="1:2" x14ac:dyDescent="0.3">
      <c r="A640" s="51" t="s">
        <v>699</v>
      </c>
      <c r="B640" s="52">
        <v>3.3</v>
      </c>
    </row>
    <row r="641" spans="1:2" x14ac:dyDescent="0.3">
      <c r="A641" s="51" t="s">
        <v>700</v>
      </c>
      <c r="B641" s="52">
        <v>4</v>
      </c>
    </row>
    <row r="642" spans="1:2" x14ac:dyDescent="0.3">
      <c r="A642" s="51" t="s">
        <v>157</v>
      </c>
      <c r="B642" s="52">
        <v>5.2</v>
      </c>
    </row>
    <row r="643" spans="1:2" x14ac:dyDescent="0.3">
      <c r="A643" s="51" t="s">
        <v>701</v>
      </c>
      <c r="B643" s="52">
        <v>3</v>
      </c>
    </row>
    <row r="644" spans="1:2" x14ac:dyDescent="0.3">
      <c r="A644" s="51" t="s">
        <v>702</v>
      </c>
      <c r="B644" s="52">
        <v>6.1</v>
      </c>
    </row>
    <row r="645" spans="1:2" x14ac:dyDescent="0.3">
      <c r="A645" s="51" t="s">
        <v>703</v>
      </c>
      <c r="B645" s="52">
        <v>4.2</v>
      </c>
    </row>
    <row r="646" spans="1:2" x14ac:dyDescent="0.3">
      <c r="A646" s="51" t="s">
        <v>704</v>
      </c>
      <c r="B646" s="52">
        <v>4.3</v>
      </c>
    </row>
    <row r="647" spans="1:2" x14ac:dyDescent="0.3">
      <c r="A647" s="51" t="s">
        <v>705</v>
      </c>
      <c r="B647" s="52">
        <v>5.0999999999999996</v>
      </c>
    </row>
    <row r="648" spans="1:2" x14ac:dyDescent="0.3">
      <c r="A648" s="51" t="s">
        <v>706</v>
      </c>
      <c r="B648" s="52">
        <v>4.5</v>
      </c>
    </row>
    <row r="649" spans="1:2" x14ac:dyDescent="0.3">
      <c r="A649" s="51" t="s">
        <v>707</v>
      </c>
      <c r="B649" s="52">
        <v>3</v>
      </c>
    </row>
    <row r="650" spans="1:2" x14ac:dyDescent="0.3">
      <c r="A650" s="51" t="s">
        <v>708</v>
      </c>
      <c r="B650" s="52">
        <v>2.4</v>
      </c>
    </row>
    <row r="651" spans="1:2" x14ac:dyDescent="0.3">
      <c r="A651" s="51" t="s">
        <v>709</v>
      </c>
      <c r="B651" s="52">
        <v>6.2</v>
      </c>
    </row>
    <row r="652" spans="1:2" x14ac:dyDescent="0.3">
      <c r="A652" s="51" t="s">
        <v>710</v>
      </c>
      <c r="B652" s="52">
        <v>5.6</v>
      </c>
    </row>
    <row r="653" spans="1:2" x14ac:dyDescent="0.3">
      <c r="A653" s="51" t="s">
        <v>158</v>
      </c>
      <c r="B653" s="52">
        <v>3.8</v>
      </c>
    </row>
    <row r="654" spans="1:2" x14ac:dyDescent="0.3">
      <c r="A654" s="51" t="s">
        <v>711</v>
      </c>
      <c r="B654" s="52">
        <v>3.2</v>
      </c>
    </row>
    <row r="655" spans="1:2" x14ac:dyDescent="0.3">
      <c r="A655" s="51" t="s">
        <v>712</v>
      </c>
      <c r="B655" s="52">
        <v>3</v>
      </c>
    </row>
    <row r="656" spans="1:2" x14ac:dyDescent="0.3">
      <c r="A656" s="51" t="s">
        <v>713</v>
      </c>
      <c r="B656" s="52">
        <v>3.3</v>
      </c>
    </row>
    <row r="657" spans="1:2" x14ac:dyDescent="0.3">
      <c r="A657" s="51" t="s">
        <v>714</v>
      </c>
      <c r="B657" s="52">
        <v>4.0999999999999996</v>
      </c>
    </row>
    <row r="658" spans="1:2" x14ac:dyDescent="0.3">
      <c r="A658" s="51" t="s">
        <v>715</v>
      </c>
      <c r="B658" s="52">
        <v>2.7</v>
      </c>
    </row>
    <row r="659" spans="1:2" x14ac:dyDescent="0.3">
      <c r="A659" s="51" t="s">
        <v>716</v>
      </c>
      <c r="B659" s="52">
        <v>3.7</v>
      </c>
    </row>
    <row r="660" spans="1:2" x14ac:dyDescent="0.3">
      <c r="A660" s="51" t="s">
        <v>717</v>
      </c>
      <c r="B660" s="52">
        <v>4</v>
      </c>
    </row>
    <row r="661" spans="1:2" x14ac:dyDescent="0.3">
      <c r="A661" s="51" t="s">
        <v>718</v>
      </c>
      <c r="B661" s="52">
        <v>4.2</v>
      </c>
    </row>
    <row r="662" spans="1:2" x14ac:dyDescent="0.3">
      <c r="A662" s="51" t="s">
        <v>719</v>
      </c>
      <c r="B662" s="52">
        <v>4.4000000000000004</v>
      </c>
    </row>
    <row r="663" spans="1:2" x14ac:dyDescent="0.3">
      <c r="A663" s="51" t="s">
        <v>720</v>
      </c>
      <c r="B663" s="52">
        <v>6.1</v>
      </c>
    </row>
    <row r="664" spans="1:2" x14ac:dyDescent="0.3">
      <c r="A664" s="51" t="s">
        <v>159</v>
      </c>
      <c r="B664" s="52">
        <v>3.6</v>
      </c>
    </row>
    <row r="665" spans="1:2" x14ac:dyDescent="0.3">
      <c r="A665" s="51" t="s">
        <v>721</v>
      </c>
      <c r="B665" s="52">
        <v>4.7</v>
      </c>
    </row>
    <row r="666" spans="1:2" x14ac:dyDescent="0.3">
      <c r="A666" s="51" t="s">
        <v>722</v>
      </c>
      <c r="B666" s="52">
        <v>4.9000000000000004</v>
      </c>
    </row>
    <row r="667" spans="1:2" x14ac:dyDescent="0.3">
      <c r="A667" s="51" t="s">
        <v>723</v>
      </c>
      <c r="B667" s="52">
        <v>3.9</v>
      </c>
    </row>
    <row r="668" spans="1:2" x14ac:dyDescent="0.3">
      <c r="A668" s="51" t="s">
        <v>724</v>
      </c>
      <c r="B668" s="52">
        <v>4.8</v>
      </c>
    </row>
    <row r="669" spans="1:2" x14ac:dyDescent="0.3">
      <c r="A669" s="51" t="s">
        <v>725</v>
      </c>
      <c r="B669" s="52">
        <v>3</v>
      </c>
    </row>
    <row r="670" spans="1:2" x14ac:dyDescent="0.3">
      <c r="A670" s="51" t="s">
        <v>726</v>
      </c>
      <c r="B670" s="52">
        <v>4.8</v>
      </c>
    </row>
    <row r="671" spans="1:2" x14ac:dyDescent="0.3">
      <c r="A671" s="51" t="s">
        <v>727</v>
      </c>
      <c r="B671" s="52">
        <v>4.5</v>
      </c>
    </row>
    <row r="672" spans="1:2" x14ac:dyDescent="0.3">
      <c r="A672" s="51" t="s">
        <v>728</v>
      </c>
      <c r="B672" s="52">
        <v>5.2</v>
      </c>
    </row>
    <row r="673" spans="1:2" x14ac:dyDescent="0.3">
      <c r="A673" s="51" t="s">
        <v>729</v>
      </c>
      <c r="B673" s="52">
        <v>3.8</v>
      </c>
    </row>
    <row r="674" spans="1:2" x14ac:dyDescent="0.3">
      <c r="A674" s="51" t="s">
        <v>730</v>
      </c>
      <c r="B674" s="52">
        <v>5.3</v>
      </c>
    </row>
    <row r="675" spans="1:2" x14ac:dyDescent="0.3">
      <c r="A675" s="51" t="s">
        <v>160</v>
      </c>
      <c r="B675" s="52">
        <v>4</v>
      </c>
    </row>
    <row r="676" spans="1:2" x14ac:dyDescent="0.3">
      <c r="A676" s="51" t="s">
        <v>731</v>
      </c>
      <c r="B676" s="52">
        <v>4</v>
      </c>
    </row>
    <row r="677" spans="1:2" x14ac:dyDescent="0.3">
      <c r="A677" s="51" t="s">
        <v>732</v>
      </c>
      <c r="B677" s="52">
        <v>2.4</v>
      </c>
    </row>
    <row r="678" spans="1:2" x14ac:dyDescent="0.3">
      <c r="A678" s="51" t="s">
        <v>733</v>
      </c>
      <c r="B678" s="52">
        <v>3.3</v>
      </c>
    </row>
    <row r="679" spans="1:2" x14ac:dyDescent="0.3">
      <c r="A679" s="51" t="s">
        <v>734</v>
      </c>
      <c r="B679" s="52">
        <v>3.6</v>
      </c>
    </row>
    <row r="680" spans="1:2" x14ac:dyDescent="0.3">
      <c r="A680" s="51" t="s">
        <v>735</v>
      </c>
      <c r="B680" s="52">
        <v>3.4</v>
      </c>
    </row>
    <row r="681" spans="1:2" x14ac:dyDescent="0.3">
      <c r="A681" s="51" t="s">
        <v>736</v>
      </c>
      <c r="B681" s="52">
        <v>4.3</v>
      </c>
    </row>
    <row r="682" spans="1:2" x14ac:dyDescent="0.3">
      <c r="A682" s="51" t="s">
        <v>737</v>
      </c>
      <c r="B682" s="52">
        <v>3</v>
      </c>
    </row>
    <row r="683" spans="1:2" x14ac:dyDescent="0.3">
      <c r="A683" s="51" t="s">
        <v>738</v>
      </c>
      <c r="B683" s="52">
        <v>3.9</v>
      </c>
    </row>
    <row r="684" spans="1:2" x14ac:dyDescent="0.3">
      <c r="A684" s="51" t="s">
        <v>739</v>
      </c>
      <c r="B684" s="52">
        <v>3.2</v>
      </c>
    </row>
    <row r="685" spans="1:2" x14ac:dyDescent="0.3">
      <c r="A685" s="51" t="s">
        <v>740</v>
      </c>
      <c r="B685" s="52">
        <v>3.7</v>
      </c>
    </row>
    <row r="686" spans="1:2" x14ac:dyDescent="0.3">
      <c r="A686" s="51" t="s">
        <v>161</v>
      </c>
      <c r="B686" s="52">
        <v>4.8</v>
      </c>
    </row>
    <row r="687" spans="1:2" x14ac:dyDescent="0.3">
      <c r="A687" s="51" t="s">
        <v>741</v>
      </c>
      <c r="B687" s="52">
        <v>3.7</v>
      </c>
    </row>
    <row r="688" spans="1:2" x14ac:dyDescent="0.3">
      <c r="A688" s="51" t="s">
        <v>742</v>
      </c>
      <c r="B688" s="52">
        <v>3</v>
      </c>
    </row>
    <row r="689" spans="1:2" x14ac:dyDescent="0.3">
      <c r="A689" s="51" t="s">
        <v>743</v>
      </c>
      <c r="B689" s="52">
        <v>3</v>
      </c>
    </row>
    <row r="690" spans="1:2" x14ac:dyDescent="0.3">
      <c r="A690" s="51" t="s">
        <v>744</v>
      </c>
      <c r="B690" s="52">
        <v>3.8</v>
      </c>
    </row>
    <row r="691" spans="1:2" x14ac:dyDescent="0.3">
      <c r="A691" s="51" t="s">
        <v>745</v>
      </c>
      <c r="B691" s="52">
        <v>3.7</v>
      </c>
    </row>
    <row r="692" spans="1:2" x14ac:dyDescent="0.3">
      <c r="A692" s="51" t="s">
        <v>746</v>
      </c>
      <c r="B692" s="52">
        <v>4.0999999999999996</v>
      </c>
    </row>
    <row r="693" spans="1:2" x14ac:dyDescent="0.3">
      <c r="A693" s="51" t="s">
        <v>747</v>
      </c>
      <c r="B693" s="52">
        <v>3.3</v>
      </c>
    </row>
    <row r="694" spans="1:2" x14ac:dyDescent="0.3">
      <c r="A694" s="51" t="s">
        <v>748</v>
      </c>
      <c r="B694" s="52">
        <v>3.7</v>
      </c>
    </row>
    <row r="695" spans="1:2" x14ac:dyDescent="0.3">
      <c r="A695" s="51" t="s">
        <v>749</v>
      </c>
      <c r="B695" s="52">
        <v>3.2</v>
      </c>
    </row>
    <row r="696" spans="1:2" x14ac:dyDescent="0.3">
      <c r="A696" s="51" t="s">
        <v>750</v>
      </c>
      <c r="B696" s="52">
        <v>3.3</v>
      </c>
    </row>
    <row r="697" spans="1:2" x14ac:dyDescent="0.3">
      <c r="A697" s="51" t="s">
        <v>162</v>
      </c>
      <c r="B697" s="52">
        <v>4.3</v>
      </c>
    </row>
    <row r="698" spans="1:2" x14ac:dyDescent="0.3">
      <c r="A698" s="51" t="s">
        <v>751</v>
      </c>
      <c r="B698" s="52">
        <v>5</v>
      </c>
    </row>
    <row r="699" spans="1:2" x14ac:dyDescent="0.3">
      <c r="A699" s="51" t="s">
        <v>752</v>
      </c>
      <c r="B699" s="52">
        <v>5.3</v>
      </c>
    </row>
    <row r="700" spans="1:2" x14ac:dyDescent="0.3">
      <c r="A700" s="51" t="s">
        <v>753</v>
      </c>
      <c r="B700" s="52">
        <v>4.0999999999999996</v>
      </c>
    </row>
    <row r="701" spans="1:2" x14ac:dyDescent="0.3">
      <c r="A701" s="51" t="s">
        <v>754</v>
      </c>
      <c r="B701" s="52">
        <v>3.7</v>
      </c>
    </row>
    <row r="702" spans="1:2" x14ac:dyDescent="0.3">
      <c r="A702" s="51" t="s">
        <v>755</v>
      </c>
      <c r="B702" s="52">
        <v>4.8</v>
      </c>
    </row>
    <row r="703" spans="1:2" x14ac:dyDescent="0.3">
      <c r="A703" s="51" t="s">
        <v>756</v>
      </c>
      <c r="B703" s="52">
        <v>4.5999999999999996</v>
      </c>
    </row>
    <row r="704" spans="1:2" x14ac:dyDescent="0.3">
      <c r="A704" s="51" t="s">
        <v>757</v>
      </c>
      <c r="B704" s="52">
        <v>4.9000000000000004</v>
      </c>
    </row>
    <row r="705" spans="1:2" x14ac:dyDescent="0.3">
      <c r="A705" s="51" t="s">
        <v>758</v>
      </c>
      <c r="B705" s="52">
        <v>4.0999999999999996</v>
      </c>
    </row>
    <row r="706" spans="1:2" x14ac:dyDescent="0.3">
      <c r="A706" s="51" t="s">
        <v>759</v>
      </c>
      <c r="B706" s="52">
        <v>5.3</v>
      </c>
    </row>
    <row r="707" spans="1:2" x14ac:dyDescent="0.3">
      <c r="A707" s="51" t="s">
        <v>760</v>
      </c>
      <c r="B707" s="52">
        <v>5</v>
      </c>
    </row>
    <row r="708" spans="1:2" x14ac:dyDescent="0.3">
      <c r="A708" s="49" t="s">
        <v>172</v>
      </c>
      <c r="B708" s="53">
        <v>999</v>
      </c>
    </row>
    <row r="709" spans="1:2" x14ac:dyDescent="0.3">
      <c r="A709" s="51" t="s">
        <v>163</v>
      </c>
      <c r="B709" s="52">
        <v>335.7</v>
      </c>
    </row>
    <row r="710" spans="1:2" x14ac:dyDescent="0.3">
      <c r="A710" s="51" t="s">
        <v>164</v>
      </c>
      <c r="B710" s="52">
        <v>65.3</v>
      </c>
    </row>
    <row r="711" spans="1:2" x14ac:dyDescent="0.3">
      <c r="A711" s="51" t="s">
        <v>165</v>
      </c>
      <c r="B711" s="52">
        <v>52.9</v>
      </c>
    </row>
    <row r="712" spans="1:2" x14ac:dyDescent="0.3">
      <c r="A712" s="51" t="s">
        <v>761</v>
      </c>
      <c r="B712" s="52">
        <v>114.7</v>
      </c>
    </row>
    <row r="713" spans="1:2" x14ac:dyDescent="0.3">
      <c r="A713" s="51" t="s">
        <v>762</v>
      </c>
      <c r="B713" s="52">
        <v>55.5</v>
      </c>
    </row>
    <row r="714" spans="1:2" x14ac:dyDescent="0.3">
      <c r="A714" s="51" t="s">
        <v>763</v>
      </c>
      <c r="B714" s="52">
        <v>42.2</v>
      </c>
    </row>
    <row r="715" spans="1:2" x14ac:dyDescent="0.3">
      <c r="A715" s="51" t="s">
        <v>764</v>
      </c>
      <c r="B715" s="52">
        <v>134.69999999999999</v>
      </c>
    </row>
    <row r="716" spans="1:2" x14ac:dyDescent="0.3">
      <c r="A716" s="51" t="s">
        <v>765</v>
      </c>
      <c r="B716" s="52">
        <v>54.4</v>
      </c>
    </row>
    <row r="717" spans="1:2" x14ac:dyDescent="0.3">
      <c r="A717" s="51" t="s">
        <v>766</v>
      </c>
      <c r="B717" s="52">
        <v>143.6</v>
      </c>
    </row>
    <row r="718" spans="1:2" x14ac:dyDescent="0.3">
      <c r="A718" s="54" t="s">
        <v>67</v>
      </c>
      <c r="B718" s="55">
        <v>26647.7</v>
      </c>
    </row>
    <row r="719" spans="1:2" x14ac:dyDescent="0.3">
      <c r="A719" s="56"/>
      <c r="B719" s="56"/>
    </row>
    <row r="720" spans="1:2" x14ac:dyDescent="0.3">
      <c r="A720" s="56"/>
      <c r="B720" s="56"/>
    </row>
    <row r="721" spans="1:2" x14ac:dyDescent="0.3">
      <c r="A721" s="56"/>
      <c r="B721" s="56"/>
    </row>
    <row r="722" spans="1:2" x14ac:dyDescent="0.3">
      <c r="A722" s="56"/>
      <c r="B722" s="56"/>
    </row>
    <row r="723" spans="1:2" x14ac:dyDescent="0.3">
      <c r="A723" s="56"/>
      <c r="B723" s="56"/>
    </row>
    <row r="724" spans="1:2" x14ac:dyDescent="0.3">
      <c r="A724" s="56"/>
      <c r="B724" s="56"/>
    </row>
    <row r="725" spans="1:2" x14ac:dyDescent="0.3">
      <c r="A725" s="56"/>
      <c r="B725" s="56"/>
    </row>
    <row r="726" spans="1:2" x14ac:dyDescent="0.3">
      <c r="A726" s="56"/>
      <c r="B726" s="56"/>
    </row>
    <row r="727" spans="1:2" x14ac:dyDescent="0.3">
      <c r="A727" s="56"/>
      <c r="B727" s="56"/>
    </row>
    <row r="728" spans="1:2" x14ac:dyDescent="0.3">
      <c r="A728" s="56"/>
      <c r="B728" s="56"/>
    </row>
    <row r="729" spans="1:2" x14ac:dyDescent="0.3">
      <c r="A729" s="56"/>
      <c r="B729" s="56"/>
    </row>
    <row r="730" spans="1:2" x14ac:dyDescent="0.3">
      <c r="A730" s="56"/>
      <c r="B730" s="56"/>
    </row>
    <row r="731" spans="1:2" x14ac:dyDescent="0.3">
      <c r="A731" s="56"/>
      <c r="B731" s="56"/>
    </row>
    <row r="732" spans="1:2" x14ac:dyDescent="0.3">
      <c r="A732" s="56"/>
      <c r="B732" s="56"/>
    </row>
    <row r="733" spans="1:2" x14ac:dyDescent="0.3">
      <c r="A733" s="56"/>
      <c r="B733" s="56"/>
    </row>
    <row r="734" spans="1:2" x14ac:dyDescent="0.3">
      <c r="A734" s="56"/>
      <c r="B734" s="56"/>
    </row>
    <row r="735" spans="1:2" x14ac:dyDescent="0.3">
      <c r="A735" s="56"/>
      <c r="B735" s="56"/>
    </row>
    <row r="736" spans="1:2" x14ac:dyDescent="0.3">
      <c r="A736" s="56"/>
      <c r="B736" s="56"/>
    </row>
    <row r="737" spans="1:2" x14ac:dyDescent="0.3">
      <c r="A737" s="56"/>
      <c r="B737" s="56"/>
    </row>
    <row r="738" spans="1:2" x14ac:dyDescent="0.3">
      <c r="A738" s="56"/>
      <c r="B738" s="56"/>
    </row>
    <row r="739" spans="1:2" x14ac:dyDescent="0.3">
      <c r="A739" s="56"/>
      <c r="B739" s="56"/>
    </row>
    <row r="740" spans="1:2" x14ac:dyDescent="0.3">
      <c r="A740" s="56"/>
      <c r="B740" s="56"/>
    </row>
    <row r="741" spans="1:2" x14ac:dyDescent="0.3">
      <c r="A741" s="56"/>
      <c r="B741" s="56"/>
    </row>
    <row r="742" spans="1:2" x14ac:dyDescent="0.3">
      <c r="A742" s="56"/>
      <c r="B742" s="56"/>
    </row>
    <row r="743" spans="1:2" x14ac:dyDescent="0.3">
      <c r="A743" s="56"/>
      <c r="B743" s="56"/>
    </row>
    <row r="744" spans="1:2" x14ac:dyDescent="0.3">
      <c r="A744" s="56"/>
      <c r="B744" s="56"/>
    </row>
    <row r="745" spans="1:2" x14ac:dyDescent="0.3">
      <c r="A745" s="56"/>
      <c r="B745" s="56"/>
    </row>
    <row r="746" spans="1:2" x14ac:dyDescent="0.3">
      <c r="A746" s="56"/>
      <c r="B746" s="56"/>
    </row>
    <row r="747" spans="1:2" x14ac:dyDescent="0.3">
      <c r="A747" s="56"/>
      <c r="B747" s="56"/>
    </row>
    <row r="748" spans="1:2" x14ac:dyDescent="0.3">
      <c r="A748" s="56"/>
      <c r="B748" s="56"/>
    </row>
    <row r="749" spans="1:2" x14ac:dyDescent="0.3">
      <c r="A749" s="56"/>
      <c r="B749" s="56"/>
    </row>
    <row r="750" spans="1:2" x14ac:dyDescent="0.3">
      <c r="A750" s="56"/>
      <c r="B750" s="56"/>
    </row>
    <row r="751" spans="1:2" x14ac:dyDescent="0.3">
      <c r="A751" s="56"/>
      <c r="B751" s="56"/>
    </row>
    <row r="752" spans="1:2" x14ac:dyDescent="0.3">
      <c r="A752" s="56"/>
      <c r="B752" s="56"/>
    </row>
    <row r="753" spans="1:2" x14ac:dyDescent="0.3">
      <c r="A753" s="56"/>
      <c r="B753" s="56"/>
    </row>
    <row r="754" spans="1:2" x14ac:dyDescent="0.3">
      <c r="A754" s="56"/>
      <c r="B754" s="56"/>
    </row>
    <row r="755" spans="1:2" x14ac:dyDescent="0.3">
      <c r="A755" s="56"/>
      <c r="B755" s="56"/>
    </row>
    <row r="756" spans="1:2" x14ac:dyDescent="0.3">
      <c r="A756" s="56"/>
      <c r="B756" s="56"/>
    </row>
    <row r="757" spans="1:2" x14ac:dyDescent="0.3">
      <c r="A757" s="56"/>
      <c r="B757" s="56"/>
    </row>
    <row r="758" spans="1:2" x14ac:dyDescent="0.3">
      <c r="A758" s="56"/>
      <c r="B758" s="56"/>
    </row>
    <row r="759" spans="1:2" x14ac:dyDescent="0.3">
      <c r="A759" s="56"/>
      <c r="B759" s="56"/>
    </row>
    <row r="760" spans="1:2" x14ac:dyDescent="0.3">
      <c r="A760" s="56"/>
      <c r="B760" s="56"/>
    </row>
    <row r="761" spans="1:2" x14ac:dyDescent="0.3">
      <c r="A761" s="56"/>
      <c r="B761" s="56"/>
    </row>
    <row r="762" spans="1:2" x14ac:dyDescent="0.3">
      <c r="A762" s="56"/>
      <c r="B762" s="56"/>
    </row>
    <row r="763" spans="1:2" x14ac:dyDescent="0.3">
      <c r="A763" s="56"/>
      <c r="B763" s="56"/>
    </row>
    <row r="764" spans="1:2" x14ac:dyDescent="0.3">
      <c r="A764" s="56"/>
      <c r="B764" s="56"/>
    </row>
    <row r="765" spans="1:2" x14ac:dyDescent="0.3">
      <c r="A765" s="56"/>
      <c r="B765" s="56"/>
    </row>
    <row r="766" spans="1:2" x14ac:dyDescent="0.3">
      <c r="A766" s="56"/>
      <c r="B766" s="56"/>
    </row>
    <row r="767" spans="1:2" x14ac:dyDescent="0.3">
      <c r="A767" s="56"/>
      <c r="B767" s="56"/>
    </row>
    <row r="768" spans="1:2" x14ac:dyDescent="0.3">
      <c r="A768" s="56"/>
      <c r="B768" s="56"/>
    </row>
    <row r="769" spans="1:2" x14ac:dyDescent="0.3">
      <c r="A769" s="56"/>
      <c r="B769" s="56"/>
    </row>
    <row r="770" spans="1:2" x14ac:dyDescent="0.3">
      <c r="A770" s="56"/>
      <c r="B770" s="56"/>
    </row>
    <row r="771" spans="1:2" x14ac:dyDescent="0.3">
      <c r="A771" s="56"/>
      <c r="B771" s="56"/>
    </row>
    <row r="772" spans="1:2" x14ac:dyDescent="0.3">
      <c r="A772" s="56"/>
      <c r="B772" s="56"/>
    </row>
    <row r="773" spans="1:2" x14ac:dyDescent="0.3">
      <c r="A773" s="56"/>
      <c r="B773" s="56"/>
    </row>
    <row r="774" spans="1:2" x14ac:dyDescent="0.3">
      <c r="A774" s="56"/>
      <c r="B774" s="56"/>
    </row>
    <row r="775" spans="1:2" x14ac:dyDescent="0.3">
      <c r="A775" s="56"/>
      <c r="B775" s="56"/>
    </row>
    <row r="776" spans="1:2" x14ac:dyDescent="0.3">
      <c r="A776" s="56"/>
      <c r="B776" s="56"/>
    </row>
    <row r="777" spans="1:2" x14ac:dyDescent="0.3">
      <c r="A777" s="56"/>
      <c r="B777" s="56"/>
    </row>
    <row r="778" spans="1:2" x14ac:dyDescent="0.3">
      <c r="A778" s="56"/>
      <c r="B778" s="56"/>
    </row>
    <row r="779" spans="1:2" x14ac:dyDescent="0.3">
      <c r="A779" s="56"/>
      <c r="B779" s="56"/>
    </row>
    <row r="780" spans="1:2" x14ac:dyDescent="0.3">
      <c r="A780" s="56"/>
      <c r="B780" s="56"/>
    </row>
    <row r="781" spans="1:2" x14ac:dyDescent="0.3">
      <c r="A781" s="56"/>
      <c r="B781" s="56"/>
    </row>
    <row r="782" spans="1:2" x14ac:dyDescent="0.3">
      <c r="A782" s="56"/>
      <c r="B782" s="56"/>
    </row>
    <row r="783" spans="1:2" x14ac:dyDescent="0.3">
      <c r="A783" s="56"/>
      <c r="B783" s="56"/>
    </row>
    <row r="784" spans="1:2" x14ac:dyDescent="0.3">
      <c r="A784" s="56"/>
      <c r="B784" s="56"/>
    </row>
    <row r="785" spans="1:2" x14ac:dyDescent="0.3">
      <c r="A785" s="56"/>
      <c r="B785" s="56"/>
    </row>
    <row r="786" spans="1:2" x14ac:dyDescent="0.3">
      <c r="A786" s="56"/>
      <c r="B786" s="56"/>
    </row>
    <row r="787" spans="1:2" x14ac:dyDescent="0.3">
      <c r="A787" s="56"/>
      <c r="B787" s="56"/>
    </row>
    <row r="788" spans="1:2" x14ac:dyDescent="0.3">
      <c r="A788" s="56"/>
      <c r="B788" s="56"/>
    </row>
    <row r="789" spans="1:2" x14ac:dyDescent="0.3">
      <c r="A789" s="56"/>
      <c r="B789" s="56"/>
    </row>
    <row r="790" spans="1:2" x14ac:dyDescent="0.3">
      <c r="A790" s="56"/>
      <c r="B790" s="56"/>
    </row>
    <row r="791" spans="1:2" x14ac:dyDescent="0.3">
      <c r="A791" s="56"/>
      <c r="B791" s="56"/>
    </row>
    <row r="792" spans="1:2" x14ac:dyDescent="0.3">
      <c r="A792" s="56"/>
      <c r="B792" s="56"/>
    </row>
    <row r="793" spans="1:2" x14ac:dyDescent="0.3">
      <c r="A793" s="56"/>
      <c r="B793" s="56"/>
    </row>
    <row r="794" spans="1:2" x14ac:dyDescent="0.3">
      <c r="A794" s="56"/>
      <c r="B794" s="56"/>
    </row>
    <row r="795" spans="1:2" x14ac:dyDescent="0.3">
      <c r="A795" s="56"/>
      <c r="B795" s="56"/>
    </row>
    <row r="796" spans="1:2" x14ac:dyDescent="0.3">
      <c r="A796" s="56"/>
      <c r="B796" s="56"/>
    </row>
    <row r="797" spans="1:2" x14ac:dyDescent="0.3">
      <c r="A797" s="56"/>
      <c r="B797" s="56"/>
    </row>
    <row r="798" spans="1:2" x14ac:dyDescent="0.3">
      <c r="A798" s="56"/>
      <c r="B798" s="56"/>
    </row>
    <row r="799" spans="1:2" x14ac:dyDescent="0.3">
      <c r="A799" s="56"/>
      <c r="B799" s="56"/>
    </row>
    <row r="800" spans="1:2" x14ac:dyDescent="0.3">
      <c r="A800" s="56"/>
      <c r="B800" s="56"/>
    </row>
    <row r="801" spans="1:2" x14ac:dyDescent="0.3">
      <c r="A801" s="56"/>
      <c r="B801" s="56"/>
    </row>
    <row r="802" spans="1:2" x14ac:dyDescent="0.3">
      <c r="A802" s="56"/>
      <c r="B802" s="56"/>
    </row>
    <row r="803" spans="1:2" x14ac:dyDescent="0.3">
      <c r="A803" s="56"/>
      <c r="B803" s="56"/>
    </row>
    <row r="804" spans="1:2" x14ac:dyDescent="0.3">
      <c r="A804" s="56"/>
      <c r="B804" s="56"/>
    </row>
    <row r="805" spans="1:2" x14ac:dyDescent="0.3">
      <c r="A805" s="56"/>
      <c r="B805" s="56"/>
    </row>
    <row r="806" spans="1:2" x14ac:dyDescent="0.3">
      <c r="A806" s="56"/>
      <c r="B806" s="56"/>
    </row>
    <row r="807" spans="1:2" x14ac:dyDescent="0.3">
      <c r="A807" s="56"/>
      <c r="B807" s="56"/>
    </row>
    <row r="808" spans="1:2" x14ac:dyDescent="0.3">
      <c r="A808" s="56"/>
      <c r="B808" s="56"/>
    </row>
    <row r="809" spans="1:2" x14ac:dyDescent="0.3">
      <c r="A809" s="56"/>
      <c r="B809" s="56"/>
    </row>
    <row r="810" spans="1:2" x14ac:dyDescent="0.3">
      <c r="A810" s="56"/>
      <c r="B810" s="56"/>
    </row>
    <row r="811" spans="1:2" x14ac:dyDescent="0.3">
      <c r="A811" s="56"/>
      <c r="B811" s="56"/>
    </row>
    <row r="812" spans="1:2" x14ac:dyDescent="0.3">
      <c r="A812" s="56"/>
      <c r="B812" s="56"/>
    </row>
    <row r="813" spans="1:2" x14ac:dyDescent="0.3">
      <c r="A813" s="56"/>
      <c r="B813" s="56"/>
    </row>
    <row r="814" spans="1:2" x14ac:dyDescent="0.3">
      <c r="A814" s="56"/>
      <c r="B814" s="56"/>
    </row>
    <row r="815" spans="1:2" x14ac:dyDescent="0.3">
      <c r="A815" s="56"/>
      <c r="B815" s="56"/>
    </row>
    <row r="816" spans="1:2" x14ac:dyDescent="0.3">
      <c r="A816" s="56"/>
      <c r="B816" s="56"/>
    </row>
    <row r="817" spans="1:2" x14ac:dyDescent="0.3">
      <c r="A817" s="56"/>
      <c r="B817" s="56"/>
    </row>
    <row r="818" spans="1:2" x14ac:dyDescent="0.3">
      <c r="A818" s="56"/>
      <c r="B818" s="56"/>
    </row>
    <row r="819" spans="1:2" x14ac:dyDescent="0.3">
      <c r="A819" s="56"/>
      <c r="B819" s="56"/>
    </row>
    <row r="820" spans="1:2" x14ac:dyDescent="0.3">
      <c r="A820" s="56"/>
      <c r="B820" s="56"/>
    </row>
    <row r="821" spans="1:2" x14ac:dyDescent="0.3">
      <c r="A821" s="56"/>
      <c r="B821" s="56"/>
    </row>
    <row r="822" spans="1:2" x14ac:dyDescent="0.3">
      <c r="A822" s="56"/>
      <c r="B822" s="56"/>
    </row>
    <row r="823" spans="1:2" x14ac:dyDescent="0.3">
      <c r="A823" s="56"/>
      <c r="B823" s="56"/>
    </row>
    <row r="824" spans="1:2" x14ac:dyDescent="0.3">
      <c r="A824" s="56"/>
      <c r="B824" s="56"/>
    </row>
    <row r="825" spans="1:2" x14ac:dyDescent="0.3">
      <c r="A825" s="56"/>
      <c r="B825" s="56"/>
    </row>
    <row r="826" spans="1:2" x14ac:dyDescent="0.3">
      <c r="A826" s="56"/>
      <c r="B826" s="56"/>
    </row>
    <row r="827" spans="1:2" x14ac:dyDescent="0.3">
      <c r="A827" s="56"/>
      <c r="B827" s="56"/>
    </row>
    <row r="828" spans="1:2" x14ac:dyDescent="0.3">
      <c r="A828" s="56"/>
      <c r="B828" s="56"/>
    </row>
    <row r="829" spans="1:2" x14ac:dyDescent="0.3">
      <c r="A829" s="56"/>
      <c r="B829" s="56"/>
    </row>
    <row r="830" spans="1:2" x14ac:dyDescent="0.3">
      <c r="A830" s="56"/>
      <c r="B830" s="56"/>
    </row>
    <row r="831" spans="1:2" x14ac:dyDescent="0.3">
      <c r="A831" s="56"/>
      <c r="B831" s="56"/>
    </row>
    <row r="832" spans="1:2" x14ac:dyDescent="0.3">
      <c r="A832" s="56"/>
      <c r="B832" s="56"/>
    </row>
    <row r="833" spans="1:2" x14ac:dyDescent="0.3">
      <c r="A833" s="56"/>
      <c r="B833" s="56"/>
    </row>
    <row r="834" spans="1:2" x14ac:dyDescent="0.3">
      <c r="A834" s="56"/>
      <c r="B834" s="56"/>
    </row>
    <row r="835" spans="1:2" x14ac:dyDescent="0.3">
      <c r="A835" s="56"/>
      <c r="B835" s="56"/>
    </row>
    <row r="836" spans="1:2" x14ac:dyDescent="0.3">
      <c r="A836" s="56"/>
      <c r="B836" s="56"/>
    </row>
    <row r="837" spans="1:2" x14ac:dyDescent="0.3">
      <c r="A837" s="56"/>
      <c r="B837" s="56"/>
    </row>
    <row r="838" spans="1:2" x14ac:dyDescent="0.3">
      <c r="A838" s="56"/>
      <c r="B838" s="56"/>
    </row>
    <row r="839" spans="1:2" x14ac:dyDescent="0.3">
      <c r="A839" s="56"/>
      <c r="B839" s="56"/>
    </row>
    <row r="840" spans="1:2" x14ac:dyDescent="0.3">
      <c r="A840" s="56"/>
      <c r="B840" s="56"/>
    </row>
    <row r="841" spans="1:2" x14ac:dyDescent="0.3">
      <c r="A841" s="56"/>
      <c r="B841" s="56"/>
    </row>
    <row r="842" spans="1:2" x14ac:dyDescent="0.3">
      <c r="A842" s="56"/>
      <c r="B842" s="56"/>
    </row>
    <row r="843" spans="1:2" x14ac:dyDescent="0.3">
      <c r="A843" s="56"/>
      <c r="B843" s="56"/>
    </row>
    <row r="844" spans="1:2" x14ac:dyDescent="0.3">
      <c r="A844" s="56"/>
      <c r="B844" s="56"/>
    </row>
  </sheetData>
  <autoFilter ref="A4:C718"/>
  <mergeCells count="1">
    <mergeCell ref="B1:B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4"/>
  <sheetViews>
    <sheetView tabSelected="1" topLeftCell="A7" workbookViewId="0">
      <selection activeCell="G33" sqref="G33"/>
    </sheetView>
  </sheetViews>
  <sheetFormatPr defaultRowHeight="14.4" x14ac:dyDescent="0.3"/>
  <cols>
    <col min="1" max="1" width="57.33203125" style="65" customWidth="1"/>
    <col min="2" max="2" width="17" style="65" customWidth="1"/>
    <col min="3" max="3" width="11.5546875" style="65" bestFit="1" customWidth="1"/>
    <col min="4" max="5" width="13.6640625" style="65" bestFit="1" customWidth="1"/>
    <col min="6" max="7" width="13.88671875" style="65" customWidth="1"/>
    <col min="8" max="8" width="9.109375" style="65" bestFit="1" customWidth="1"/>
    <col min="9" max="9" width="13.88671875" style="65" customWidth="1"/>
    <col min="10" max="11" width="13.6640625" style="65" bestFit="1" customWidth="1"/>
    <col min="12" max="13" width="13.88671875" style="65" customWidth="1"/>
    <col min="14" max="14" width="9.109375" style="65" bestFit="1" customWidth="1"/>
    <col min="15" max="15" width="11.109375" style="65" customWidth="1"/>
    <col min="16" max="20" width="9.109375" style="65" customWidth="1"/>
    <col min="21" max="21" width="13.88671875" style="65" customWidth="1"/>
    <col min="22" max="24" width="9.109375" style="65"/>
  </cols>
  <sheetData>
    <row r="1" spans="1:30" x14ac:dyDescent="0.3">
      <c r="A1" s="135" t="s">
        <v>1402</v>
      </c>
      <c r="B1" s="135"/>
      <c r="C1" s="135"/>
      <c r="D1" s="135"/>
      <c r="E1" s="135"/>
      <c r="F1" s="135"/>
      <c r="G1" s="135"/>
      <c r="H1" s="135"/>
      <c r="Y1" s="65"/>
      <c r="Z1" s="65"/>
      <c r="AA1" s="65"/>
      <c r="AB1" s="65"/>
      <c r="AC1" s="65"/>
      <c r="AD1" s="65"/>
    </row>
    <row r="2" spans="1:30" x14ac:dyDescent="0.3">
      <c r="Y2" s="65"/>
      <c r="Z2" s="65"/>
      <c r="AA2" s="65"/>
      <c r="AB2" s="65"/>
      <c r="AC2" s="65"/>
      <c r="AD2" s="65"/>
    </row>
    <row r="3" spans="1:30" ht="36.75" customHeight="1" x14ac:dyDescent="0.3">
      <c r="A3" s="136" t="s">
        <v>1906</v>
      </c>
      <c r="B3" s="136"/>
      <c r="C3" s="136"/>
      <c r="D3" s="136"/>
      <c r="E3" s="136"/>
      <c r="F3" s="136"/>
      <c r="G3" s="136"/>
      <c r="H3" s="136"/>
      <c r="Y3" s="65"/>
      <c r="Z3" s="65"/>
      <c r="AA3" s="65"/>
      <c r="AB3" s="65"/>
      <c r="AC3" s="65"/>
      <c r="AD3" s="65"/>
    </row>
    <row r="4" spans="1:30" x14ac:dyDescent="0.3">
      <c r="Y4" s="65"/>
      <c r="Z4" s="65"/>
      <c r="AA4" s="65"/>
      <c r="AB4" s="65"/>
      <c r="AC4" s="65"/>
      <c r="AD4" s="65"/>
    </row>
    <row r="5" spans="1:30" x14ac:dyDescent="0.3">
      <c r="A5" s="65" t="s">
        <v>1907</v>
      </c>
      <c r="Y5" s="65"/>
      <c r="Z5" s="65"/>
      <c r="AA5" s="65"/>
      <c r="AB5" s="65"/>
      <c r="AC5" s="65"/>
      <c r="AD5" s="65"/>
    </row>
    <row r="6" spans="1:30" x14ac:dyDescent="0.3">
      <c r="Y6" s="65"/>
      <c r="Z6" s="65"/>
      <c r="AA6" s="65"/>
      <c r="AB6" s="65"/>
      <c r="AC6" s="65"/>
      <c r="AD6" s="65"/>
    </row>
    <row r="7" spans="1:30" x14ac:dyDescent="0.3">
      <c r="A7" s="65" t="s">
        <v>1403</v>
      </c>
      <c r="Y7" s="65"/>
      <c r="Z7" s="65"/>
      <c r="AA7" s="65"/>
      <c r="AB7" s="65"/>
      <c r="AC7" s="65"/>
      <c r="AD7" s="65"/>
    </row>
    <row r="8" spans="1:30" x14ac:dyDescent="0.3">
      <c r="Y8" s="65"/>
      <c r="Z8" s="65"/>
      <c r="AA8" s="65"/>
      <c r="AB8" s="65"/>
      <c r="AC8" s="65"/>
      <c r="AD8" s="65"/>
    </row>
    <row r="9" spans="1:30" ht="40.799999999999997" x14ac:dyDescent="0.3">
      <c r="A9" s="66" t="s">
        <v>1404</v>
      </c>
      <c r="B9" s="67" t="s">
        <v>1405</v>
      </c>
      <c r="C9" s="67" t="s">
        <v>1909</v>
      </c>
      <c r="D9" s="67" t="s">
        <v>1908</v>
      </c>
      <c r="E9" s="67" t="s">
        <v>1910</v>
      </c>
      <c r="F9" s="67" t="s">
        <v>1911</v>
      </c>
      <c r="G9" s="67" t="s">
        <v>1406</v>
      </c>
      <c r="H9" s="67" t="s">
        <v>1407</v>
      </c>
      <c r="I9" s="67" t="s">
        <v>1408</v>
      </c>
    </row>
    <row r="10" spans="1:30" x14ac:dyDescent="0.3">
      <c r="A10" s="67">
        <v>1</v>
      </c>
      <c r="B10" s="66">
        <v>2</v>
      </c>
      <c r="C10" s="67">
        <v>3</v>
      </c>
      <c r="D10" s="66">
        <v>4</v>
      </c>
      <c r="E10" s="67" t="s">
        <v>1409</v>
      </c>
      <c r="F10" s="66">
        <v>6</v>
      </c>
      <c r="G10" s="67" t="s">
        <v>1410</v>
      </c>
      <c r="H10" s="66">
        <v>8</v>
      </c>
      <c r="I10" s="66" t="s">
        <v>1912</v>
      </c>
    </row>
    <row r="11" spans="1:30" ht="20.399999999999999" x14ac:dyDescent="0.3">
      <c r="A11" s="66" t="s">
        <v>168</v>
      </c>
      <c r="B11" s="68">
        <v>26647.7</v>
      </c>
      <c r="C11" s="68">
        <f>ОДН!D5+ОДН!D10+ОДН!D15+ОДН!D20</f>
        <v>2192.1759954686222</v>
      </c>
      <c r="D11" s="68">
        <f>ОДН!F5+ОДН!F10+ОДН!F15+ОДН!F20</f>
        <v>390.59021560824181</v>
      </c>
      <c r="E11" s="68">
        <f>C11-D11</f>
        <v>1801.5857798603804</v>
      </c>
      <c r="F11" s="68">
        <f>ОДН!H5+ОДН!H10+ОДН!H15+ОДН!H20</f>
        <v>1111.5521324533649</v>
      </c>
      <c r="G11" s="68">
        <f>E11-F11</f>
        <v>690.03364740701545</v>
      </c>
      <c r="H11" s="69">
        <f>Свод!AJ1</f>
        <v>2718.82</v>
      </c>
      <c r="I11" s="68">
        <f>G11/B11</f>
        <v>2.5894679368463899E-2</v>
      </c>
      <c r="V11" s="70"/>
      <c r="W11" s="70"/>
      <c r="X11" s="70"/>
    </row>
    <row r="13" spans="1:30" x14ac:dyDescent="0.3">
      <c r="A13" s="65" t="s">
        <v>1411</v>
      </c>
    </row>
    <row r="15" spans="1:30" x14ac:dyDescent="0.3">
      <c r="A15" s="71" t="s">
        <v>1373</v>
      </c>
      <c r="B15" s="140" t="s">
        <v>1382</v>
      </c>
    </row>
    <row r="16" spans="1:30" x14ac:dyDescent="0.3">
      <c r="A16" s="71" t="s">
        <v>1374</v>
      </c>
      <c r="B16" s="141" t="str">
        <f>VLOOKUP(B15,Свод!A:B,2,0)</f>
        <v>Кв. 1</v>
      </c>
    </row>
    <row r="17" spans="1:3" s="65" customFormat="1" ht="10.199999999999999" x14ac:dyDescent="0.2">
      <c r="A17" s="71" t="s">
        <v>1412</v>
      </c>
      <c r="B17" s="141">
        <f>VLOOKUP('Расчет для жителей'!B16,Площадь!A:B,2,0)</f>
        <v>63.6</v>
      </c>
    </row>
    <row r="18" spans="1:3" s="65" customFormat="1" ht="10.199999999999999" x14ac:dyDescent="0.2">
      <c r="A18" s="71" t="s">
        <v>1887</v>
      </c>
      <c r="B18" s="142" t="str">
        <f>VLOOKUP(B15,Свод!A:S,19,0)</f>
        <v>24,4535</v>
      </c>
    </row>
    <row r="19" spans="1:3" s="65" customFormat="1" ht="10.199999999999999" x14ac:dyDescent="0.2">
      <c r="A19" s="71" t="s">
        <v>1913</v>
      </c>
      <c r="B19" s="142">
        <f>VLOOKUP(B15,Свод!A:T,20,0)</f>
        <v>29.3215</v>
      </c>
      <c r="C19" s="65" t="s">
        <v>1916</v>
      </c>
    </row>
    <row r="20" spans="1:3" s="65" customFormat="1" ht="10.199999999999999" x14ac:dyDescent="0.2">
      <c r="A20" s="71" t="s">
        <v>1413</v>
      </c>
      <c r="B20" s="143"/>
      <c r="C20" s="65" t="s">
        <v>1414</v>
      </c>
    </row>
    <row r="21" spans="1:3" s="65" customFormat="1" ht="10.199999999999999" x14ac:dyDescent="0.2">
      <c r="A21" s="71" t="s">
        <v>1415</v>
      </c>
      <c r="B21" s="142">
        <f>B19-B18</f>
        <v>4.8680000000000021</v>
      </c>
      <c r="C21" s="65" t="s">
        <v>1917</v>
      </c>
    </row>
    <row r="22" spans="1:3" s="65" customFormat="1" ht="10.199999999999999" x14ac:dyDescent="0.2">
      <c r="A22" s="71" t="s">
        <v>1416</v>
      </c>
      <c r="B22" s="142">
        <f>VLOOKUP(B15,Свод!A:AN,40,0)</f>
        <v>1.6469016078343033</v>
      </c>
      <c r="C22" s="65" t="s">
        <v>1417</v>
      </c>
    </row>
    <row r="23" spans="1:3" s="65" customFormat="1" ht="10.199999999999999" x14ac:dyDescent="0.2">
      <c r="A23" s="71" t="s">
        <v>1918</v>
      </c>
      <c r="B23" s="142">
        <f>B21+B22</f>
        <v>6.5149016078343056</v>
      </c>
      <c r="C23" s="65" t="s">
        <v>1418</v>
      </c>
    </row>
    <row r="24" spans="1:3" s="65" customFormat="1" ht="10.199999999999999" x14ac:dyDescent="0.2">
      <c r="A24" s="71" t="s">
        <v>1914</v>
      </c>
      <c r="B24" s="144">
        <f>VLOOKUP(B15,Лист3!A:B,2,0)</f>
        <v>9848.64</v>
      </c>
    </row>
    <row r="25" spans="1:3" s="65" customFormat="1" ht="10.199999999999999" x14ac:dyDescent="0.2">
      <c r="A25" s="71" t="s">
        <v>1915</v>
      </c>
      <c r="B25" s="144">
        <f>VLOOKUP(B15,Свод!A:AM,39,0)</f>
        <v>17712.850000000002</v>
      </c>
    </row>
    <row r="26" spans="1:3" s="65" customFormat="1" ht="10.199999999999999" x14ac:dyDescent="0.2">
      <c r="A26" s="71" t="s">
        <v>1419</v>
      </c>
      <c r="B26" s="144">
        <f>B25-B24</f>
        <v>7864.2100000000028</v>
      </c>
      <c r="C26" s="65" t="s">
        <v>1888</v>
      </c>
    </row>
    <row r="27" spans="1:3" x14ac:dyDescent="0.3">
      <c r="B27" s="145"/>
    </row>
    <row r="28" spans="1:3" s="65" customFormat="1" ht="10.199999999999999" x14ac:dyDescent="0.2">
      <c r="A28" s="65" t="s">
        <v>1420</v>
      </c>
      <c r="B28" s="72"/>
      <c r="C28" s="73"/>
    </row>
    <row r="29" spans="1:3" x14ac:dyDescent="0.3">
      <c r="B29" s="72"/>
    </row>
    <row r="30" spans="1:3" s="65" customFormat="1" ht="10.199999999999999" x14ac:dyDescent="0.2">
      <c r="A30" s="65" t="s">
        <v>1421</v>
      </c>
    </row>
    <row r="33" spans="2:2" x14ac:dyDescent="0.3">
      <c r="B33" s="74"/>
    </row>
    <row r="34" spans="2:2" x14ac:dyDescent="0.3">
      <c r="B34" s="74"/>
    </row>
  </sheetData>
  <mergeCells count="2">
    <mergeCell ref="A1:H1"/>
    <mergeCell ref="A3:H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ОДН</vt:lpstr>
      <vt:lpstr>Свод</vt:lpstr>
      <vt:lpstr>Объем</vt:lpstr>
      <vt:lpstr>Лист3</vt:lpstr>
      <vt:lpstr>Лист1</vt:lpstr>
      <vt:lpstr>Площадь</vt:lpstr>
      <vt:lpstr>Расчет для жителей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Наумова Мария</dc:creator>
  <cp:lastModifiedBy>Курбатова Мария</cp:lastModifiedBy>
  <dcterms:created xsi:type="dcterms:W3CDTF">2020-12-10T06:44:35Z</dcterms:created>
  <dcterms:modified xsi:type="dcterms:W3CDTF">2024-03-18T08:46:26Z</dcterms:modified>
</cp:coreProperties>
</file>