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VC\ЕРЦ\Колонистова\Работа\2023 г\ПЕРЕРАСЧЕТ отопления за 2023\"/>
    </mc:Choice>
  </mc:AlternateContent>
  <bookViews>
    <workbookView xWindow="0" yWindow="0" windowWidth="23040" windowHeight="8904"/>
  </bookViews>
  <sheets>
    <sheet name="Расшифровка по лс" sheetId="2" r:id="rId1"/>
    <sheet name="Проверка" sheetId="1" state="hidden" r:id="rId2"/>
    <sheet name="Лист7" sheetId="7" state="hidden" r:id="rId3"/>
    <sheet name="Площадь" sheetId="5" state="hidden" r:id="rId4"/>
    <sheet name="ЛС+дом" sheetId="6" state="hidden" r:id="rId5"/>
  </sheets>
  <definedNames>
    <definedName name="_xlnm._FilterDatabase" localSheetId="4" hidden="1">'ЛС+дом'!$A$1:$B$271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1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" i="1"/>
  <c r="A3" i="2"/>
  <c r="H6" i="2"/>
  <c r="G6" i="2"/>
  <c r="F6" i="2"/>
  <c r="E6" i="2"/>
  <c r="D6" i="2"/>
  <c r="C6" i="2"/>
  <c r="B6" i="2"/>
  <c r="A6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" i="1"/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I3" i="1" l="1"/>
  <c r="J3" i="1" s="1"/>
  <c r="I4" i="1"/>
  <c r="J4" i="1" s="1"/>
  <c r="I5" i="1"/>
  <c r="J5" i="1" s="1"/>
  <c r="I6" i="1"/>
  <c r="J6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G2" i="1"/>
  <c r="I2" i="1" s="1"/>
  <c r="J2" i="1" s="1"/>
</calcChain>
</file>

<file path=xl/sharedStrings.xml><?xml version="1.0" encoding="utf-8"?>
<sst xmlns="http://schemas.openxmlformats.org/spreadsheetml/2006/main" count="2639" uniqueCount="1587">
  <si>
    <t>129626, Москва г, Алексеевский, Мытищинская 3-я ул, дом № 3, корпус 1</t>
  </si>
  <si>
    <t>Кв. 1</t>
  </si>
  <si>
    <t>Кв. 10</t>
  </si>
  <si>
    <t>Кв. 100</t>
  </si>
  <si>
    <t>Кв. 101</t>
  </si>
  <si>
    <t>Кв. 102</t>
  </si>
  <si>
    <t>Кв. 103</t>
  </si>
  <si>
    <t>Кв. 104</t>
  </si>
  <si>
    <t>Кв. 105</t>
  </si>
  <si>
    <t>Кв. 106</t>
  </si>
  <si>
    <t>Кв. 107</t>
  </si>
  <si>
    <t>Кв. 108</t>
  </si>
  <si>
    <t>Кв. 109</t>
  </si>
  <si>
    <t>Кв. 11</t>
  </si>
  <si>
    <t>Кв. 110</t>
  </si>
  <si>
    <t>Кв. 111</t>
  </si>
  <si>
    <t>Кв. 112</t>
  </si>
  <si>
    <t>Кв. 113</t>
  </si>
  <si>
    <t>Кв. 114</t>
  </si>
  <si>
    <t>Кв. 115</t>
  </si>
  <si>
    <t>Кв. 116</t>
  </si>
  <si>
    <t>Кв. 117</t>
  </si>
  <si>
    <t>Кв. 118</t>
  </si>
  <si>
    <t>Кв. 119</t>
  </si>
  <si>
    <t>Кв. 12</t>
  </si>
  <si>
    <t>Кв. 120</t>
  </si>
  <si>
    <t>Кв. 121</t>
  </si>
  <si>
    <t>Кв. 122</t>
  </si>
  <si>
    <t>Кв. 123</t>
  </si>
  <si>
    <t>Кв. 124</t>
  </si>
  <si>
    <t>Кв. 125</t>
  </si>
  <si>
    <t>Кв. 126</t>
  </si>
  <si>
    <t>Кв. 127</t>
  </si>
  <si>
    <t>Кв. 128</t>
  </si>
  <si>
    <t>Кв. 129</t>
  </si>
  <si>
    <t>Кв. 13</t>
  </si>
  <si>
    <t>Кв. 130</t>
  </si>
  <si>
    <t>Кв. 131</t>
  </si>
  <si>
    <t>Кв. 132</t>
  </si>
  <si>
    <t>Кв. 133</t>
  </si>
  <si>
    <t>Кв. 134</t>
  </si>
  <si>
    <t>Кв. 135</t>
  </si>
  <si>
    <t>Кв. 136</t>
  </si>
  <si>
    <t>Кв. 137</t>
  </si>
  <si>
    <t>Кв. 138</t>
  </si>
  <si>
    <t>Кв. 139</t>
  </si>
  <si>
    <t>Кв. 14</t>
  </si>
  <si>
    <t>Кв. 140</t>
  </si>
  <si>
    <t>Кв. 141</t>
  </si>
  <si>
    <t>Кв. 142</t>
  </si>
  <si>
    <t>Кв. 143</t>
  </si>
  <si>
    <t>Кв. 144</t>
  </si>
  <si>
    <t>Кв. 145</t>
  </si>
  <si>
    <t>Кв. 146</t>
  </si>
  <si>
    <t>Кв. 147</t>
  </si>
  <si>
    <t>Кв. 148</t>
  </si>
  <si>
    <t>Кв. 149</t>
  </si>
  <si>
    <t>Кв. 15</t>
  </si>
  <si>
    <t>Кв. 150</t>
  </si>
  <si>
    <t>Кв. 151</t>
  </si>
  <si>
    <t>Кв. 152</t>
  </si>
  <si>
    <t>Кв. 153</t>
  </si>
  <si>
    <t>Кв. 154</t>
  </si>
  <si>
    <t>Кв. 155</t>
  </si>
  <si>
    <t>Кв. 156</t>
  </si>
  <si>
    <t>Кв. 157</t>
  </si>
  <si>
    <t>Кв. 158</t>
  </si>
  <si>
    <t>Кв. 159</t>
  </si>
  <si>
    <t>Кв. 16</t>
  </si>
  <si>
    <t>Кв. 160</t>
  </si>
  <si>
    <t>Кв. 161</t>
  </si>
  <si>
    <t>Кв. 162</t>
  </si>
  <si>
    <t>Кв. 163</t>
  </si>
  <si>
    <t>Кв. 164</t>
  </si>
  <si>
    <t>Кв. 165</t>
  </si>
  <si>
    <t>Кв. 166</t>
  </si>
  <si>
    <t>Кв. 167</t>
  </si>
  <si>
    <t>Кв. 168</t>
  </si>
  <si>
    <t>Кв. 169</t>
  </si>
  <si>
    <t>Кв. 17</t>
  </si>
  <si>
    <t>Кв. 170</t>
  </si>
  <si>
    <t>Кв. 171</t>
  </si>
  <si>
    <t>Кв. 172</t>
  </si>
  <si>
    <t>Кв. 173</t>
  </si>
  <si>
    <t>Кв. 174</t>
  </si>
  <si>
    <t>Кв. 175</t>
  </si>
  <si>
    <t>Кв. 176</t>
  </si>
  <si>
    <t>Кв. 177</t>
  </si>
  <si>
    <t>Кв. 178</t>
  </si>
  <si>
    <t>Кв. 179</t>
  </si>
  <si>
    <t>Кв. 18</t>
  </si>
  <si>
    <t>Кв. 180</t>
  </si>
  <si>
    <t>Кв. 181</t>
  </si>
  <si>
    <t>Кв. 182</t>
  </si>
  <si>
    <t>Кв. 183</t>
  </si>
  <si>
    <t>Кв. 184</t>
  </si>
  <si>
    <t>Кв. 185</t>
  </si>
  <si>
    <t>Кв. 186</t>
  </si>
  <si>
    <t>Кв. 187</t>
  </si>
  <si>
    <t>Кв. 188</t>
  </si>
  <si>
    <t>Кв. 189</t>
  </si>
  <si>
    <t>Кв. 19</t>
  </si>
  <si>
    <t>Кв. 190</t>
  </si>
  <si>
    <t>Кв. 191</t>
  </si>
  <si>
    <t>Кв. 192</t>
  </si>
  <si>
    <t>Кв. 193</t>
  </si>
  <si>
    <t>Кв. 194</t>
  </si>
  <si>
    <t>Кв. 195</t>
  </si>
  <si>
    <t>Кв. 196</t>
  </si>
  <si>
    <t>Кв. 197</t>
  </si>
  <si>
    <t>Кв. 198</t>
  </si>
  <si>
    <t>Кв. 199</t>
  </si>
  <si>
    <t>Кв. 2</t>
  </si>
  <si>
    <t>Кв. 20</t>
  </si>
  <si>
    <t>Кв. 200</t>
  </si>
  <si>
    <t>Кв. 201</t>
  </si>
  <si>
    <t>Кв. 202</t>
  </si>
  <si>
    <t>Кв. 203</t>
  </si>
  <si>
    <t>Кв. 204</t>
  </si>
  <si>
    <t>Кв. 205</t>
  </si>
  <si>
    <t>Кв. 206</t>
  </si>
  <si>
    <t>Кв. 207</t>
  </si>
  <si>
    <t>Кв. 208</t>
  </si>
  <si>
    <t>Кв. 209</t>
  </si>
  <si>
    <t>Кв. 21</t>
  </si>
  <si>
    <t>Кв. 210</t>
  </si>
  <si>
    <t>Кв. 211</t>
  </si>
  <si>
    <t>Кв. 212</t>
  </si>
  <si>
    <t>Кв. 213</t>
  </si>
  <si>
    <t>Кв. 214</t>
  </si>
  <si>
    <t>Кв. 215</t>
  </si>
  <si>
    <t>Кв. 216</t>
  </si>
  <si>
    <t>Кв. 217</t>
  </si>
  <si>
    <t>Кв. 218</t>
  </si>
  <si>
    <t>Кв. 219</t>
  </si>
  <si>
    <t>Кв. 22</t>
  </si>
  <si>
    <t>Кв. 221</t>
  </si>
  <si>
    <t>Кв. 222</t>
  </si>
  <si>
    <t>Кв. 223</t>
  </si>
  <si>
    <t>Кв. 224</t>
  </si>
  <si>
    <t>Кв. 225</t>
  </si>
  <si>
    <t>Кв. 226</t>
  </si>
  <si>
    <t>Кв. 227</t>
  </si>
  <si>
    <t>Кв. 228</t>
  </si>
  <si>
    <t>Кв. 229</t>
  </si>
  <si>
    <t>Кв. 23</t>
  </si>
  <si>
    <t>Кв. 230</t>
  </si>
  <si>
    <t>Кв. 231</t>
  </si>
  <si>
    <t>Кв. 232</t>
  </si>
  <si>
    <t>Кв. 233</t>
  </si>
  <si>
    <t>Кв. 234</t>
  </si>
  <si>
    <t>Кв. 235</t>
  </si>
  <si>
    <t>Кв. 237</t>
  </si>
  <si>
    <t>Кв. 238</t>
  </si>
  <si>
    <t>Кв. 239</t>
  </si>
  <si>
    <t>Кв. 24</t>
  </si>
  <si>
    <t>Кв. 240</t>
  </si>
  <si>
    <t>Кв. 241</t>
  </si>
  <si>
    <t>Кв. 242</t>
  </si>
  <si>
    <t>Кв. 243</t>
  </si>
  <si>
    <t>Кв. 244</t>
  </si>
  <si>
    <t>Кв. 245</t>
  </si>
  <si>
    <t>Кв. 246</t>
  </si>
  <si>
    <t>Кв. 247</t>
  </si>
  <si>
    <t>Кв. 248</t>
  </si>
  <si>
    <t>Кв. 249</t>
  </si>
  <si>
    <t>Кв. 25</t>
  </si>
  <si>
    <t>Кв. 250</t>
  </si>
  <si>
    <t>Кв. 251</t>
  </si>
  <si>
    <t>Кв. 252</t>
  </si>
  <si>
    <t>Кв. 253</t>
  </si>
  <si>
    <t>Кв. 254</t>
  </si>
  <si>
    <t>Кв. 26</t>
  </si>
  <si>
    <t>Кв. 27</t>
  </si>
  <si>
    <t>Кв. 28</t>
  </si>
  <si>
    <t>Кв. 29</t>
  </si>
  <si>
    <t>Кв. 3</t>
  </si>
  <si>
    <t>Кв. 30</t>
  </si>
  <si>
    <t>Кв. 31</t>
  </si>
  <si>
    <t>Кв. 32</t>
  </si>
  <si>
    <t>Кв. 33</t>
  </si>
  <si>
    <t>Кв. 34</t>
  </si>
  <si>
    <t>Кв. 35</t>
  </si>
  <si>
    <t>Кв. 36</t>
  </si>
  <si>
    <t>Кв. 37</t>
  </si>
  <si>
    <t>Кв. 38</t>
  </si>
  <si>
    <t>Кв. 39</t>
  </si>
  <si>
    <t>Кв. 4</t>
  </si>
  <si>
    <t>Кв. 40</t>
  </si>
  <si>
    <t>Кв. 41</t>
  </si>
  <si>
    <t>Кв. 42</t>
  </si>
  <si>
    <t>Кв. 43</t>
  </si>
  <si>
    <t>Кв. 44</t>
  </si>
  <si>
    <t>Кв. 45</t>
  </si>
  <si>
    <t>Кв. 46</t>
  </si>
  <si>
    <t>Кв. 47</t>
  </si>
  <si>
    <t>Кв. 48</t>
  </si>
  <si>
    <t>Кв. 49</t>
  </si>
  <si>
    <t>Кв. 5</t>
  </si>
  <si>
    <t>Кв. 50</t>
  </si>
  <si>
    <t>Кв. 51</t>
  </si>
  <si>
    <t>Кв. 52</t>
  </si>
  <si>
    <t>Кв. 53</t>
  </si>
  <si>
    <t>Кв. 54</t>
  </si>
  <si>
    <t>Кв. 55</t>
  </si>
  <si>
    <t>Кв. 56</t>
  </si>
  <si>
    <t>Кв. 57</t>
  </si>
  <si>
    <t>Кв. 58</t>
  </si>
  <si>
    <t>Кв. 59</t>
  </si>
  <si>
    <t>Кв. 6</t>
  </si>
  <si>
    <t>Кв. 60</t>
  </si>
  <si>
    <t>Кв. 61</t>
  </si>
  <si>
    <t>Кв. 62</t>
  </si>
  <si>
    <t>Кв. 63</t>
  </si>
  <si>
    <t>Кв. 64</t>
  </si>
  <si>
    <t>Кв. 65</t>
  </si>
  <si>
    <t>Кв. 66</t>
  </si>
  <si>
    <t>Кв. 67</t>
  </si>
  <si>
    <t>Кв. 68</t>
  </si>
  <si>
    <t>Кв. 69</t>
  </si>
  <si>
    <t>Кв. 7</t>
  </si>
  <si>
    <t>Кв. 70</t>
  </si>
  <si>
    <t>Кв. 71</t>
  </si>
  <si>
    <t>Кв. 72</t>
  </si>
  <si>
    <t>Кв. 73</t>
  </si>
  <si>
    <t>Кв. 74</t>
  </si>
  <si>
    <t>Кв. 75</t>
  </si>
  <si>
    <t>Кв. 76</t>
  </si>
  <si>
    <t>Кв. 77</t>
  </si>
  <si>
    <t>Кв. 78</t>
  </si>
  <si>
    <t>Кв. 79</t>
  </si>
  <si>
    <t>Кв. 8</t>
  </si>
  <si>
    <t>Кв. 80</t>
  </si>
  <si>
    <t>Кв. 81</t>
  </si>
  <si>
    <t>Кв. 82</t>
  </si>
  <si>
    <t>Кв. 83</t>
  </si>
  <si>
    <t>Кв. 84</t>
  </si>
  <si>
    <t>Кв. 85</t>
  </si>
  <si>
    <t>Кв. 86</t>
  </si>
  <si>
    <t>Кв. 87</t>
  </si>
  <si>
    <t>Кв. 88</t>
  </si>
  <si>
    <t>Кв. 89</t>
  </si>
  <si>
    <t>Кв. 9</t>
  </si>
  <si>
    <t>Кв. 90</t>
  </si>
  <si>
    <t>Кв. 91</t>
  </si>
  <si>
    <t>Кв. 92</t>
  </si>
  <si>
    <t>Кв. 93</t>
  </si>
  <si>
    <t>Кв. 94</t>
  </si>
  <si>
    <t>Кв. 95</t>
  </si>
  <si>
    <t>Кв. 96</t>
  </si>
  <si>
    <t>Кв. 97</t>
  </si>
  <si>
    <t>Кв. 98</t>
  </si>
  <si>
    <t>Кв. 99</t>
  </si>
  <si>
    <t>Оф. 10ком.1-13</t>
  </si>
  <si>
    <t>Оф. 11ком.1-8</t>
  </si>
  <si>
    <t>Оф. 6ком.1-10</t>
  </si>
  <si>
    <t>Оф. 7ком.1-12</t>
  </si>
  <si>
    <t>Оф. 8ком.1-6</t>
  </si>
  <si>
    <t>Оф. 9ком.1-11</t>
  </si>
  <si>
    <t>Площадь</t>
  </si>
  <si>
    <t>Норма на 2024, на 1 кв.м./Гкал в мес</t>
  </si>
  <si>
    <t>Расход на помещение, Гкал</t>
  </si>
  <si>
    <t>Тариф, руб.</t>
  </si>
  <si>
    <t>Итого, руб.</t>
  </si>
  <si>
    <t>Площадь, кв.м</t>
  </si>
  <si>
    <t>Корректировка за январь 2024 г. по новой норме, руб.</t>
  </si>
  <si>
    <t>дельта</t>
  </si>
  <si>
    <t>Начислено в январе 2024 г., руб.</t>
  </si>
  <si>
    <t>Лицевой счет</t>
  </si>
  <si>
    <t>л/с №0000000130682</t>
  </si>
  <si>
    <t>л/с №0000000131538</t>
  </si>
  <si>
    <t>л/с №0000000131540</t>
  </si>
  <si>
    <t>л/с №0000000103852</t>
  </si>
  <si>
    <t>л/с №0000000104259</t>
  </si>
  <si>
    <t>л/с №0000000104486</t>
  </si>
  <si>
    <t>л/с №0000000143790</t>
  </si>
  <si>
    <t>л/с №0000000143888</t>
  </si>
  <si>
    <t>л/с №0000000081530</t>
  </si>
  <si>
    <t>л/с №0000000084376</t>
  </si>
  <si>
    <t>л/с №0000000046587</t>
  </si>
  <si>
    <t>л/с №0000000020499</t>
  </si>
  <si>
    <t>л/с №0000000001403</t>
  </si>
  <si>
    <t>л/с №0000000001516</t>
  </si>
  <si>
    <t>л/с №0000000001534</t>
  </si>
  <si>
    <t>л/с №0000000001571</t>
  </si>
  <si>
    <t>л/с №0000000001788</t>
  </si>
  <si>
    <t>л/с №0000000002057</t>
  </si>
  <si>
    <t>л/с №0000000002087</t>
  </si>
  <si>
    <t>л/с №0000000002104</t>
  </si>
  <si>
    <t>л/с №0000000002254</t>
  </si>
  <si>
    <t>л/с №0000000002264</t>
  </si>
  <si>
    <t>л/с №0000000002265</t>
  </si>
  <si>
    <t>л/с №0000000002302</t>
  </si>
  <si>
    <t>л/с №0000000004577</t>
  </si>
  <si>
    <t>л/с №0000000004611</t>
  </si>
  <si>
    <t>л/с №0000000001077</t>
  </si>
  <si>
    <t>л/с №0000000001079</t>
  </si>
  <si>
    <t>л/с №0000000001084</t>
  </si>
  <si>
    <t>л/с №0000000001094</t>
  </si>
  <si>
    <t>л/с №0000000001116</t>
  </si>
  <si>
    <t>л/с №0000000001119</t>
  </si>
  <si>
    <t>л/с №0000000001124</t>
  </si>
  <si>
    <t>л/с №0000000001182</t>
  </si>
  <si>
    <t>л/с №0000000007405</t>
  </si>
  <si>
    <t>л/с №0000000007891</t>
  </si>
  <si>
    <t>л/с №0000000008174</t>
  </si>
  <si>
    <t>л/с №0000000008177</t>
  </si>
  <si>
    <t>л/с №0000000008320</t>
  </si>
  <si>
    <t>л/с №0000000069577</t>
  </si>
  <si>
    <t>л/с №0000000074658</t>
  </si>
  <si>
    <t>л/с №0000000074731</t>
  </si>
  <si>
    <t>л/с №0000000011824</t>
  </si>
  <si>
    <t>л/с №0000000005453</t>
  </si>
  <si>
    <t>л/с №0000000003272</t>
  </si>
  <si>
    <t>л/с №0000000003296</t>
  </si>
  <si>
    <t>л/с №0000000003309</t>
  </si>
  <si>
    <t>л/с №0000000003593</t>
  </si>
  <si>
    <t>л/с №0000000003615</t>
  </si>
  <si>
    <t>л/с №0000000003674</t>
  </si>
  <si>
    <t>л/с №0000000003696</t>
  </si>
  <si>
    <t>л/с №0000000003711</t>
  </si>
  <si>
    <t>л/с №0000000003735</t>
  </si>
  <si>
    <t>л/с №0000000003776</t>
  </si>
  <si>
    <t>л/с №0000000003885</t>
  </si>
  <si>
    <t>л/с №0000000003892</t>
  </si>
  <si>
    <t>л/с №0000000003959</t>
  </si>
  <si>
    <t>л/с №0000000003985</t>
  </si>
  <si>
    <t>л/с №0000000004094</t>
  </si>
  <si>
    <t>л/с №0000000004322</t>
  </si>
  <si>
    <t>л/с №0000000004333</t>
  </si>
  <si>
    <t>л/с №0000000047977</t>
  </si>
  <si>
    <t>л/с №0000000050329</t>
  </si>
  <si>
    <t>л/с №0000000004944</t>
  </si>
  <si>
    <t>л/с №0000000000887</t>
  </si>
  <si>
    <t>л/с №0000000000888</t>
  </si>
  <si>
    <t>л/с №0000000059624</t>
  </si>
  <si>
    <t>л/с №0000000072433</t>
  </si>
  <si>
    <t>л/с №0000000052329</t>
  </si>
  <si>
    <t>л/с №0000000009831</t>
  </si>
  <si>
    <t>л/с №0000000009833</t>
  </si>
  <si>
    <t>л/с №0000000009834</t>
  </si>
  <si>
    <t>л/с №0000000011209</t>
  </si>
  <si>
    <t>л/с №0000000005357</t>
  </si>
  <si>
    <t>л/с №0000000002307</t>
  </si>
  <si>
    <t>л/с №0000000002310</t>
  </si>
  <si>
    <t>л/с №0000000002318</t>
  </si>
  <si>
    <t>л/с №0000000005442</t>
  </si>
  <si>
    <t>л/с №0000000036058</t>
  </si>
  <si>
    <t>л/с №0000000036843</t>
  </si>
  <si>
    <t>л/с №0000000037471</t>
  </si>
  <si>
    <t>л/с №0000000037509</t>
  </si>
  <si>
    <t>л/с №0000000009671</t>
  </si>
  <si>
    <t>л/с №0000000009684</t>
  </si>
  <si>
    <t>л/с №0000000009698</t>
  </si>
  <si>
    <t>л/с №0000000009699</t>
  </si>
  <si>
    <t>л/с №0000000009716</t>
  </si>
  <si>
    <t>л/с №0000000009737</t>
  </si>
  <si>
    <t>л/с №0000000054814</t>
  </si>
  <si>
    <t>л/с №0000000004826</t>
  </si>
  <si>
    <t>л/с №0000000004834</t>
  </si>
  <si>
    <t>л/с №0000000004858</t>
  </si>
  <si>
    <t>л/с №0000000057285</t>
  </si>
  <si>
    <t>л/с №0000001155736</t>
  </si>
  <si>
    <t>л/с №0000001155755</t>
  </si>
  <si>
    <t>л/с №0000001156692</t>
  </si>
  <si>
    <t>л/с №0000001156697</t>
  </si>
  <si>
    <t>л/с №0000001157001</t>
  </si>
  <si>
    <t>л/с №0000001157134</t>
  </si>
  <si>
    <t>л/с №0000001157136</t>
  </si>
  <si>
    <t>л/с №0000001157174</t>
  </si>
  <si>
    <t>л/с №0000001157655</t>
  </si>
  <si>
    <t>л/с №0000000126089</t>
  </si>
  <si>
    <t>л/с №0000000121618</t>
  </si>
  <si>
    <t>л/с №0000000127552</t>
  </si>
  <si>
    <t>л/с №0000000128175</t>
  </si>
  <si>
    <t>л/с №0000000113698</t>
  </si>
  <si>
    <t>л/с №0000000119176</t>
  </si>
  <si>
    <t>л/с №0000000107844</t>
  </si>
  <si>
    <t>л/с №0000000107880</t>
  </si>
  <si>
    <t>л/с №0000000109430</t>
  </si>
  <si>
    <t>л/с №0000000109539</t>
  </si>
  <si>
    <t>л/с №0000000146985</t>
  </si>
  <si>
    <t>л/с №0000000147075</t>
  </si>
  <si>
    <t>л/с №0000000147901</t>
  </si>
  <si>
    <t>л/с №0000000121236</t>
  </si>
  <si>
    <t>л/с №0000000121362</t>
  </si>
  <si>
    <t>л/с №0000000094505</t>
  </si>
  <si>
    <t>л/с №0000000123540</t>
  </si>
  <si>
    <t>л/с №0000000080662</t>
  </si>
  <si>
    <t>л/с №0000000151585</t>
  </si>
  <si>
    <t>л/с №0000000152760</t>
  </si>
  <si>
    <t>л/с №0000000152804</t>
  </si>
  <si>
    <t>л/с №0000000153826</t>
  </si>
  <si>
    <t>л/с №0000000153926</t>
  </si>
  <si>
    <t>л/с №0000000154296</t>
  </si>
  <si>
    <t>л/с №0000001154105</t>
  </si>
  <si>
    <t>л/с №0000001155366</t>
  </si>
  <si>
    <t>л/с №0000001155528</t>
  </si>
  <si>
    <t>л/с №0000001155618</t>
  </si>
  <si>
    <t>л/с №0000000004767</t>
  </si>
  <si>
    <t>л/с №0000000004640</t>
  </si>
  <si>
    <t>л/с №0000000009423</t>
  </si>
  <si>
    <t>л/с №0000000009465</t>
  </si>
  <si>
    <t>л/с №0000000052883</t>
  </si>
  <si>
    <t>л/с №0000000056492</t>
  </si>
  <si>
    <t>л/с №0000000004490</t>
  </si>
  <si>
    <t>л/с №0000000009824</t>
  </si>
  <si>
    <t>л/с №0000000024893</t>
  </si>
  <si>
    <t>л/с №0000000007165</t>
  </si>
  <si>
    <t>л/с №0000000009256</t>
  </si>
  <si>
    <t>л/с №0000000009258</t>
  </si>
  <si>
    <t>л/с №0000000009295</t>
  </si>
  <si>
    <t>л/с №0000000009297</t>
  </si>
  <si>
    <t>л/с №0000000000889</t>
  </si>
  <si>
    <t>л/с №0000000000892</t>
  </si>
  <si>
    <t>л/с №0000000000893</t>
  </si>
  <si>
    <t>л/с №0000000000894</t>
  </si>
  <si>
    <t>л/с №0000000000922</t>
  </si>
  <si>
    <t>л/с №0000000000923</t>
  </si>
  <si>
    <t>л/с №0000000000925</t>
  </si>
  <si>
    <t>л/с №0000000000927</t>
  </si>
  <si>
    <t>л/с №0000000000928</t>
  </si>
  <si>
    <t>л/с №0000000000932</t>
  </si>
  <si>
    <t>л/с №0000000000933</t>
  </si>
  <si>
    <t>л/с №0000000000935</t>
  </si>
  <si>
    <t>л/с №0000000000936</t>
  </si>
  <si>
    <t>л/с №0000000000939</t>
  </si>
  <si>
    <t>л/с №0000000000940</t>
  </si>
  <si>
    <t>л/с №0000000000946</t>
  </si>
  <si>
    <t>л/с №0000000000950</t>
  </si>
  <si>
    <t>л/с №0000000000952</t>
  </si>
  <si>
    <t>л/с №0000000000953</t>
  </si>
  <si>
    <t>л/с №0000000000954</t>
  </si>
  <si>
    <t>л/с №0000000000955</t>
  </si>
  <si>
    <t>л/с №0000000000963</t>
  </si>
  <si>
    <t>л/с №0000000000972</t>
  </si>
  <si>
    <t>л/с №0000000000974</t>
  </si>
  <si>
    <t>л/с №0000000000975</t>
  </si>
  <si>
    <t>л/с №0000000000977</t>
  </si>
  <si>
    <t>л/с №0000000000978</t>
  </si>
  <si>
    <t>л/с №0000000000979</t>
  </si>
  <si>
    <t>л/с №0000000000980</t>
  </si>
  <si>
    <t>л/с №0000000000981</t>
  </si>
  <si>
    <t>л/с №0000000000983</t>
  </si>
  <si>
    <t>л/с №0000000000984</t>
  </si>
  <si>
    <t>л/с №0000000000985</t>
  </si>
  <si>
    <t>л/с №0000000000986</t>
  </si>
  <si>
    <t>л/с №0000000000988</t>
  </si>
  <si>
    <t>л/с №0000000000989</t>
  </si>
  <si>
    <t>л/с №0000000000990</t>
  </si>
  <si>
    <t>л/с №0000000000993</t>
  </si>
  <si>
    <t>л/с №0000000000996</t>
  </si>
  <si>
    <t>л/с №0000000000997</t>
  </si>
  <si>
    <t>л/с №0000000000999</t>
  </si>
  <si>
    <t>л/с №0000000001001</t>
  </si>
  <si>
    <t>л/с №0000000001002</t>
  </si>
  <si>
    <t>л/с №0000000001003</t>
  </si>
  <si>
    <t>л/с №0000000001004</t>
  </si>
  <si>
    <t>л/с №0000000001006</t>
  </si>
  <si>
    <t>л/с №0000000001008</t>
  </si>
  <si>
    <t>л/с №0000000001009</t>
  </si>
  <si>
    <t>л/с №0000000001011</t>
  </si>
  <si>
    <t>л/с №0000000001012</t>
  </si>
  <si>
    <t>л/с №0000000001013</t>
  </si>
  <si>
    <t>л/с №0000000001015</t>
  </si>
  <si>
    <t>л/с №0000000001016</t>
  </si>
  <si>
    <t>л/с №0000000001017</t>
  </si>
  <si>
    <t>л/с №0000000001018</t>
  </si>
  <si>
    <t>л/с №0000000001025</t>
  </si>
  <si>
    <t>л/с №0000000001031</t>
  </si>
  <si>
    <t>л/с №0000000000818</t>
  </si>
  <si>
    <t>л/с №0000000000825</t>
  </si>
  <si>
    <t>л/с №0000000000827</t>
  </si>
  <si>
    <t>л/с №0000000000832</t>
  </si>
  <si>
    <t>л/с №0000000000833</t>
  </si>
  <si>
    <t>л/с №0000000000835</t>
  </si>
  <si>
    <t>л/с №0000000000836</t>
  </si>
  <si>
    <t>л/с №0000000000837</t>
  </si>
  <si>
    <t>л/с №0000000000840</t>
  </si>
  <si>
    <t>л/с №0000000000841</t>
  </si>
  <si>
    <t>л/с №0000000000842</t>
  </si>
  <si>
    <t>л/с №0000000000843</t>
  </si>
  <si>
    <t>л/с №0000000000844</t>
  </si>
  <si>
    <t>л/с №0000000000847</t>
  </si>
  <si>
    <t>л/с №0000000000849</t>
  </si>
  <si>
    <t>л/с №0000000000850</t>
  </si>
  <si>
    <t>л/с №0000000000851</t>
  </si>
  <si>
    <t>л/с №0000000000853</t>
  </si>
  <si>
    <t>л/с №0000000000854</t>
  </si>
  <si>
    <t>л/с №0000000000855</t>
  </si>
  <si>
    <t>л/с №0000000000856</t>
  </si>
  <si>
    <t>л/с №0000000000858</t>
  </si>
  <si>
    <t>л/с №0000000000861</t>
  </si>
  <si>
    <t>л/с №0000000000863</t>
  </si>
  <si>
    <t>л/с №0000000000864</t>
  </si>
  <si>
    <t>л/с №0000000000866</t>
  </si>
  <si>
    <t>л/с №0000000000869</t>
  </si>
  <si>
    <t>л/с №0000000000870</t>
  </si>
  <si>
    <t>л/с №0000000000875</t>
  </si>
  <si>
    <t>л/с №0000000000878</t>
  </si>
  <si>
    <t>л/с №0000000000884</t>
  </si>
  <si>
    <t>л/с №0000000011827</t>
  </si>
  <si>
    <t>л/с №0000000011864</t>
  </si>
  <si>
    <t>л/с №0000000004876</t>
  </si>
  <si>
    <t>л/с №0000000004893</t>
  </si>
  <si>
    <t>л/с №0000000004903</t>
  </si>
  <si>
    <t>л/с №0000000002399</t>
  </si>
  <si>
    <t>л/с №0000000002428</t>
  </si>
  <si>
    <t>л/с №0000000002497</t>
  </si>
  <si>
    <t>л/с №0000000002585</t>
  </si>
  <si>
    <t>л/с №0000000002610</t>
  </si>
  <si>
    <t>л/с №0000000002601</t>
  </si>
  <si>
    <t>л/с №0000000002764</t>
  </si>
  <si>
    <t>л/с №0000000002815</t>
  </si>
  <si>
    <t>л/с №0000000002821</t>
  </si>
  <si>
    <t>л/с №0000000002837</t>
  </si>
  <si>
    <t>л/с №0000000002931</t>
  </si>
  <si>
    <t>л/с №0000000003168</t>
  </si>
  <si>
    <t>л/с №0000000003170</t>
  </si>
  <si>
    <t>л/с №0000000004750</t>
  </si>
  <si>
    <t>л/с №0000000004752</t>
  </si>
  <si>
    <t>л/с №0000000004756</t>
  </si>
  <si>
    <t>л/с №0000000041981</t>
  </si>
  <si>
    <t>л/с №0000000006952</t>
  </si>
  <si>
    <t>л/с №0000000065119</t>
  </si>
  <si>
    <t>л/с №0000000004956</t>
  </si>
  <si>
    <t>л/с №0000000005062</t>
  </si>
  <si>
    <t>Помещение</t>
  </si>
  <si>
    <t>Введи л/с</t>
  </si>
  <si>
    <t>Владелец, Объект</t>
  </si>
  <si>
    <t>129626, Москва г, Алексеевский, Мытищинская 3-я ул, дом № 3, корпус 1, Кв. 1</t>
  </si>
  <si>
    <t>129626, Москва г, Алексеевский, Мытищинская 3-я ул, дом № 3, корпус 1, Кв. 10</t>
  </si>
  <si>
    <t>129626, Москва г, Алексеевский, Мытищинская 3-я ул, дом № 3, корпус 1, Кв. 100</t>
  </si>
  <si>
    <t>129626, Москва г, Алексеевский, Мытищинская 3-я ул, дом № 3, корпус 1, Кв. 101</t>
  </si>
  <si>
    <t>129626, Москва г, Алексеевский, Мытищинская 3-я ул, дом № 3, корпус 1, Кв. 102</t>
  </si>
  <si>
    <t>129626, Москва г, Алексеевский, Мытищинская 3-я ул, дом № 3, корпус 1, Кв. 103</t>
  </si>
  <si>
    <t>129626, Москва г, Алексеевский, Мытищинская 3-я ул, дом № 3, корпус 1, Кв. 104</t>
  </si>
  <si>
    <t>129626, Москва г, Алексеевский, Мытищинская 3-я ул, дом № 3, корпус 1, Кв. 105</t>
  </si>
  <si>
    <t>129626, Москва г, Алексеевский, Мытищинская 3-я ул, дом № 3, корпус 1, Кв. 106</t>
  </si>
  <si>
    <t>129626, Москва г, Алексеевский, Мытищинская 3-я ул, дом № 3, корпус 1, Кв. 107</t>
  </si>
  <si>
    <t>129626, Москва г, Алексеевский, Мытищинская 3-я ул, дом № 3, корпус 1, Кв. 108</t>
  </si>
  <si>
    <t>129626, Москва г, Алексеевский, Мытищинская 3-я ул, дом № 3, корпус 1, Кв. 109</t>
  </si>
  <si>
    <t>129626, Москва г, Алексеевский, Мытищинская 3-я ул, дом № 3, корпус 1, Кв. 11</t>
  </si>
  <si>
    <t>129626, Москва г, Алексеевский, Мытищинская 3-я ул, дом № 3, корпус 1, Кв. 110</t>
  </si>
  <si>
    <t>129626, Москва г, Алексеевский, Мытищинская 3-я ул, дом № 3, корпус 1, Кв. 111</t>
  </si>
  <si>
    <t>129626, Москва г, Алексеевский, Мытищинская 3-я ул, дом № 3, корпус 1, Кв. 112</t>
  </si>
  <si>
    <t>129626, Москва г, Алексеевский, Мытищинская 3-я ул, дом № 3, корпус 1, Кв. 113</t>
  </si>
  <si>
    <t>129626, Москва г, Алексеевский, Мытищинская 3-я ул, дом № 3, корпус 1, Кв. 114</t>
  </si>
  <si>
    <t>129626, Москва г, Алексеевский, Мытищинская 3-я ул, дом № 3, корпус 1, Кв. 115</t>
  </si>
  <si>
    <t>129626, Москва г, Алексеевский, Мытищинская 3-я ул, дом № 3, корпус 1, Кв. 116</t>
  </si>
  <si>
    <t>129626, Москва г, Алексеевский, Мытищинская 3-я ул, дом № 3, корпус 1, Кв. 117</t>
  </si>
  <si>
    <t>129626, Москва г, Алексеевский, Мытищинская 3-я ул, дом № 3, корпус 1, Кв. 118</t>
  </si>
  <si>
    <t>129626, Москва г, Алексеевский, Мытищинская 3-я ул, дом № 3, корпус 1, Кв. 119</t>
  </si>
  <si>
    <t>129626, Москва г, Алексеевский, Мытищинская 3-я ул, дом № 3, корпус 1, Кв. 12</t>
  </si>
  <si>
    <t>129626, Москва г, Алексеевский, Мытищинская 3-я ул, дом № 3, корпус 1, Кв. 120</t>
  </si>
  <si>
    <t>129626, Москва г, Алексеевский, Мытищинская 3-я ул, дом № 3, корпус 1, Кв. 121</t>
  </si>
  <si>
    <t>129626, Москва г, Алексеевский, Мытищинская 3-я ул, дом № 3, корпус 1, Кв. 122</t>
  </si>
  <si>
    <t>129626, Москва г, Алексеевский, Мытищинская 3-я ул, дом № 3, корпус 1, Кв. 123</t>
  </si>
  <si>
    <t>129626, Москва г, Алексеевский, Мытищинская 3-я ул, дом № 3, корпус 1, Кв. 124</t>
  </si>
  <si>
    <t>129626, Москва г, Алексеевский, Мытищинская 3-я ул, дом № 3, корпус 1, Кв. 125</t>
  </si>
  <si>
    <t>129626, Москва г, Алексеевский, Мытищинская 3-я ул, дом № 3, корпус 1, Кв. 126</t>
  </si>
  <si>
    <t>129626, Москва г, Алексеевский, Мытищинская 3-я ул, дом № 3, корпус 1, Кв. 127</t>
  </si>
  <si>
    <t>129626, Москва г, Алексеевский, Мытищинская 3-я ул, дом № 3, корпус 1, Кв. 128</t>
  </si>
  <si>
    <t>129626, Москва г, Алексеевский, Мытищинская 3-я ул, дом № 3, корпус 1, Кв. 129</t>
  </si>
  <si>
    <t>129626, Москва г, Алексеевский, Мытищинская 3-я ул, дом № 3, корпус 1, Кв. 13</t>
  </si>
  <si>
    <t>129626, Москва г, Алексеевский, Мытищинская 3-я ул, дом № 3, корпус 1, Кв. 130</t>
  </si>
  <si>
    <t>129626, Москва г, Алексеевский, Мытищинская 3-я ул, дом № 3, корпус 1, Кв. 131</t>
  </si>
  <si>
    <t>129626, Москва г, Алексеевский, Мытищинская 3-я ул, дом № 3, корпус 1, Кв. 132</t>
  </si>
  <si>
    <t>129626, Москва г, Алексеевский, Мытищинская 3-я ул, дом № 3, корпус 1, Кв. 133</t>
  </si>
  <si>
    <t>129626, Москва г, Алексеевский, Мытищинская 3-я ул, дом № 3, корпус 1, Кв. 134</t>
  </si>
  <si>
    <t>129626, Москва г, Алексеевский, Мытищинская 3-я ул, дом № 3, корпус 1, Кв. 135</t>
  </si>
  <si>
    <t>129626, Москва г, Алексеевский, Мытищинская 3-я ул, дом № 3, корпус 1, Кв. 136</t>
  </si>
  <si>
    <t>129626, Москва г, Алексеевский, Мытищинская 3-я ул, дом № 3, корпус 1, Кв. 137</t>
  </si>
  <si>
    <t>129626, Москва г, Алексеевский, Мытищинская 3-я ул, дом № 3, корпус 1, Кв. 138</t>
  </si>
  <si>
    <t>129626, Москва г, Алексеевский, Мытищинская 3-я ул, дом № 3, корпус 1, Кв. 139</t>
  </si>
  <si>
    <t>129626, Москва г, Алексеевский, Мытищинская 3-я ул, дом № 3, корпус 1, Кв. 14</t>
  </si>
  <si>
    <t>129626, Москва г, Алексеевский, Мытищинская 3-я ул, дом № 3, корпус 1, Кв. 140</t>
  </si>
  <si>
    <t>129626, Москва г, Алексеевский, Мытищинская 3-я ул, дом № 3, корпус 1, Кв. 141</t>
  </si>
  <si>
    <t>129626, Москва г, Алексеевский, Мытищинская 3-я ул, дом № 3, корпус 1, Кв. 142</t>
  </si>
  <si>
    <t>129626, Москва г, Алексеевский, Мытищинская 3-я ул, дом № 3, корпус 1, Кв. 143</t>
  </si>
  <si>
    <t>129626, Москва г, Алексеевский, Мытищинская 3-я ул, дом № 3, корпус 1, Кв. 144</t>
  </si>
  <si>
    <t>129626, Москва г, Алексеевский, Мытищинская 3-я ул, дом № 3, корпус 1, Кв. 145</t>
  </si>
  <si>
    <t>129626, Москва г, Алексеевский, Мытищинская 3-я ул, дом № 3, корпус 1, Кв. 146</t>
  </si>
  <si>
    <t>129626, Москва г, Алексеевский, Мытищинская 3-я ул, дом № 3, корпус 1, Кв. 147</t>
  </si>
  <si>
    <t>129626, Москва г, Алексеевский, Мытищинская 3-я ул, дом № 3, корпус 1, Кв. 148</t>
  </si>
  <si>
    <t>129626, Москва г, Алексеевский, Мытищинская 3-я ул, дом № 3, корпус 1, Кв. 149</t>
  </si>
  <si>
    <t>129626, Москва г, Алексеевский, Мытищинская 3-я ул, дом № 3, корпус 1, Кв. 15</t>
  </si>
  <si>
    <t>129626, Москва г, Алексеевский, Мытищинская 3-я ул, дом № 3, корпус 1, Кв. 150</t>
  </si>
  <si>
    <t>129626, Москва г, Алексеевский, Мытищинская 3-я ул, дом № 3, корпус 1, Кв. 151</t>
  </si>
  <si>
    <t>129626, Москва г, Алексеевский, Мытищинская 3-я ул, дом № 3, корпус 1, Кв. 152</t>
  </si>
  <si>
    <t>129626, Москва г, Алексеевский, Мытищинская 3-я ул, дом № 3, корпус 1, Кв. 153</t>
  </si>
  <si>
    <t>129626, Москва г, Алексеевский, Мытищинская 3-я ул, дом № 3, корпус 1, Кв. 154</t>
  </si>
  <si>
    <t>129626, Москва г, Алексеевский, Мытищинская 3-я ул, дом № 3, корпус 1, Кв. 155</t>
  </si>
  <si>
    <t>129626, Москва г, Алексеевский, Мытищинская 3-я ул, дом № 3, корпус 1, Кв. 156</t>
  </si>
  <si>
    <t>129626, Москва г, Алексеевский, Мытищинская 3-я ул, дом № 3, корпус 1, Кв. 157</t>
  </si>
  <si>
    <t>129626, Москва г, Алексеевский, Мытищинская 3-я ул, дом № 3, корпус 1, Кв. 158</t>
  </si>
  <si>
    <t>129626, Москва г, Алексеевский, Мытищинская 3-я ул, дом № 3, корпус 1, Кв. 159</t>
  </si>
  <si>
    <t>129626, Москва г, Алексеевский, Мытищинская 3-я ул, дом № 3, корпус 1, Кв. 16</t>
  </si>
  <si>
    <t>129626, Москва г, Алексеевский, Мытищинская 3-я ул, дом № 3, корпус 1, Кв. 160</t>
  </si>
  <si>
    <t>129626, Москва г, Алексеевский, Мытищинская 3-я ул, дом № 3, корпус 1, Кв. 161</t>
  </si>
  <si>
    <t>129626, Москва г, Алексеевский, Мытищинская 3-я ул, дом № 3, корпус 1, Кв. 162</t>
  </si>
  <si>
    <t>129626, Москва г, Алексеевский, Мытищинская 3-я ул, дом № 3, корпус 1, Кв. 163</t>
  </si>
  <si>
    <t>129626, Москва г, Алексеевский, Мытищинская 3-я ул, дом № 3, корпус 1, Кв. 164</t>
  </si>
  <si>
    <t>129626, Москва г, Алексеевский, Мытищинская 3-я ул, дом № 3, корпус 1, Кв. 165</t>
  </si>
  <si>
    <t>129626, Москва г, Алексеевский, Мытищинская 3-я ул, дом № 3, корпус 1, Кв. 166</t>
  </si>
  <si>
    <t>129626, Москва г, Алексеевский, Мытищинская 3-я ул, дом № 3, корпус 1, Кв. 167</t>
  </si>
  <si>
    <t>129626, Москва г, Алексеевский, Мытищинская 3-я ул, дом № 3, корпус 1, Кв. 168</t>
  </si>
  <si>
    <t>129626, Москва г, Алексеевский, Мытищинская 3-я ул, дом № 3, корпус 1, Кв. 169</t>
  </si>
  <si>
    <t>129626, Москва г, Алексеевский, Мытищинская 3-я ул, дом № 3, корпус 1, Кв. 17</t>
  </si>
  <si>
    <t>129626, Москва г, Алексеевский, Мытищинская 3-я ул, дом № 3, корпус 1, Кв. 170</t>
  </si>
  <si>
    <t>129626, Москва г, Алексеевский, Мытищинская 3-я ул, дом № 3, корпус 1, Кв. 171</t>
  </si>
  <si>
    <t>129626, Москва г, Алексеевский, Мытищинская 3-я ул, дом № 3, корпус 1, Кв. 172</t>
  </si>
  <si>
    <t>129626, Москва г, Алексеевский, Мытищинская 3-я ул, дом № 3, корпус 1, Кв. 173</t>
  </si>
  <si>
    <t>129626, Москва г, Алексеевский, Мытищинская 3-я ул, дом № 3, корпус 1, Кв. 174</t>
  </si>
  <si>
    <t>129626, Москва г, Алексеевский, Мытищинская 3-я ул, дом № 3, корпус 1, Кв. 175</t>
  </si>
  <si>
    <t>129626, Москва г, Алексеевский, Мытищинская 3-я ул, дом № 3, корпус 1, Кв. 176</t>
  </si>
  <si>
    <t>129626, Москва г, Алексеевский, Мытищинская 3-я ул, дом № 3, корпус 1, Кв. 177</t>
  </si>
  <si>
    <t>129626, Москва г, Алексеевский, Мытищинская 3-я ул, дом № 3, корпус 1, Кв. 178</t>
  </si>
  <si>
    <t>129626, Москва г, Алексеевский, Мытищинская 3-я ул, дом № 3, корпус 1, Кв. 179</t>
  </si>
  <si>
    <t>129626, Москва г, Алексеевский, Мытищинская 3-я ул, дом № 3, корпус 1, Кв. 18</t>
  </si>
  <si>
    <t>129626, Москва г, Алексеевский, Мытищинская 3-я ул, дом № 3, корпус 1, Кв. 180</t>
  </si>
  <si>
    <t>129626, Москва г, Алексеевский, Мытищинская 3-я ул, дом № 3, корпус 1, Кв. 181</t>
  </si>
  <si>
    <t>129626, Москва г, Алексеевский, Мытищинская 3-я ул, дом № 3, корпус 1, Кв. 182</t>
  </si>
  <si>
    <t>129626, Москва г, Алексеевский, Мытищинская 3-я ул, дом № 3, корпус 1, Кв. 183</t>
  </si>
  <si>
    <t>129626, Москва г, Алексеевский, Мытищинская 3-я ул, дом № 3, корпус 1, Кв. 184</t>
  </si>
  <si>
    <t>129626, Москва г, Алексеевский, Мытищинская 3-я ул, дом № 3, корпус 1, Кв. 185</t>
  </si>
  <si>
    <t>129626, Москва г, Алексеевский, Мытищинская 3-я ул, дом № 3, корпус 1, Кв. 186</t>
  </si>
  <si>
    <t>129626, Москва г, Алексеевский, Мытищинская 3-я ул, дом № 3, корпус 1, Кв. 187</t>
  </si>
  <si>
    <t>129626, Москва г, Алексеевский, Мытищинская 3-я ул, дом № 3, корпус 1, Кв. 188</t>
  </si>
  <si>
    <t>129626, Москва г, Алексеевский, Мытищинская 3-я ул, дом № 3, корпус 1, Кв. 189</t>
  </si>
  <si>
    <t>129626, Москва г, Алексеевский, Мытищинская 3-я ул, дом № 3, корпус 1, Кв. 19</t>
  </si>
  <si>
    <t>129626, Москва г, Алексеевский, Мытищинская 3-я ул, дом № 3, корпус 1, Кв. 190</t>
  </si>
  <si>
    <t>129626, Москва г, Алексеевский, Мытищинская 3-я ул, дом № 3, корпус 1, Кв. 191</t>
  </si>
  <si>
    <t>129626, Москва г, Алексеевский, Мытищинская 3-я ул, дом № 3, корпус 1, Кв. 192</t>
  </si>
  <si>
    <t>129626, Москва г, Алексеевский, Мытищинская 3-я ул, дом № 3, корпус 1, Кв. 193</t>
  </si>
  <si>
    <t>129626, Москва г, Алексеевский, Мытищинская 3-я ул, дом № 3, корпус 1, Кв. 194</t>
  </si>
  <si>
    <t>129626, Москва г, Алексеевский, Мытищинская 3-я ул, дом № 3, корпус 1, Кв. 195</t>
  </si>
  <si>
    <t>129626, Москва г, Алексеевский, Мытищинская 3-я ул, дом № 3, корпус 1, Кв. 196</t>
  </si>
  <si>
    <t>129626, Москва г, Алексеевский, Мытищинская 3-я ул, дом № 3, корпус 1, Кв. 197</t>
  </si>
  <si>
    <t>129626, Москва г, Алексеевский, Мытищинская 3-я ул, дом № 3, корпус 1, Кв. 198</t>
  </si>
  <si>
    <t>129626, Москва г, Алексеевский, Мытищинская 3-я ул, дом № 3, корпус 1, Кв. 199</t>
  </si>
  <si>
    <t>129626, Москва г, Алексеевский, Мытищинская 3-я ул, дом № 3, корпус 1, Кв. 2</t>
  </si>
  <si>
    <t>129626, Москва г, Алексеевский, Мытищинская 3-я ул, дом № 3, корпус 1, Кв. 20</t>
  </si>
  <si>
    <t>129626, Москва г, Алексеевский, Мытищинская 3-я ул, дом № 3, корпус 1, Кв. 200</t>
  </si>
  <si>
    <t>129626, Москва г, Алексеевский, Мытищинская 3-я ул, дом № 3, корпус 1, Кв. 201</t>
  </si>
  <si>
    <t>129626, Москва г, Алексеевский, Мытищинская 3-я ул, дом № 3, корпус 1, Кв. 202</t>
  </si>
  <si>
    <t>129626, Москва г, Алексеевский, Мытищинская 3-я ул, дом № 3, корпус 1, Кв. 203</t>
  </si>
  <si>
    <t>129626, Москва г, Алексеевский, Мытищинская 3-я ул, дом № 3, корпус 1, Кв. 204</t>
  </si>
  <si>
    <t>129626, Москва г, Алексеевский, Мытищинская 3-я ул, дом № 3, корпус 1, Кв. 205</t>
  </si>
  <si>
    <t>129626, Москва г, Алексеевский, Мытищинская 3-я ул, дом № 3, корпус 1, Кв. 206</t>
  </si>
  <si>
    <t>129626, Москва г, Алексеевский, Мытищинская 3-я ул, дом № 3, корпус 1, Кв. 207</t>
  </si>
  <si>
    <t>129626, Москва г, Алексеевский, Мытищинская 3-я ул, дом № 3, корпус 1, Кв. 208</t>
  </si>
  <si>
    <t>129626, Москва г, Алексеевский, Мытищинская 3-я ул, дом № 3, корпус 1, Кв. 209</t>
  </si>
  <si>
    <t>129626, Москва г, Алексеевский, Мытищинская 3-я ул, дом № 3, корпус 1, Кв. 21</t>
  </si>
  <si>
    <t>129626, Москва г, Алексеевский, Мытищинская 3-я ул, дом № 3, корпус 1, Кв. 210</t>
  </si>
  <si>
    <t>129626, Москва г, Алексеевский, Мытищинская 3-я ул, дом № 3, корпус 1, Кв. 211</t>
  </si>
  <si>
    <t>129626, Москва г, Алексеевский, Мытищинская 3-я ул, дом № 3, корпус 1, Кв. 212</t>
  </si>
  <si>
    <t>129626, Москва г, Алексеевский, Мытищинская 3-я ул, дом № 3, корпус 1, Кв. 213</t>
  </si>
  <si>
    <t>129626, Москва г, Алексеевский, Мытищинская 3-я ул, дом № 3, корпус 1, Кв. 214</t>
  </si>
  <si>
    <t>129626, Москва г, Алексеевский, Мытищинская 3-я ул, дом № 3, корпус 1, Кв. 215</t>
  </si>
  <si>
    <t>129626, Москва г, Алексеевский, Мытищинская 3-я ул, дом № 3, корпус 1, Кв. 216</t>
  </si>
  <si>
    <t>129626, Москва г, Алексеевский, Мытищинская 3-я ул, дом № 3, корпус 1, Кв. 217</t>
  </si>
  <si>
    <t>129626, Москва г, Алексеевский, Мытищинская 3-я ул, дом № 3, корпус 1, Кв. 218</t>
  </si>
  <si>
    <t>129626, Москва г, Алексеевский, Мытищинская 3-я ул, дом № 3, корпус 1, Кв. 219</t>
  </si>
  <si>
    <t>129626, Москва г, Алексеевский, Мытищинская 3-я ул, дом № 3, корпус 1, Кв. 22</t>
  </si>
  <si>
    <t>129626, Москва г, Алексеевский, Мытищинская 3-я ул, дом № 3, корпус 1, Кв. 221</t>
  </si>
  <si>
    <t>129626, Москва г, Алексеевский, Мытищинская 3-я ул, дом № 3, корпус 1, Кв. 222</t>
  </si>
  <si>
    <t>129626, Москва г, Алексеевский, Мытищинская 3-я ул, дом № 3, корпус 1, Кв. 223</t>
  </si>
  <si>
    <t>129626, Москва г, Алексеевский, Мытищинская 3-я ул, дом № 3, корпус 1, Кв. 224</t>
  </si>
  <si>
    <t>129626, Москва г, Алексеевский, Мытищинская 3-я ул, дом № 3, корпус 1, Кв. 225</t>
  </si>
  <si>
    <t>129626, Москва г, Алексеевский, Мытищинская 3-я ул, дом № 3, корпус 1, Кв. 226</t>
  </si>
  <si>
    <t>129626, Москва г, Алексеевский, Мытищинская 3-я ул, дом № 3, корпус 1, Кв. 227</t>
  </si>
  <si>
    <t>129626, Москва г, Алексеевский, Мытищинская 3-я ул, дом № 3, корпус 1, Кв. 228</t>
  </si>
  <si>
    <t>129626, Москва г, Алексеевский, Мытищинская 3-я ул, дом № 3, корпус 1, Кв. 229</t>
  </si>
  <si>
    <t>129626, Москва г, Алексеевский, Мытищинская 3-я ул, дом № 3, корпус 1, Кв. 23</t>
  </si>
  <si>
    <t>129626, Москва г, Алексеевский, Мытищинская 3-я ул, дом № 3, корпус 1, Кв. 230</t>
  </si>
  <si>
    <t>129626, Москва г, Алексеевский, Мытищинская 3-я ул, дом № 3, корпус 1, Кв. 231</t>
  </si>
  <si>
    <t>129626, Москва г, Алексеевский, Мытищинская 3-я ул, дом № 3, корпус 1, Кв. 232</t>
  </si>
  <si>
    <t>129626, Москва г, Алексеевский, Мытищинская 3-я ул, дом № 3, корпус 1, Кв. 233</t>
  </si>
  <si>
    <t>129626, Москва г, Алексеевский, Мытищинская 3-я ул, дом № 3, корпус 1, Кв. 234</t>
  </si>
  <si>
    <t>129626, Москва г, Алексеевский, Мытищинская 3-я ул, дом № 3, корпус 1, Кв. 235</t>
  </si>
  <si>
    <t>129626, Москва г, Алексеевский, Мытищинская 3-я ул, дом № 3, корпус 1, Кв. 237</t>
  </si>
  <si>
    <t>129626, Москва г, Алексеевский, Мытищинская 3-я ул, дом № 3, корпус 1, Кв. 238</t>
  </si>
  <si>
    <t>129626, Москва г, Алексеевский, Мытищинская 3-я ул, дом № 3, корпус 1, Кв. 239</t>
  </si>
  <si>
    <t>129626, Москва г, Алексеевский, Мытищинская 3-я ул, дом № 3, корпус 1, Кв. 24</t>
  </si>
  <si>
    <t>129626, Москва г, Алексеевский, Мытищинская 3-я ул, дом № 3, корпус 1, Кв. 240</t>
  </si>
  <si>
    <t>129626, Москва г, Алексеевский, Мытищинская 3-я ул, дом № 3, корпус 1, Кв. 241</t>
  </si>
  <si>
    <t>129626, Москва г, Алексеевский, Мытищинская 3-я ул, дом № 3, корпус 1, Кв. 242</t>
  </si>
  <si>
    <t>129626, Москва г, Алексеевский, Мытищинская 3-я ул, дом № 3, корпус 1, Кв. 243</t>
  </si>
  <si>
    <t>129626, Москва г, Алексеевский, Мытищинская 3-я ул, дом № 3, корпус 1, Кв. 244</t>
  </si>
  <si>
    <t>129626, Москва г, Алексеевский, Мытищинская 3-я ул, дом № 3, корпус 1, Кв. 245</t>
  </si>
  <si>
    <t>129626, Москва г, Алексеевский, Мытищинская 3-я ул, дом № 3, корпус 1, Кв. 246</t>
  </si>
  <si>
    <t>129626, Москва г, Алексеевский, Мытищинская 3-я ул, дом № 3, корпус 1, Кв. 247</t>
  </si>
  <si>
    <t>129626, Москва г, Алексеевский, Мытищинская 3-я ул, дом № 3, корпус 1, Кв. 248</t>
  </si>
  <si>
    <t>129626, Москва г, Алексеевский, Мытищинская 3-я ул, дом № 3, корпус 1, Кв. 249</t>
  </si>
  <si>
    <t>129626, Москва г, Алексеевский, Мытищинская 3-я ул, дом № 3, корпус 1, Кв. 25</t>
  </si>
  <si>
    <t>129626, Москва г, Алексеевский, Мытищинская 3-я ул, дом № 3, корпус 1, Кв. 250</t>
  </si>
  <si>
    <t>129626, Москва г, Алексеевский, Мытищинская 3-я ул, дом № 3, корпус 1, Кв. 251</t>
  </si>
  <si>
    <t>129626, Москва г, Алексеевский, Мытищинская 3-я ул, дом № 3, корпус 1, Кв. 252</t>
  </si>
  <si>
    <t>129626, Москва г, Алексеевский, Мытищинская 3-я ул, дом № 3, корпус 1, Кв. 253</t>
  </si>
  <si>
    <t>129626, Москва г, Алексеевский, Мытищинская 3-я ул, дом № 3, корпус 1, Кв. 254</t>
  </si>
  <si>
    <t>129626, Москва г, Алексеевский, Мытищинская 3-я ул, дом № 3, корпус 1, Кв. 26</t>
  </si>
  <si>
    <t>129626, Москва г, Алексеевский, Мытищинская 3-я ул, дом № 3, корпус 1, Кв. 27</t>
  </si>
  <si>
    <t>129626, Москва г, Алексеевский, Мытищинская 3-я ул, дом № 3, корпус 1, Кв. 28</t>
  </si>
  <si>
    <t>129626, Москва г, Алексеевский, Мытищинская 3-я ул, дом № 3, корпус 1, Кв. 29</t>
  </si>
  <si>
    <t>129626, Москва г, Алексеевский, Мытищинская 3-я ул, дом № 3, корпус 1, Кв. 3</t>
  </si>
  <si>
    <t>129626, Москва г, Алексеевский, Мытищинская 3-я ул, дом № 3, корпус 1, Кв. 30</t>
  </si>
  <si>
    <t>129626, Москва г, Алексеевский, Мытищинская 3-я ул, дом № 3, корпус 1, Кв. 31</t>
  </si>
  <si>
    <t>129626, Москва г, Алексеевский, Мытищинская 3-я ул, дом № 3, корпус 1, Кв. 32</t>
  </si>
  <si>
    <t>129626, Москва г, Алексеевский, Мытищинская 3-я ул, дом № 3, корпус 1, Кв. 33</t>
  </si>
  <si>
    <t>129626, Москва г, Алексеевский, Мытищинская 3-я ул, дом № 3, корпус 1, Кв. 34</t>
  </si>
  <si>
    <t>129626, Москва г, Алексеевский, Мытищинская 3-я ул, дом № 3, корпус 1, Кв. 35</t>
  </si>
  <si>
    <t>129626, Москва г, Алексеевский, Мытищинская 3-я ул, дом № 3, корпус 1, Кв. 36</t>
  </si>
  <si>
    <t>129626, Москва г, Алексеевский, Мытищинская 3-я ул, дом № 3, корпус 1, Кв. 37</t>
  </si>
  <si>
    <t>129626, Москва г, Алексеевский, Мытищинская 3-я ул, дом № 3, корпус 1, Кв. 38</t>
  </si>
  <si>
    <t>129626, Москва г, Алексеевский, Мытищинская 3-я ул, дом № 3, корпус 1, Кв. 39</t>
  </si>
  <si>
    <t>129626, Москва г, Алексеевский, Мытищинская 3-я ул, дом № 3, корпус 1, Кв. 4</t>
  </si>
  <si>
    <t>129626, Москва г, Алексеевский, Мытищинская 3-я ул, дом № 3, корпус 1, Кв. 40</t>
  </si>
  <si>
    <t>129626, Москва г, Алексеевский, Мытищинская 3-я ул, дом № 3, корпус 1, Кв. 41</t>
  </si>
  <si>
    <t>129626, Москва г, Алексеевский, Мытищинская 3-я ул, дом № 3, корпус 1, Кв. 42</t>
  </si>
  <si>
    <t>129626, Москва г, Алексеевский, Мытищинская 3-я ул, дом № 3, корпус 1, Кв. 43</t>
  </si>
  <si>
    <t>129626, Москва г, Алексеевский, Мытищинская 3-я ул, дом № 3, корпус 1, Кв. 44</t>
  </si>
  <si>
    <t>129626, Москва г, Алексеевский, Мытищинская 3-я ул, дом № 3, корпус 1, Кв. 45</t>
  </si>
  <si>
    <t>129626, Москва г, Алексеевский, Мытищинская 3-я ул, дом № 3, корпус 1, Кв. 46</t>
  </si>
  <si>
    <t>129626, Москва г, Алексеевский, Мытищинская 3-я ул, дом № 3, корпус 1, Кв. 47</t>
  </si>
  <si>
    <t>129626, Москва г, Алексеевский, Мытищинская 3-я ул, дом № 3, корпус 1, Кв. 48</t>
  </si>
  <si>
    <t>129626, Москва г, Алексеевский, Мытищинская 3-я ул, дом № 3, корпус 1, Кв. 49</t>
  </si>
  <si>
    <t>129626, Москва г, Алексеевский, Мытищинская 3-я ул, дом № 3, корпус 1, Кв. 5</t>
  </si>
  <si>
    <t>129626, Москва г, Алексеевский, Мытищинская 3-я ул, дом № 3, корпус 1, Кв. 50</t>
  </si>
  <si>
    <t>129626, Москва г, Алексеевский, Мытищинская 3-я ул, дом № 3, корпус 1, Кв. 51</t>
  </si>
  <si>
    <t>129626, Москва г, Алексеевский, Мытищинская 3-я ул, дом № 3, корпус 1, Кв. 52</t>
  </si>
  <si>
    <t>129626, Москва г, Алексеевский, Мытищинская 3-я ул, дом № 3, корпус 1, Кв. 53</t>
  </si>
  <si>
    <t>129626, Москва г, Алексеевский, Мытищинская 3-я ул, дом № 3, корпус 1, Кв. 54</t>
  </si>
  <si>
    <t>129626, Москва г, Алексеевский, Мытищинская 3-я ул, дом № 3, корпус 1, Кв. 55</t>
  </si>
  <si>
    <t>129626, Москва г, Алексеевский, Мытищинская 3-я ул, дом № 3, корпус 1, Кв. 56</t>
  </si>
  <si>
    <t>129626, Москва г, Алексеевский, Мытищинская 3-я ул, дом № 3, корпус 1, Кв. 57</t>
  </si>
  <si>
    <t>129626, Москва г, Алексеевский, Мытищинская 3-я ул, дом № 3, корпус 1, Кв. 58</t>
  </si>
  <si>
    <t>129626, Москва г, Алексеевский, Мытищинская 3-я ул, дом № 3, корпус 1, Кв. 59</t>
  </si>
  <si>
    <t>129626, Москва г, Алексеевский, Мытищинская 3-я ул, дом № 3, корпус 1, Кв. 6</t>
  </si>
  <si>
    <t>129626, Москва г, Алексеевский, Мытищинская 3-я ул, дом № 3, корпус 1, Кв. 60</t>
  </si>
  <si>
    <t>129626, Москва г, Алексеевский, Мытищинская 3-я ул, дом № 3, корпус 1, Кв. 61</t>
  </si>
  <si>
    <t>129626, Москва г, Алексеевский, Мытищинская 3-я ул, дом № 3, корпус 1, Кв. 62</t>
  </si>
  <si>
    <t>129626, Москва г, Алексеевский, Мытищинская 3-я ул, дом № 3, корпус 1, Кв. 63</t>
  </si>
  <si>
    <t>129626, Москва г, Алексеевский, Мытищинская 3-я ул, дом № 3, корпус 1, Кв. 64</t>
  </si>
  <si>
    <t>129626, Москва г, Алексеевский, Мытищинская 3-я ул, дом № 3, корпус 1, Кв. 65</t>
  </si>
  <si>
    <t>129626, Москва г, Алексеевский, Мытищинская 3-я ул, дом № 3, корпус 1, Кв. 66</t>
  </si>
  <si>
    <t>129626, Москва г, Алексеевский, Мытищинская 3-я ул, дом № 3, корпус 1, Кв. 67</t>
  </si>
  <si>
    <t>129626, Москва г, Алексеевский, Мытищинская 3-я ул, дом № 3, корпус 1, Кв. 68</t>
  </si>
  <si>
    <t>129626, Москва г, Алексеевский, Мытищинская 3-я ул, дом № 3, корпус 1, Кв. 69</t>
  </si>
  <si>
    <t>129626, Москва г, Алексеевский, Мытищинская 3-я ул, дом № 3, корпус 1, Кв. 7</t>
  </si>
  <si>
    <t>129626, Москва г, Алексеевский, Мытищинская 3-я ул, дом № 3, корпус 1, Кв. 70</t>
  </si>
  <si>
    <t>129626, Москва г, Алексеевский, Мытищинская 3-я ул, дом № 3, корпус 1, Кв. 71</t>
  </si>
  <si>
    <t>129626, Москва г, Алексеевский, Мытищинская 3-я ул, дом № 3, корпус 1, Кв. 72</t>
  </si>
  <si>
    <t>129626, Москва г, Алексеевский, Мытищинская 3-я ул, дом № 3, корпус 1, Кв. 73</t>
  </si>
  <si>
    <t>129626, Москва г, Алексеевский, Мытищинская 3-я ул, дом № 3, корпус 1, Кв. 74</t>
  </si>
  <si>
    <t>129626, Москва г, Алексеевский, Мытищинская 3-я ул, дом № 3, корпус 1, Кв. 75</t>
  </si>
  <si>
    <t>129626, Москва г, Алексеевский, Мытищинская 3-я ул, дом № 3, корпус 1, Кв. 76</t>
  </si>
  <si>
    <t>129626, Москва г, Алексеевский, Мытищинская 3-я ул, дом № 3, корпус 1, Кв. 77</t>
  </si>
  <si>
    <t>129626, Москва г, Алексеевский, Мытищинская 3-я ул, дом № 3, корпус 1, Кв. 78</t>
  </si>
  <si>
    <t>129626, Москва г, Алексеевский, Мытищинская 3-я ул, дом № 3, корпус 1, Кв. 79</t>
  </si>
  <si>
    <t>129626, Москва г, Алексеевский, Мытищинская 3-я ул, дом № 3, корпус 1, Кв. 8</t>
  </si>
  <si>
    <t>129626, Москва г, Алексеевский, Мытищинская 3-я ул, дом № 3, корпус 1, Кв. 80</t>
  </si>
  <si>
    <t>129626, Москва г, Алексеевский, Мытищинская 3-я ул, дом № 3, корпус 1, Кв. 81</t>
  </si>
  <si>
    <t>129626, Москва г, Алексеевский, Мытищинская 3-я ул, дом № 3, корпус 1, Кв. 82</t>
  </si>
  <si>
    <t>129626, Москва г, Алексеевский, Мытищинская 3-я ул, дом № 3, корпус 1, Кв. 83</t>
  </si>
  <si>
    <t>129626, Москва г, Алексеевский, Мытищинская 3-я ул, дом № 3, корпус 1, Кв. 84</t>
  </si>
  <si>
    <t>129626, Москва г, Алексеевский, Мытищинская 3-я ул, дом № 3, корпус 1, Кв. 85</t>
  </si>
  <si>
    <t>129626, Москва г, Алексеевский, Мытищинская 3-я ул, дом № 3, корпус 1, Кв. 86</t>
  </si>
  <si>
    <t>129626, Москва г, Алексеевский, Мытищинская 3-я ул, дом № 3, корпус 1, Кв. 87</t>
  </si>
  <si>
    <t>129626, Москва г, Алексеевский, Мытищинская 3-я ул, дом № 3, корпус 1, Кв. 88</t>
  </si>
  <si>
    <t>129626, Москва г, Алексеевский, Мытищинская 3-я ул, дом № 3, корпус 1, Кв. 89</t>
  </si>
  <si>
    <t>129626, Москва г, Алексеевский, Мытищинская 3-я ул, дом № 3, корпус 1, Кв. 9</t>
  </si>
  <si>
    <t>129626, Москва г, Алексеевский, Мытищинская 3-я ул, дом № 3, корпус 1, Кв. 90</t>
  </si>
  <si>
    <t>129626, Москва г, Алексеевский, Мытищинская 3-я ул, дом № 3, корпус 1, Кв. 91</t>
  </si>
  <si>
    <t>129626, Москва г, Алексеевский, Мытищинская 3-я ул, дом № 3, корпус 1, Кв. 92</t>
  </si>
  <si>
    <t>129626, Москва г, Алексеевский, Мытищинская 3-я ул, дом № 3, корпус 1, Кв. 93</t>
  </si>
  <si>
    <t>129626, Москва г, Алексеевский, Мытищинская 3-я ул, дом № 3, корпус 1, Кв. 94</t>
  </si>
  <si>
    <t>129626, Москва г, Алексеевский, Мытищинская 3-я ул, дом № 3, корпус 1, Кв. 95</t>
  </si>
  <si>
    <t>129626, Москва г, Алексеевский, Мытищинская 3-я ул, дом № 3, корпус 1, Кв. 96</t>
  </si>
  <si>
    <t>129626, Москва г, Алексеевский, Мытищинская 3-я ул, дом № 3, корпус 1, Кв. 97</t>
  </si>
  <si>
    <t>129626, Москва г, Алексеевский, Мытищинская 3-я ул, дом № 3, корпус 1, Кв. 98</t>
  </si>
  <si>
    <t>129626, Москва г, Алексеевский, Мытищинская 3-я ул, дом № 3, корпус 1, Кв. 99</t>
  </si>
  <si>
    <t>129626, Москва г, Алексеевский, Мытищинская 3-я ул, дом № 3, корпус 1, Оф. 10ком.1-13</t>
  </si>
  <si>
    <t>129626, Москва г, Алексеевский, Мытищинская 3-я ул, дом № 3, корпус 1, Оф. 11ком.1-8</t>
  </si>
  <si>
    <t>129626, Москва г, Алексеевский, Мытищинская 3-я ул, дом № 3, корпус 1, Оф. 6ком.1-10</t>
  </si>
  <si>
    <t>129626, Москва г, Алексеевский, Мытищинская 3-я ул, дом № 3, корпус 1, Оф. 7ком.1-12</t>
  </si>
  <si>
    <t>129626, Москва г, Алексеевский, Мытищинская 3-я ул, дом № 3, корпус 1, Оф. 8ком.1-6</t>
  </si>
  <si>
    <t>129626, Москва г, Алексеевский, Мытищинская 3-я ул, дом № 3, корпус 1, Оф. 9ком.1-11</t>
  </si>
  <si>
    <t>129626, Москва г, Алексеевский, Мытищинская 3-я ул, дом № 3, корпус 2, Кв. 1</t>
  </si>
  <si>
    <t>129626, Москва г, Алексеевский, Мытищинская 3-я ул, дом № 3, корпус 2, Кв. 10</t>
  </si>
  <si>
    <t>129626, Москва г, Алексеевский, Мытищинская 3-я ул, дом № 3, корпус 2, Кв. 100</t>
  </si>
  <si>
    <t>129626, Москва г, Алексеевский, Мытищинская 3-я ул, дом № 3, корпус 2, Кв. 101</t>
  </si>
  <si>
    <t>129626, Москва г, Алексеевский, Мытищинская 3-я ул, дом № 3, корпус 2, Кв. 102</t>
  </si>
  <si>
    <t>129626, Москва г, Алексеевский, Мытищинская 3-я ул, дом № 3, корпус 2, Кв. 103</t>
  </si>
  <si>
    <t>129626, Москва г, Алексеевский, Мытищинская 3-я ул, дом № 3, корпус 2, Кв. 104</t>
  </si>
  <si>
    <t>129626, Москва г, Алексеевский, Мытищинская 3-я ул, дом № 3, корпус 2, Кв. 105</t>
  </si>
  <si>
    <t>129626, Москва г, Алексеевский, Мытищинская 3-я ул, дом № 3, корпус 2, Кв. 106</t>
  </si>
  <si>
    <t>129626, Москва г, Алексеевский, Мытищинская 3-я ул, дом № 3, корпус 2, Кв. 107</t>
  </si>
  <si>
    <t>129626, Москва г, Алексеевский, Мытищинская 3-я ул, дом № 3, корпус 2, Кв. 108</t>
  </si>
  <si>
    <t>129626, Москва г, Алексеевский, Мытищинская 3-я ул, дом № 3, корпус 2, Кв. 109</t>
  </si>
  <si>
    <t>129626, Москва г, Алексеевский, Мытищинская 3-я ул, дом № 3, корпус 2, Кв. 11</t>
  </si>
  <si>
    <t>129626, Москва г, Алексеевский, Мытищинская 3-я ул, дом № 3, корпус 2, Кв. 110</t>
  </si>
  <si>
    <t>129626, Москва г, Алексеевский, Мытищинская 3-я ул, дом № 3, корпус 2, Кв. 111</t>
  </si>
  <si>
    <t>129626, Москва г, Алексеевский, Мытищинская 3-я ул, дом № 3, корпус 2, Кв. 112</t>
  </si>
  <si>
    <t>129626, Москва г, Алексеевский, Мытищинская 3-я ул, дом № 3, корпус 2, Кв. 113</t>
  </si>
  <si>
    <t>129626, Москва г, Алексеевский, Мытищинская 3-я ул, дом № 3, корпус 2, Кв. 114</t>
  </si>
  <si>
    <t>129626, Москва г, Алексеевский, Мытищинская 3-я ул, дом № 3, корпус 2, Кв. 115</t>
  </si>
  <si>
    <t>129626, Москва г, Алексеевский, Мытищинская 3-я ул, дом № 3, корпус 2, Кв. 116</t>
  </si>
  <si>
    <t>129626, Москва г, Алексеевский, Мытищинская 3-я ул, дом № 3, корпус 2, Кв. 117</t>
  </si>
  <si>
    <t>129626, Москва г, Алексеевский, Мытищинская 3-я ул, дом № 3, корпус 2, Кв. 118</t>
  </si>
  <si>
    <t>129626, Москва г, Алексеевский, Мытищинская 3-я ул, дом № 3, корпус 2, Кв. 119</t>
  </si>
  <si>
    <t>129626, Москва г, Алексеевский, Мытищинская 3-я ул, дом № 3, корпус 2, Кв. 12</t>
  </si>
  <si>
    <t>129626, Москва г, Алексеевский, Мытищинская 3-я ул, дом № 3, корпус 2, Кв. 120</t>
  </si>
  <si>
    <t>129626, Москва г, Алексеевский, Мытищинская 3-я ул, дом № 3, корпус 2, Кв. 121</t>
  </si>
  <si>
    <t>129626, Москва г, Алексеевский, Мытищинская 3-я ул, дом № 3, корпус 2, Кв. 122</t>
  </si>
  <si>
    <t>129626, Москва г, Алексеевский, Мытищинская 3-я ул, дом № 3, корпус 2, Кв. 123</t>
  </si>
  <si>
    <t>129626, Москва г, Алексеевский, Мытищинская 3-я ул, дом № 3, корпус 2, Кв. 124</t>
  </si>
  <si>
    <t>129626, Москва г, Алексеевский, Мытищинская 3-я ул, дом № 3, корпус 2, Кв. 125</t>
  </si>
  <si>
    <t>129626, Москва г, Алексеевский, Мытищинская 3-я ул, дом № 3, корпус 2, Кв. 126</t>
  </si>
  <si>
    <t>129626, Москва г, Алексеевский, Мытищинская 3-я ул, дом № 3, корпус 2, Кв. 127</t>
  </si>
  <si>
    <t>129626, Москва г, Алексеевский, Мытищинская 3-я ул, дом № 3, корпус 2, Кв. 128</t>
  </si>
  <si>
    <t>129626, Москва г, Алексеевский, Мытищинская 3-я ул, дом № 3, корпус 2, Кв. 129</t>
  </si>
  <si>
    <t>129626, Москва г, Алексеевский, Мытищинская 3-я ул, дом № 3, корпус 2, Кв. 13</t>
  </si>
  <si>
    <t>129626, Москва г, Алексеевский, Мытищинская 3-я ул, дом № 3, корпус 2, Кв. 130</t>
  </si>
  <si>
    <t>129626, Москва г, Алексеевский, Мытищинская 3-я ул, дом № 3, корпус 2, Кв. 131</t>
  </si>
  <si>
    <t>129626, Москва г, Алексеевский, Мытищинская 3-я ул, дом № 3, корпус 2, Кв. 132</t>
  </si>
  <si>
    <t>129626, Москва г, Алексеевский, Мытищинская 3-я ул, дом № 3, корпус 2, Кв. 133</t>
  </si>
  <si>
    <t>129626, Москва г, Алексеевский, Мытищинская 3-я ул, дом № 3, корпус 2, Кв. 134</t>
  </si>
  <si>
    <t>129626, Москва г, Алексеевский, Мытищинская 3-я ул, дом № 3, корпус 2, Кв. 135</t>
  </si>
  <si>
    <t>129626, Москва г, Алексеевский, Мытищинская 3-я ул, дом № 3, корпус 2, Кв. 136</t>
  </si>
  <si>
    <t>129626, Москва г, Алексеевский, Мытищинская 3-я ул, дом № 3, корпус 2, Кв. 137</t>
  </si>
  <si>
    <t>129626, Москва г, Алексеевский, Мытищинская 3-я ул, дом № 3, корпус 2, Кв. 138</t>
  </si>
  <si>
    <t>129626, Москва г, Алексеевский, Мытищинская 3-я ул, дом № 3, корпус 2, Кв. 139</t>
  </si>
  <si>
    <t>129626, Москва г, Алексеевский, Мытищинская 3-я ул, дом № 3, корпус 2, Кв. 14</t>
  </si>
  <si>
    <t>129626, Москва г, Алексеевский, Мытищинская 3-я ул, дом № 3, корпус 2, Кв. 140</t>
  </si>
  <si>
    <t>129626, Москва г, Алексеевский, Мытищинская 3-я ул, дом № 3, корпус 2, Кв. 141</t>
  </si>
  <si>
    <t>129626, Москва г, Алексеевский, Мытищинская 3-я ул, дом № 3, корпус 2, Кв. 142</t>
  </si>
  <si>
    <t>129626, Москва г, Алексеевский, Мытищинская 3-я ул, дом № 3, корпус 2, Кв. 143</t>
  </si>
  <si>
    <t>129626, Москва г, Алексеевский, Мытищинская 3-я ул, дом № 3, корпус 2, Кв. 144</t>
  </si>
  <si>
    <t>129626, Москва г, Алексеевский, Мытищинская 3-я ул, дом № 3, корпус 2, Кв. 146</t>
  </si>
  <si>
    <t>129626, Москва г, Алексеевский, Мытищинская 3-я ул, дом № 3, корпус 2, Кв. 147</t>
  </si>
  <si>
    <t>129626, Москва г, Алексеевский, Мытищинская 3-я ул, дом № 3, корпус 2, Кв. 148</t>
  </si>
  <si>
    <t>129626, Москва г, Алексеевский, Мытищинская 3-я ул, дом № 3, корпус 2, Кв. 149</t>
  </si>
  <si>
    <t>129626, Москва г, Алексеевский, Мытищинская 3-я ул, дом № 3, корпус 2, Кв. 15</t>
  </si>
  <si>
    <t>129626, Москва г, Алексеевский, Мытищинская 3-я ул, дом № 3, корпус 2, Кв. 150</t>
  </si>
  <si>
    <t>129626, Москва г, Алексеевский, Мытищинская 3-я ул, дом № 3, корпус 2, Кв. 151</t>
  </si>
  <si>
    <t>129626, Москва г, Алексеевский, Мытищинская 3-я ул, дом № 3, корпус 2, Кв. 152</t>
  </si>
  <si>
    <t>129626, Москва г, Алексеевский, Мытищинская 3-я ул, дом № 3, корпус 2, Кв. 153</t>
  </si>
  <si>
    <t>129626, Москва г, Алексеевский, Мытищинская 3-я ул, дом № 3, корпус 2, Кв. 154</t>
  </si>
  <si>
    <t>129626, Москва г, Алексеевский, Мытищинская 3-я ул, дом № 3, корпус 2, Кв. 155</t>
  </si>
  <si>
    <t>129626, Москва г, Алексеевский, Мытищинская 3-я ул, дом № 3, корпус 2, Кв. 156</t>
  </si>
  <si>
    <t>129626, Москва г, Алексеевский, Мытищинская 3-я ул, дом № 3, корпус 2, Кв. 157</t>
  </si>
  <si>
    <t>129626, Москва г, Алексеевский, Мытищинская 3-я ул, дом № 3, корпус 2, Кв. 158</t>
  </si>
  <si>
    <t>129626, Москва г, Алексеевский, Мытищинская 3-я ул, дом № 3, корпус 2, Кв. 159</t>
  </si>
  <si>
    <t>129626, Москва г, Алексеевский, Мытищинская 3-я ул, дом № 3, корпус 2, Кв. 16</t>
  </si>
  <si>
    <t>129626, Москва г, Алексеевский, Мытищинская 3-я ул, дом № 3, корпус 2, Кв. 160</t>
  </si>
  <si>
    <t>129626, Москва г, Алексеевский, Мытищинская 3-я ул, дом № 3, корпус 2, Кв. 161</t>
  </si>
  <si>
    <t>129626, Москва г, Алексеевский, Мытищинская 3-я ул, дом № 3, корпус 2, Кв. 162</t>
  </si>
  <si>
    <t>129626, Москва г, Алексеевский, Мытищинская 3-я ул, дом № 3, корпус 2, Кв. 163</t>
  </si>
  <si>
    <t>129626, Москва г, Алексеевский, Мытищинская 3-я ул, дом № 3, корпус 2, Кв. 164</t>
  </si>
  <si>
    <t>129626, Москва г, Алексеевский, Мытищинская 3-я ул, дом № 3, корпус 2, Кв. 165</t>
  </si>
  <si>
    <t>129626, Москва г, Алексеевский, Мытищинская 3-я ул, дом № 3, корпус 2, Кв. 166</t>
  </si>
  <si>
    <t>129626, Москва г, Алексеевский, Мытищинская 3-я ул, дом № 3, корпус 2, Кв. 167</t>
  </si>
  <si>
    <t>129626, Москва г, Алексеевский, Мытищинская 3-я ул, дом № 3, корпус 2, Кв. 168</t>
  </si>
  <si>
    <t>129626, Москва г, Алексеевский, Мытищинская 3-я ул, дом № 3, корпус 2, Кв. 169</t>
  </si>
  <si>
    <t>129626, Москва г, Алексеевский, Мытищинская 3-я ул, дом № 3, корпус 2, Кв. 17</t>
  </si>
  <si>
    <t>129626, Москва г, Алексеевский, Мытищинская 3-я ул, дом № 3, корпус 2, Кв. 170</t>
  </si>
  <si>
    <t>129626, Москва г, Алексеевский, Мытищинская 3-я ул, дом № 3, корпус 2, Кв. 171</t>
  </si>
  <si>
    <t>129626, Москва г, Алексеевский, Мытищинская 3-я ул, дом № 3, корпус 2, Кв. 172</t>
  </si>
  <si>
    <t>129626, Москва г, Алексеевский, Мытищинская 3-я ул, дом № 3, корпус 2, Кв. 173</t>
  </si>
  <si>
    <t>129626, Москва г, Алексеевский, Мытищинская 3-я ул, дом № 3, корпус 2, Кв. 174</t>
  </si>
  <si>
    <t>129626, Москва г, Алексеевский, Мытищинская 3-я ул, дом № 3, корпус 2, Кв. 175</t>
  </si>
  <si>
    <t>129626, Москва г, Алексеевский, Мытищинская 3-я ул, дом № 3, корпус 2, Кв. 176</t>
  </si>
  <si>
    <t>129626, Москва г, Алексеевский, Мытищинская 3-я ул, дом № 3, корпус 2, Кв. 177</t>
  </si>
  <si>
    <t>129626, Москва г, Алексеевский, Мытищинская 3-я ул, дом № 3, корпус 2, Кв. 178</t>
  </si>
  <si>
    <t>129626, Москва г, Алексеевский, Мытищинская 3-я ул, дом № 3, корпус 2, Кв. 179</t>
  </si>
  <si>
    <t>129626, Москва г, Алексеевский, Мытищинская 3-я ул, дом № 3, корпус 2, Кв. 18</t>
  </si>
  <si>
    <t>129626, Москва г, Алексеевский, Мытищинская 3-я ул, дом № 3, корпус 2, Кв. 180</t>
  </si>
  <si>
    <t>129626, Москва г, Алексеевский, Мытищинская 3-я ул, дом № 3, корпус 2, Кв. 181</t>
  </si>
  <si>
    <t>129626, Москва г, Алексеевский, Мытищинская 3-я ул, дом № 3, корпус 2, Кв. 182</t>
  </si>
  <si>
    <t>129626, Москва г, Алексеевский, Мытищинская 3-я ул, дом № 3, корпус 2, Кв. 183</t>
  </si>
  <si>
    <t>129626, Москва г, Алексеевский, Мытищинская 3-я ул, дом № 3, корпус 2, Кв. 184</t>
  </si>
  <si>
    <t>129626, Москва г, Алексеевский, Мытищинская 3-я ул, дом № 3, корпус 2, Кв. 185</t>
  </si>
  <si>
    <t>129626, Москва г, Алексеевский, Мытищинская 3-я ул, дом № 3, корпус 2, Кв. 186</t>
  </si>
  <si>
    <t>129626, Москва г, Алексеевский, Мытищинская 3-я ул, дом № 3, корпус 2, Кв. 187</t>
  </si>
  <si>
    <t>129626, Москва г, Алексеевский, Мытищинская 3-я ул, дом № 3, корпус 2, Кв. 188</t>
  </si>
  <si>
    <t>129626, Москва г, Алексеевский, Мытищинская 3-я ул, дом № 3, корпус 2, Кв. 189</t>
  </si>
  <si>
    <t>129626, Москва г, Алексеевский, Мытищинская 3-я ул, дом № 3, корпус 2, Кв. 19</t>
  </si>
  <si>
    <t>129626, Москва г, Алексеевский, Мытищинская 3-я ул, дом № 3, корпус 2, Кв. 190</t>
  </si>
  <si>
    <t>129626, Москва г, Алексеевский, Мытищинская 3-я ул, дом № 3, корпус 2, Кв. 191</t>
  </si>
  <si>
    <t>129626, Москва г, Алексеевский, Мытищинская 3-я ул, дом № 3, корпус 2, Кв. 192</t>
  </si>
  <si>
    <t>129626, Москва г, Алексеевский, Мытищинская 3-я ул, дом № 3, корпус 2, Кв. 193</t>
  </si>
  <si>
    <t>129626, Москва г, Алексеевский, Мытищинская 3-я ул, дом № 3, корпус 2, Кв. 194</t>
  </si>
  <si>
    <t>129626, Москва г, Алексеевский, Мытищинская 3-я ул, дом № 3, корпус 2, Кв. 195</t>
  </si>
  <si>
    <t>129626, Москва г, Алексеевский, Мытищинская 3-я ул, дом № 3, корпус 2, Кв. 196</t>
  </si>
  <si>
    <t>129626, Москва г, Алексеевский, Мытищинская 3-я ул, дом № 3, корпус 2, Кв. 197</t>
  </si>
  <si>
    <t>129626, Москва г, Алексеевский, Мытищинская 3-я ул, дом № 3, корпус 2, Кв. 198</t>
  </si>
  <si>
    <t>129626, Москва г, Алексеевский, Мытищинская 3-я ул, дом № 3, корпус 2, Кв. 199</t>
  </si>
  <si>
    <t>129626, Москва г, Алексеевский, Мытищинская 3-я ул, дом № 3, корпус 2, Кв. 2</t>
  </si>
  <si>
    <t>129626, Москва г, Алексеевский, Мытищинская 3-я ул, дом № 3, корпус 2, Кв. 20</t>
  </si>
  <si>
    <t>129626, Москва г, Алексеевский, Мытищинская 3-я ул, дом № 3, корпус 2, Кв. 200</t>
  </si>
  <si>
    <t>129626, Москва г, Алексеевский, Мытищинская 3-я ул, дом № 3, корпус 2, Кв. 201</t>
  </si>
  <si>
    <t>129626, Москва г, Алексеевский, Мытищинская 3-я ул, дом № 3, корпус 2, Кв. 202</t>
  </si>
  <si>
    <t>129626, Москва г, Алексеевский, Мытищинская 3-я ул, дом № 3, корпус 2, Кв. 203</t>
  </si>
  <si>
    <t>129626, Москва г, Алексеевский, Мытищинская 3-я ул, дом № 3, корпус 2, Кв. 204</t>
  </si>
  <si>
    <t>129626, Москва г, Алексеевский, Мытищинская 3-я ул, дом № 3, корпус 2, Кв. 205</t>
  </si>
  <si>
    <t>129626, Москва г, Алексеевский, Мытищинская 3-я ул, дом № 3, корпус 2, Кв. 206</t>
  </si>
  <si>
    <t>129626, Москва г, Алексеевский, Мытищинская 3-я ул, дом № 3, корпус 2, Кв. 207</t>
  </si>
  <si>
    <t>129626, Москва г, Алексеевский, Мытищинская 3-я ул, дом № 3, корпус 2, Кв. 208</t>
  </si>
  <si>
    <t>129626, Москва г, Алексеевский, Мытищинская 3-я ул, дом № 3, корпус 2, Кв. 209</t>
  </si>
  <si>
    <t>129626, Москва г, Алексеевский, Мытищинская 3-я ул, дом № 3, корпус 2, Кв. 21</t>
  </si>
  <si>
    <t>129626, Москва г, Алексеевский, Мытищинская 3-я ул, дом № 3, корпус 2, Кв. 210</t>
  </si>
  <si>
    <t>129626, Москва г, Алексеевский, Мытищинская 3-я ул, дом № 3, корпус 2, Кв. 211</t>
  </si>
  <si>
    <t>129626, Москва г, Алексеевский, Мытищинская 3-я ул, дом № 3, корпус 2, Кв. 212</t>
  </si>
  <si>
    <t>129626, Москва г, Алексеевский, Мытищинская 3-я ул, дом № 3, корпус 2, Кв. 213</t>
  </si>
  <si>
    <t>129626, Москва г, Алексеевский, Мытищинская 3-я ул, дом № 3, корпус 2, Кв. 214</t>
  </si>
  <si>
    <t>129626, Москва г, Алексеевский, Мытищинская 3-я ул, дом № 3, корпус 2, Кв. 215</t>
  </si>
  <si>
    <t>129626, Москва г, Алексеевский, Мытищинская 3-я ул, дом № 3, корпус 2, Кв. 216</t>
  </si>
  <si>
    <t>129626, Москва г, Алексеевский, Мытищинская 3-я ул, дом № 3, корпус 2, Кв. 217</t>
  </si>
  <si>
    <t>129626, Москва г, Алексеевский, Мытищинская 3-я ул, дом № 3, корпус 2, Кв. 218</t>
  </si>
  <si>
    <t>129626, Москва г, Алексеевский, Мытищинская 3-я ул, дом № 3, корпус 2, Кв. 219</t>
  </si>
  <si>
    <t>129626, Москва г, Алексеевский, Мытищинская 3-я ул, дом № 3, корпус 2, Кв. 22</t>
  </si>
  <si>
    <t>129626, Москва г, Алексеевский, Мытищинская 3-я ул, дом № 3, корпус 2, Кв. 220</t>
  </si>
  <si>
    <t>129626, Москва г, Алексеевский, Мытищинская 3-я ул, дом № 3, корпус 2, Кв. 221</t>
  </si>
  <si>
    <t>129626, Москва г, Алексеевский, Мытищинская 3-я ул, дом № 3, корпус 2, Кв. 222</t>
  </si>
  <si>
    <t>129626, Москва г, Алексеевский, Мытищинская 3-я ул, дом № 3, корпус 2, Кв. 223</t>
  </si>
  <si>
    <t>129626, Москва г, Алексеевский, Мытищинская 3-я ул, дом № 3, корпус 2, Кв. 224</t>
  </si>
  <si>
    <t>129626, Москва г, Алексеевский, Мытищинская 3-я ул, дом № 3, корпус 2, Кв. 225</t>
  </si>
  <si>
    <t>129626, Москва г, Алексеевский, Мытищинская 3-я ул, дом № 3, корпус 2, Кв. 226</t>
  </si>
  <si>
    <t>129626, Москва г, Алексеевский, Мытищинская 3-я ул, дом № 3, корпус 2, Кв. 227</t>
  </si>
  <si>
    <t>129626, Москва г, Алексеевский, Мытищинская 3-я ул, дом № 3, корпус 2, Кв. 228</t>
  </si>
  <si>
    <t>129626, Москва г, Алексеевский, Мытищинская 3-я ул, дом № 3, корпус 2, Кв. 229</t>
  </si>
  <si>
    <t>129626, Москва г, Алексеевский, Мытищинская 3-я ул, дом № 3, корпус 2, Кв. 23</t>
  </si>
  <si>
    <t>129626, Москва г, Алексеевский, Мытищинская 3-я ул, дом № 3, корпус 2, Кв. 230</t>
  </si>
  <si>
    <t>129626, Москва г, Алексеевский, Мытищинская 3-я ул, дом № 3, корпус 2, Кв. 231</t>
  </si>
  <si>
    <t>129626, Москва г, Алексеевский, Мытищинская 3-я ул, дом № 3, корпус 2, Кв. 232</t>
  </si>
  <si>
    <t>129626, Москва г, Алексеевский, Мытищинская 3-я ул, дом № 3, корпус 2, Кв. 233</t>
  </si>
  <si>
    <t>129626, Москва г, Алексеевский, Мытищинская 3-я ул, дом № 3, корпус 2, Кв. 234</t>
  </si>
  <si>
    <t>129626, Москва г, Алексеевский, Мытищинская 3-я ул, дом № 3, корпус 2, Кв. 235</t>
  </si>
  <si>
    <t>129626, Москва г, Алексеевский, Мытищинская 3-я ул, дом № 3, корпус 2, Кв. 236</t>
  </si>
  <si>
    <t>129626, Москва г, Алексеевский, Мытищинская 3-я ул, дом № 3, корпус 2, Кв. 237</t>
  </si>
  <si>
    <t>129626, Москва г, Алексеевский, Мытищинская 3-я ул, дом № 3, корпус 2, Кв. 238</t>
  </si>
  <si>
    <t>129626, Москва г, Алексеевский, Мытищинская 3-я ул, дом № 3, корпус 2, Кв. 239</t>
  </si>
  <si>
    <t>129626, Москва г, Алексеевский, Мытищинская 3-я ул, дом № 3, корпус 2, Кв. 24</t>
  </si>
  <si>
    <t>129626, Москва г, Алексеевский, Мытищинская 3-я ул, дом № 3, корпус 2, Кв. 240</t>
  </si>
  <si>
    <t>129626, Москва г, Алексеевский, Мытищинская 3-я ул, дом № 3, корпус 2, Кв. 241</t>
  </si>
  <si>
    <t>129626, Москва г, Алексеевский, Мытищинская 3-я ул, дом № 3, корпус 2, Кв. 242</t>
  </si>
  <si>
    <t>129626, Москва г, Алексеевский, Мытищинская 3-я ул, дом № 3, корпус 2, Кв. 243</t>
  </si>
  <si>
    <t>129626, Москва г, Алексеевский, Мытищинская 3-я ул, дом № 3, корпус 2, Кв. 244</t>
  </si>
  <si>
    <t>129626, Москва г, Алексеевский, Мытищинская 3-я ул, дом № 3, корпус 2, Кв. 245</t>
  </si>
  <si>
    <t>129626, Москва г, Алексеевский, Мытищинская 3-я ул, дом № 3, корпус 2, Кв. 246</t>
  </si>
  <si>
    <t>129626, Москва г, Алексеевский, Мытищинская 3-я ул, дом № 3, корпус 2, Кв. 247</t>
  </si>
  <si>
    <t>129626, Москва г, Алексеевский, Мытищинская 3-я ул, дом № 3, корпус 2, Кв. 248</t>
  </si>
  <si>
    <t>129626, Москва г, Алексеевский, Мытищинская 3-я ул, дом № 3, корпус 2, Кв. 25</t>
  </si>
  <si>
    <t>129626, Москва г, Алексеевский, Мытищинская 3-я ул, дом № 3, корпус 2, Кв. 250</t>
  </si>
  <si>
    <t>129626, Москва г, Алексеевский, Мытищинская 3-я ул, дом № 3, корпус 2, Кв. 251</t>
  </si>
  <si>
    <t>129626, Москва г, Алексеевский, Мытищинская 3-я ул, дом № 3, корпус 2, Кв. 252</t>
  </si>
  <si>
    <t>129626, Москва г, Алексеевский, Мытищинская 3-я ул, дом № 3, корпус 2, Кв. 253</t>
  </si>
  <si>
    <t>129626, Москва г, Алексеевский, Мытищинская 3-я ул, дом № 3, корпус 2, Кв. 254</t>
  </si>
  <si>
    <t>129626, Москва г, Алексеевский, Мытищинская 3-я ул, дом № 3, корпус 2, Кв. 255</t>
  </si>
  <si>
    <t>129626, Москва г, Алексеевский, Мытищинская 3-я ул, дом № 3, корпус 2, Кв. 256</t>
  </si>
  <si>
    <t>129626, Москва г, Алексеевский, Мытищинская 3-я ул, дом № 3, корпус 2, Кв. 257</t>
  </si>
  <si>
    <t>129626, Москва г, Алексеевский, Мытищинская 3-я ул, дом № 3, корпус 2, Кв. 258</t>
  </si>
  <si>
    <t>129626, Москва г, Алексеевский, Мытищинская 3-я ул, дом № 3, корпус 2, Кв. 259</t>
  </si>
  <si>
    <t>129626, Москва г, Алексеевский, Мытищинская 3-я ул, дом № 3, корпус 2, Кв. 26</t>
  </si>
  <si>
    <t>129626, Москва г, Алексеевский, Мытищинская 3-я ул, дом № 3, корпус 2, Кв. 260</t>
  </si>
  <si>
    <t>129626, Москва г, Алексеевский, Мытищинская 3-я ул, дом № 3, корпус 2, Кв. 261</t>
  </si>
  <si>
    <t>129626, Москва г, Алексеевский, Мытищинская 3-я ул, дом № 3, корпус 2, Кв. 262</t>
  </si>
  <si>
    <t>129626, Москва г, Алексеевский, Мытищинская 3-я ул, дом № 3, корпус 2, Кв. 263</t>
  </si>
  <si>
    <t>129626, Москва г, Алексеевский, Мытищинская 3-я ул, дом № 3, корпус 2, Кв. 264</t>
  </si>
  <si>
    <t>129626, Москва г, Алексеевский, Мытищинская 3-я ул, дом № 3, корпус 2, Кв. 265</t>
  </si>
  <si>
    <t>129626, Москва г, Алексеевский, Мытищинская 3-я ул, дом № 3, корпус 2, Кв. 266</t>
  </si>
  <si>
    <t>129626, Москва г, Алексеевский, Мытищинская 3-я ул, дом № 3, корпус 2, Кв. 267</t>
  </si>
  <si>
    <t>129626, Москва г, Алексеевский, Мытищинская 3-я ул, дом № 3, корпус 2, Кв. 268</t>
  </si>
  <si>
    <t>129626, Москва г, Алексеевский, Мытищинская 3-я ул, дом № 3, корпус 2, Кв. 269</t>
  </si>
  <si>
    <t>129626, Москва г, Алексеевский, Мытищинская 3-я ул, дом № 3, корпус 2, Кв. 27</t>
  </si>
  <si>
    <t>129626, Москва г, Алексеевский, Мытищинская 3-я ул, дом № 3, корпус 2, Кв. 270</t>
  </si>
  <si>
    <t>129626, Москва г, Алексеевский, Мытищинская 3-я ул, дом № 3, корпус 2, Кв. 271</t>
  </si>
  <si>
    <t>129626, Москва г, Алексеевский, Мытищинская 3-я ул, дом № 3, корпус 2, Кв. 272</t>
  </si>
  <si>
    <t>129626, Москва г, Алексеевский, Мытищинская 3-я ул, дом № 3, корпус 2, Кв. 273</t>
  </si>
  <si>
    <t>129626, Москва г, Алексеевский, Мытищинская 3-я ул, дом № 3, корпус 2, Кв. 274</t>
  </si>
  <si>
    <t>129626, Москва г, Алексеевский, Мытищинская 3-я ул, дом № 3, корпус 2, Кв. 275</t>
  </si>
  <si>
    <t>129626, Москва г, Алексеевский, Мытищинская 3-я ул, дом № 3, корпус 2, Кв. 276</t>
  </si>
  <si>
    <t>129626, Москва г, Алексеевский, Мытищинская 3-я ул, дом № 3, корпус 2, Кв. 277</t>
  </si>
  <si>
    <t>129626, Москва г, Алексеевский, Мытищинская 3-я ул, дом № 3, корпус 2, Кв. 278</t>
  </si>
  <si>
    <t>129626, Москва г, Алексеевский, Мытищинская 3-я ул, дом № 3, корпус 2, Кв. 279</t>
  </si>
  <si>
    <t>129626, Москва г, Алексеевский, Мытищинская 3-я ул, дом № 3, корпус 2, Кв. 28</t>
  </si>
  <si>
    <t>129626, Москва г, Алексеевский, Мытищинская 3-я ул, дом № 3, корпус 2, Кв. 280</t>
  </si>
  <si>
    <t>129626, Москва г, Алексеевский, Мытищинская 3-я ул, дом № 3, корпус 2, Кв. 281</t>
  </si>
  <si>
    <t>129626, Москва г, Алексеевский, Мытищинская 3-я ул, дом № 3, корпус 2, Кв. 282</t>
  </si>
  <si>
    <t>129626, Москва г, Алексеевский, Мытищинская 3-я ул, дом № 3, корпус 2, Кв. 283</t>
  </si>
  <si>
    <t>129626, Москва г, Алексеевский, Мытищинская 3-я ул, дом № 3, корпус 2, Кв. 284</t>
  </si>
  <si>
    <t>129626, Москва г, Алексеевский, Мытищинская 3-я ул, дом № 3, корпус 2, Кв. 285</t>
  </si>
  <si>
    <t>129626, Москва г, Алексеевский, Мытищинская 3-я ул, дом № 3, корпус 2, Кв. 286</t>
  </si>
  <si>
    <t>129626, Москва г, Алексеевский, Мытищинская 3-я ул, дом № 3, корпус 2, Кв. 287</t>
  </si>
  <si>
    <t>129626, Москва г, Алексеевский, Мытищинская 3-я ул, дом № 3, корпус 2, Кв. 288</t>
  </si>
  <si>
    <t>129626, Москва г, Алексеевский, Мытищинская 3-я ул, дом № 3, корпус 2, Кв. 289</t>
  </si>
  <si>
    <t>129626, Москва г, Алексеевский, Мытищинская 3-я ул, дом № 3, корпус 2, Кв. 29</t>
  </si>
  <si>
    <t>129626, Москва г, Алексеевский, Мытищинская 3-я ул, дом № 3, корпус 2, Кв. 290</t>
  </si>
  <si>
    <t>129626, Москва г, Алексеевский, Мытищинская 3-я ул, дом № 3, корпус 2, Кв. 291</t>
  </si>
  <si>
    <t>129626, Москва г, Алексеевский, Мытищинская 3-я ул, дом № 3, корпус 2, Кв. 292</t>
  </si>
  <si>
    <t>129626, Москва г, Алексеевский, Мытищинская 3-я ул, дом № 3, корпус 2, Кв. 293</t>
  </si>
  <si>
    <t>129626, Москва г, Алексеевский, Мытищинская 3-я ул, дом № 3, корпус 2, Кв. 294</t>
  </si>
  <si>
    <t>129626, Москва г, Алексеевский, Мытищинская 3-я ул, дом № 3, корпус 2, Кв. 295</t>
  </si>
  <si>
    <t>129626, Москва г, Алексеевский, Мытищинская 3-я ул, дом № 3, корпус 2, Кв. 296</t>
  </si>
  <si>
    <t>129626, Москва г, Алексеевский, Мытищинская 3-я ул, дом № 3, корпус 2, Кв. 297</t>
  </si>
  <si>
    <t>129626, Москва г, Алексеевский, Мытищинская 3-я ул, дом № 3, корпус 2, Кв. 298</t>
  </si>
  <si>
    <t>129626, Москва г, Алексеевский, Мытищинская 3-я ул, дом № 3, корпус 2, Кв. 299</t>
  </si>
  <si>
    <t>129626, Москва г, Алексеевский, Мытищинская 3-я ул, дом № 3, корпус 2, Кв. 3</t>
  </si>
  <si>
    <t>129626, Москва г, Алексеевский, Мытищинская 3-я ул, дом № 3, корпус 2, Кв. 30</t>
  </si>
  <si>
    <t>129626, Москва г, Алексеевский, Мытищинская 3-я ул, дом № 3, корпус 2, Кв. 300/301</t>
  </si>
  <si>
    <t>129626, Москва г, Алексеевский, Мытищинская 3-я ул, дом № 3, корпус 2, Кв. 302</t>
  </si>
  <si>
    <t>129626, Москва г, Алексеевский, Мытищинская 3-я ул, дом № 3, корпус 2, Кв. 303</t>
  </si>
  <si>
    <t>129626, Москва г, Алексеевский, Мытищинская 3-я ул, дом № 3, корпус 2, Кв. 304</t>
  </si>
  <si>
    <t>129626, Москва г, Алексеевский, Мытищинская 3-я ул, дом № 3, корпус 2, Кв. 305</t>
  </si>
  <si>
    <t>129626, Москва г, Алексеевский, Мытищинская 3-я ул, дом № 3, корпус 2, Кв. 306</t>
  </si>
  <si>
    <t>129626, Москва г, Алексеевский, Мытищинская 3-я ул, дом № 3, корпус 2, Кв. 307</t>
  </si>
  <si>
    <t>129626, Москва г, Алексеевский, Мытищинская 3-я ул, дом № 3, корпус 2, Кв. 308</t>
  </si>
  <si>
    <t>129626, Москва г, Алексеевский, Мытищинская 3-я ул, дом № 3, корпус 2, Кв. 309</t>
  </si>
  <si>
    <t>129626, Москва г, Алексеевский, Мытищинская 3-я ул, дом № 3, корпус 2, Кв. 31</t>
  </si>
  <si>
    <t>129626, Москва г, Алексеевский, Мытищинская 3-я ул, дом № 3, корпус 2, Кв. 310</t>
  </si>
  <si>
    <t>129626, Москва г, Алексеевский, Мытищинская 3-я ул, дом № 3, корпус 2, Кв. 311</t>
  </si>
  <si>
    <t>129626, Москва г, Алексеевский, Мытищинская 3-я ул, дом № 3, корпус 2, Кв. 312</t>
  </si>
  <si>
    <t>129626, Москва г, Алексеевский, Мытищинская 3-я ул, дом № 3, корпус 2, Кв. 313</t>
  </si>
  <si>
    <t>129626, Москва г, Алексеевский, Мытищинская 3-я ул, дом № 3, корпус 2, Кв. 314</t>
  </si>
  <si>
    <t>129626, Москва г, Алексеевский, Мытищинская 3-я ул, дом № 3, корпус 2, Кв. 315</t>
  </si>
  <si>
    <t>129626, Москва г, Алексеевский, Мытищинская 3-я ул, дом № 3, корпус 2, Кв. 316</t>
  </si>
  <si>
    <t>129626, Москва г, Алексеевский, Мытищинская 3-я ул, дом № 3, корпус 2, Кв. 317</t>
  </si>
  <si>
    <t>129626, Москва г, Алексеевский, Мытищинская 3-я ул, дом № 3, корпус 2, Кв. 318</t>
  </si>
  <si>
    <t>129626, Москва г, Алексеевский, Мытищинская 3-я ул, дом № 3, корпус 2, Кв. 319</t>
  </si>
  <si>
    <t>129626, Москва г, Алексеевский, Мытищинская 3-я ул, дом № 3, корпус 2, Кв. 32</t>
  </si>
  <si>
    <t>129626, Москва г, Алексеевский, Мытищинская 3-я ул, дом № 3, корпус 2, Кв. 320</t>
  </si>
  <si>
    <t>129626, Москва г, Алексеевский, Мытищинская 3-я ул, дом № 3, корпус 2, Кв. 321</t>
  </si>
  <si>
    <t>129626, Москва г, Алексеевский, Мытищинская 3-я ул, дом № 3, корпус 2, Кв. 322</t>
  </si>
  <si>
    <t>129626, Москва г, Алексеевский, Мытищинская 3-я ул, дом № 3, корпус 2, Кв. 323</t>
  </si>
  <si>
    <t>129626, Москва г, Алексеевский, Мытищинская 3-я ул, дом № 3, корпус 2, Кв. 324</t>
  </si>
  <si>
    <t>129626, Москва г, Алексеевский, Мытищинская 3-я ул, дом № 3, корпус 2, Кв. 325</t>
  </si>
  <si>
    <t>129626, Москва г, Алексеевский, Мытищинская 3-я ул, дом № 3, корпус 2, Кв. 326</t>
  </si>
  <si>
    <t>129626, Москва г, Алексеевский, Мытищинская 3-я ул, дом № 3, корпус 2, Кв. 327</t>
  </si>
  <si>
    <t>129626, Москва г, Алексеевский, Мытищинская 3-я ул, дом № 3, корпус 2, Кв. 328</t>
  </si>
  <si>
    <t>129626, Москва г, Алексеевский, Мытищинская 3-я ул, дом № 3, корпус 2, Кв. 329</t>
  </si>
  <si>
    <t>129626, Москва г, Алексеевский, Мытищинская 3-я ул, дом № 3, корпус 2, Кв. 33</t>
  </si>
  <si>
    <t>129626, Москва г, Алексеевский, Мытищинская 3-я ул, дом № 3, корпус 2, Кв. 330</t>
  </si>
  <si>
    <t>129626, Москва г, Алексеевский, Мытищинская 3-я ул, дом № 3, корпус 2, Кв. 331</t>
  </si>
  <si>
    <t>129626, Москва г, Алексеевский, Мытищинская 3-я ул, дом № 3, корпус 2, Кв. 332</t>
  </si>
  <si>
    <t>129626, Москва г, Алексеевский, Мытищинская 3-я ул, дом № 3, корпус 2, Кв. 333</t>
  </si>
  <si>
    <t>129626, Москва г, Алексеевский, Мытищинская 3-я ул, дом № 3, корпус 2, Кв. 334</t>
  </si>
  <si>
    <t>129626, Москва г, Алексеевский, Мытищинская 3-я ул, дом № 3, корпус 2, Кв. 335</t>
  </si>
  <si>
    <t>129626, Москва г, Алексеевский, Мытищинская 3-я ул, дом № 3, корпус 2, Кв. 336</t>
  </si>
  <si>
    <t>129626, Москва г, Алексеевский, Мытищинская 3-я ул, дом № 3, корпус 2, Кв. 337</t>
  </si>
  <si>
    <t>129626, Москва г, Алексеевский, Мытищинская 3-я ул, дом № 3, корпус 2, Кв. 338</t>
  </si>
  <si>
    <t>129626, Москва г, Алексеевский, Мытищинская 3-я ул, дом № 3, корпус 2, Кв. 339</t>
  </si>
  <si>
    <t>129626, Москва г, Алексеевский, Мытищинская 3-я ул, дом № 3, корпус 2, Кв. 34</t>
  </si>
  <si>
    <t>129626, Москва г, Алексеевский, Мытищинская 3-я ул, дом № 3, корпус 2, Кв. 340</t>
  </si>
  <si>
    <t>129626, Москва г, Алексеевский, Мытищинская 3-я ул, дом № 3, корпус 2, Кв. 341</t>
  </si>
  <si>
    <t>129626, Москва г, Алексеевский, Мытищинская 3-я ул, дом № 3, корпус 2, Кв. 342</t>
  </si>
  <si>
    <t>129626, Москва г, Алексеевский, Мытищинская 3-я ул, дом № 3, корпус 2, Кв. 343</t>
  </si>
  <si>
    <t>129626, Москва г, Алексеевский, Мытищинская 3-я ул, дом № 3, корпус 2, Кв. 344</t>
  </si>
  <si>
    <t>129626, Москва г, Алексеевский, Мытищинская 3-я ул, дом № 3, корпус 2, Кв. 345</t>
  </si>
  <si>
    <t>129626, Москва г, Алексеевский, Мытищинская 3-я ул, дом № 3, корпус 2, Кв. 346</t>
  </si>
  <si>
    <t>129626, Москва г, Алексеевский, Мытищинская 3-я ул, дом № 3, корпус 2, Кв. 347</t>
  </si>
  <si>
    <t>129626, Москва г, Алексеевский, Мытищинская 3-я ул, дом № 3, корпус 2, Кв. 348</t>
  </si>
  <si>
    <t>129626, Москва г, Алексеевский, Мытищинская 3-я ул, дом № 3, корпус 2, Кв. 349</t>
  </si>
  <si>
    <t>129626, Москва г, Алексеевский, Мытищинская 3-я ул, дом № 3, корпус 2, Кв. 35</t>
  </si>
  <si>
    <t>129626, Москва г, Алексеевский, Мытищинская 3-я ул, дом № 3, корпус 2, Кв. 350</t>
  </si>
  <si>
    <t>129626, Москва г, Алексеевский, Мытищинская 3-я ул, дом № 3, корпус 2, Кв. 351</t>
  </si>
  <si>
    <t>129626, Москва г, Алексеевский, Мытищинская 3-я ул, дом № 3, корпус 2, Кв. 352</t>
  </si>
  <si>
    <t>129626, Москва г, Алексеевский, Мытищинская 3-я ул, дом № 3, корпус 2, Кв. 353</t>
  </si>
  <si>
    <t>129626, Москва г, Алексеевский, Мытищинская 3-я ул, дом № 3, корпус 2, Кв. 354</t>
  </si>
  <si>
    <t>129626, Москва г, Алексеевский, Мытищинская 3-я ул, дом № 3, корпус 2, Кв. 355</t>
  </si>
  <si>
    <t>129626, Москва г, Алексеевский, Мытищинская 3-я ул, дом № 3, корпус 2, Кв. 356</t>
  </si>
  <si>
    <t>129626, Москва г, Алексеевский, Мытищинская 3-я ул, дом № 3, корпус 2, Кв. 357</t>
  </si>
  <si>
    <t>129626, Москва г, Алексеевский, Мытищинская 3-я ул, дом № 3, корпус 2, Кв. 358</t>
  </si>
  <si>
    <t>129626, Москва г, Алексеевский, Мытищинская 3-я ул, дом № 3, корпус 2, Кв. 359</t>
  </si>
  <si>
    <t>129626, Москва г, Алексеевский, Мытищинская 3-я ул, дом № 3, корпус 2, Кв. 36</t>
  </si>
  <si>
    <t>129626, Москва г, Алексеевский, Мытищинская 3-я ул, дом № 3, корпус 2, Кв. 360</t>
  </si>
  <si>
    <t>129626, Москва г, Алексеевский, Мытищинская 3-я ул, дом № 3, корпус 2, Кв. 361</t>
  </si>
  <si>
    <t>129626, Москва г, Алексеевский, Мытищинская 3-я ул, дом № 3, корпус 2, Кв. 362</t>
  </si>
  <si>
    <t>129626, Москва г, Алексеевский, Мытищинская 3-я ул, дом № 3, корпус 2, Кв. 363</t>
  </si>
  <si>
    <t>129626, Москва г, Алексеевский, Мытищинская 3-я ул, дом № 3, корпус 2, Кв. 364</t>
  </si>
  <si>
    <t>129626, Москва г, Алексеевский, Мытищинская 3-я ул, дом № 3, корпус 2, Кв. 365</t>
  </si>
  <si>
    <t>129626, Москва г, Алексеевский, Мытищинская 3-я ул, дом № 3, корпус 2, Кв. 366</t>
  </si>
  <si>
    <t>129626, Москва г, Алексеевский, Мытищинская 3-я ул, дом № 3, корпус 2, Кв. 367</t>
  </si>
  <si>
    <t>129626, Москва г, Алексеевский, Мытищинская 3-я ул, дом № 3, корпус 2, Кв. 368</t>
  </si>
  <si>
    <t>129626, Москва г, Алексеевский, Мытищинская 3-я ул, дом № 3, корпус 2, Кв. 369</t>
  </si>
  <si>
    <t>129626, Москва г, Алексеевский, Мытищинская 3-я ул, дом № 3, корпус 2, Кв. 37</t>
  </si>
  <si>
    <t>129626, Москва г, Алексеевский, Мытищинская 3-я ул, дом № 3, корпус 2, Кв. 370</t>
  </si>
  <si>
    <t>129626, Москва г, Алексеевский, Мытищинская 3-я ул, дом № 3, корпус 2, Кв. 371</t>
  </si>
  <si>
    <t>129626, Москва г, Алексеевский, Мытищинская 3-я ул, дом № 3, корпус 2, Кв. 372</t>
  </si>
  <si>
    <t>129626, Москва г, Алексеевский, Мытищинская 3-я ул, дом № 3, корпус 2, Кв. 373</t>
  </si>
  <si>
    <t>129626, Москва г, Алексеевский, Мытищинская 3-я ул, дом № 3, корпус 2, Кв. 374</t>
  </si>
  <si>
    <t>129626, Москва г, Алексеевский, Мытищинская 3-я ул, дом № 3, корпус 2, Кв. 375</t>
  </si>
  <si>
    <t>129626, Москва г, Алексеевский, Мытищинская 3-я ул, дом № 3, корпус 2, Кв. 376</t>
  </si>
  <si>
    <t>129626, Москва г, Алексеевский, Мытищинская 3-я ул, дом № 3, корпус 2, Кв. 377</t>
  </si>
  <si>
    <t>129626, Москва г, Алексеевский, Мытищинская 3-я ул, дом № 3, корпус 2, Кв. 378</t>
  </si>
  <si>
    <t>129626, Москва г, Алексеевский, Мытищинская 3-я ул, дом № 3, корпус 2, Кв. 379</t>
  </si>
  <si>
    <t>129626, Москва г, Алексеевский, Мытищинская 3-я ул, дом № 3, корпус 2, Кв. 38</t>
  </si>
  <si>
    <t>129626, Москва г, Алексеевский, Мытищинская 3-я ул, дом № 3, корпус 2, Кв. 380</t>
  </si>
  <si>
    <t>129626, Москва г, Алексеевский, Мытищинская 3-я ул, дом № 3, корпус 2, Кв. 381</t>
  </si>
  <si>
    <t>129626, Москва г, Алексеевский, Мытищинская 3-я ул, дом № 3, корпус 2, Кв. 382</t>
  </si>
  <si>
    <t>129626, Москва г, Алексеевский, Мытищинская 3-я ул, дом № 3, корпус 2, Кв. 383</t>
  </si>
  <si>
    <t>129626, Москва г, Алексеевский, Мытищинская 3-я ул, дом № 3, корпус 2, Кв. 384</t>
  </si>
  <si>
    <t>129626, Москва г, Алексеевский, Мытищинская 3-я ул, дом № 3, корпус 2, Кв. 385</t>
  </si>
  <si>
    <t>129626, Москва г, Алексеевский, Мытищинская 3-я ул, дом № 3, корпус 2, Кв. 386</t>
  </si>
  <si>
    <t>129626, Москва г, Алексеевский, Мытищинская 3-я ул, дом № 3, корпус 2, Кв. 387</t>
  </si>
  <si>
    <t>129626, Москва г, Алексеевский, Мытищинская 3-я ул, дом № 3, корпус 2, Кв. 388</t>
  </si>
  <si>
    <t>129626, Москва г, Алексеевский, Мытищинская 3-я ул, дом № 3, корпус 2, Кв. 389</t>
  </si>
  <si>
    <t>129626, Москва г, Алексеевский, Мытищинская 3-я ул, дом № 3, корпус 2, Кв. 39</t>
  </si>
  <si>
    <t>129626, Москва г, Алексеевский, Мытищинская 3-я ул, дом № 3, корпус 2, Кв. 390</t>
  </si>
  <si>
    <t>129626, Москва г, Алексеевский, Мытищинская 3-я ул, дом № 3, корпус 2, Кв. 391</t>
  </si>
  <si>
    <t>129626, Москва г, Алексеевский, Мытищинская 3-я ул, дом № 3, корпус 2, Кв. 392</t>
  </si>
  <si>
    <t>129626, Москва г, Алексеевский, Мытищинская 3-я ул, дом № 3, корпус 2, Кв. 393</t>
  </si>
  <si>
    <t>129626, Москва г, Алексеевский, Мытищинская 3-я ул, дом № 3, корпус 2, Кв. 394</t>
  </si>
  <si>
    <t>129626, Москва г, Алексеевский, Мытищинская 3-я ул, дом № 3, корпус 2, Кв. 395</t>
  </si>
  <si>
    <t>129626, Москва г, Алексеевский, Мытищинская 3-я ул, дом № 3, корпус 2, Кв. 396</t>
  </si>
  <si>
    <t>129626, Москва г, Алексеевский, Мытищинская 3-я ул, дом № 3, корпус 2, Кв. 397</t>
  </si>
  <si>
    <t>129626, Москва г, Алексеевский, Мытищинская 3-я ул, дом № 3, корпус 2, Кв. 398</t>
  </si>
  <si>
    <t>129626, Москва г, Алексеевский, Мытищинская 3-я ул, дом № 3, корпус 2, Кв. 399</t>
  </si>
  <si>
    <t>129626, Москва г, Алексеевский, Мытищинская 3-я ул, дом № 3, корпус 2, Кв. 4</t>
  </si>
  <si>
    <t>129626, Москва г, Алексеевский, Мытищинская 3-я ул, дом № 3, корпус 2, Кв. 40</t>
  </si>
  <si>
    <t>129626, Москва г, Алексеевский, Мытищинская 3-я ул, дом № 3, корпус 2, Кв. 400</t>
  </si>
  <si>
    <t>129626, Москва г, Алексеевский, Мытищинская 3-я ул, дом № 3, корпус 2, Кв. 401</t>
  </si>
  <si>
    <t>129626, Москва г, Алексеевский, Мытищинская 3-я ул, дом № 3, корпус 2, Кв. 402</t>
  </si>
  <si>
    <t>129626, Москва г, Алексеевский, Мытищинская 3-я ул, дом № 3, корпус 2, Кв. 403</t>
  </si>
  <si>
    <t>129626, Москва г, Алексеевский, Мытищинская 3-я ул, дом № 3, корпус 2, Кв. 404</t>
  </si>
  <si>
    <t>129626, Москва г, Алексеевский, Мытищинская 3-я ул, дом № 3, корпус 2, Кв. 405</t>
  </si>
  <si>
    <t>129626, Москва г, Алексеевский, Мытищинская 3-я ул, дом № 3, корпус 2, Кв. 406</t>
  </si>
  <si>
    <t>129626, Москва г, Алексеевский, Мытищинская 3-я ул, дом № 3, корпус 2, Кв. 407</t>
  </si>
  <si>
    <t>129626, Москва г, Алексеевский, Мытищинская 3-я ул, дом № 3, корпус 2, Кв. 408</t>
  </si>
  <si>
    <t>129626, Москва г, Алексеевский, Мытищинская 3-я ул, дом № 3, корпус 2, Кв. 409</t>
  </si>
  <si>
    <t>129626, Москва г, Алексеевский, Мытищинская 3-я ул, дом № 3, корпус 2, Кв. 41</t>
  </si>
  <si>
    <t>129626, Москва г, Алексеевский, Мытищинская 3-я ул, дом № 3, корпус 2, Кв. 410</t>
  </si>
  <si>
    <t>129626, Москва г, Алексеевский, Мытищинская 3-я ул, дом № 3, корпус 2, Кв. 411</t>
  </si>
  <si>
    <t>129626, Москва г, Алексеевский, Мытищинская 3-я ул, дом № 3, корпус 2, Кв. 412</t>
  </si>
  <si>
    <t>129626, Москва г, Алексеевский, Мытищинская 3-я ул, дом № 3, корпус 2, Кв. 413</t>
  </si>
  <si>
    <t>129626, Москва г, Алексеевский, Мытищинская 3-я ул, дом № 3, корпус 2, Кв. 414</t>
  </si>
  <si>
    <t>129626, Москва г, Алексеевский, Мытищинская 3-я ул, дом № 3, корпус 2, Кв. 415</t>
  </si>
  <si>
    <t>129626, Москва г, Алексеевский, Мытищинская 3-я ул, дом № 3, корпус 2, Кв. 416</t>
  </si>
  <si>
    <t>129626, Москва г, Алексеевский, Мытищинская 3-я ул, дом № 3, корпус 2, Кв. 417</t>
  </si>
  <si>
    <t>129626, Москва г, Алексеевский, Мытищинская 3-я ул, дом № 3, корпус 2, Кв. 418</t>
  </si>
  <si>
    <t>129626, Москва г, Алексеевский, Мытищинская 3-я ул, дом № 3, корпус 2, Кв. 419</t>
  </si>
  <si>
    <t>129626, Москва г, Алексеевский, Мытищинская 3-я ул, дом № 3, корпус 2, Кв. 42</t>
  </si>
  <si>
    <t>129626, Москва г, Алексеевский, Мытищинская 3-я ул, дом № 3, корпус 2, Кв. 420</t>
  </si>
  <si>
    <t>129626, Москва г, Алексеевский, Мытищинская 3-я ул, дом № 3, корпус 2, Кв. 421</t>
  </si>
  <si>
    <t>129626, Москва г, Алексеевский, Мытищинская 3-я ул, дом № 3, корпус 2, Кв. 422</t>
  </si>
  <si>
    <t>129626, Москва г, Алексеевский, Мытищинская 3-я ул, дом № 3, корпус 2, Кв. 423</t>
  </si>
  <si>
    <t>129626, Москва г, Алексеевский, Мытищинская 3-я ул, дом № 3, корпус 2, Кв. 424</t>
  </si>
  <si>
    <t>129626, Москва г, Алексеевский, Мытищинская 3-я ул, дом № 3, корпус 2, Кв. 425</t>
  </si>
  <si>
    <t>129626, Москва г, Алексеевский, Мытищинская 3-я ул, дом № 3, корпус 2, Кв. 426</t>
  </si>
  <si>
    <t>129626, Москва г, Алексеевский, Мытищинская 3-я ул, дом № 3, корпус 2, Кв. 427</t>
  </si>
  <si>
    <t>129626, Москва г, Алексеевский, Мытищинская 3-я ул, дом № 3, корпус 2, Кв. 428</t>
  </si>
  <si>
    <t>129626, Москва г, Алексеевский, Мытищинская 3-я ул, дом № 3, корпус 2, Кв. 429</t>
  </si>
  <si>
    <t>129626, Москва г, Алексеевский, Мытищинская 3-я ул, дом № 3, корпус 2, Кв. 43</t>
  </si>
  <si>
    <t>129626, Москва г, Алексеевский, Мытищинская 3-я ул, дом № 3, корпус 2, Кв. 430</t>
  </si>
  <si>
    <t>129626, Москва г, Алексеевский, Мытищинская 3-я ул, дом № 3, корпус 2, Кв. 431</t>
  </si>
  <si>
    <t>129626, Москва г, Алексеевский, Мытищинская 3-я ул, дом № 3, корпус 2, Кв. 432</t>
  </si>
  <si>
    <t>129626, Москва г, Алексеевский, Мытищинская 3-я ул, дом № 3, корпус 2, Кв. 433</t>
  </si>
  <si>
    <t>129626, Москва г, Алексеевский, Мытищинская 3-я ул, дом № 3, корпус 2, Кв. 434</t>
  </si>
  <si>
    <t>129626, Москва г, Алексеевский, Мытищинская 3-я ул, дом № 3, корпус 2, Кв. 435</t>
  </si>
  <si>
    <t>129626, Москва г, Алексеевский, Мытищинская 3-я ул, дом № 3, корпус 2, Кв. 436</t>
  </si>
  <si>
    <t>129626, Москва г, Алексеевский, Мытищинская 3-я ул, дом № 3, корпус 2, Кв. 437</t>
  </si>
  <si>
    <t>129626, Москва г, Алексеевский, Мытищинская 3-я ул, дом № 3, корпус 2, Кв. 438</t>
  </si>
  <si>
    <t>129626, Москва г, Алексеевский, Мытищинская 3-я ул, дом № 3, корпус 2, Кв. 439</t>
  </si>
  <si>
    <t>129626, Москва г, Алексеевский, Мытищинская 3-я ул, дом № 3, корпус 2, Кв. 44</t>
  </si>
  <si>
    <t>129626, Москва г, Алексеевский, Мытищинская 3-я ул, дом № 3, корпус 2, Кв. 440</t>
  </si>
  <si>
    <t>129626, Москва г, Алексеевский, Мытищинская 3-я ул, дом № 3, корпус 2, Кв. 441</t>
  </si>
  <si>
    <t>129626, Москва г, Алексеевский, Мытищинская 3-я ул, дом № 3, корпус 2, Кв. 442</t>
  </si>
  <si>
    <t>129626, Москва г, Алексеевский, Мытищинская 3-я ул, дом № 3, корпус 2, Кв. 443</t>
  </si>
  <si>
    <t>129626, Москва г, Алексеевский, Мытищинская 3-я ул, дом № 3, корпус 2, Кв. 444</t>
  </si>
  <si>
    <t>129626, Москва г, Алексеевский, Мытищинская 3-я ул, дом № 3, корпус 2, Кв. 445</t>
  </si>
  <si>
    <t>129626, Москва г, Алексеевский, Мытищинская 3-я ул, дом № 3, корпус 2, Кв. 446</t>
  </si>
  <si>
    <t>129626, Москва г, Алексеевский, Мытищинская 3-я ул, дом № 3, корпус 2, Кв. 447</t>
  </si>
  <si>
    <t>129626, Москва г, Алексеевский, Мытищинская 3-я ул, дом № 3, корпус 2, Кв. 448</t>
  </si>
  <si>
    <t>129626, Москва г, Алексеевский, Мытищинская 3-я ул, дом № 3, корпус 2, Кв. 449</t>
  </si>
  <si>
    <t>129626, Москва г, Алексеевский, Мытищинская 3-я ул, дом № 3, корпус 2, Кв. 45</t>
  </si>
  <si>
    <t>129626, Москва г, Алексеевский, Мытищинская 3-я ул, дом № 3, корпус 2, Кв. 450</t>
  </si>
  <si>
    <t>129626, Москва г, Алексеевский, Мытищинская 3-я ул, дом № 3, корпус 2, Кв. 451</t>
  </si>
  <si>
    <t>129626, Москва г, Алексеевский, Мытищинская 3-я ул, дом № 3, корпус 2, Кв. 452</t>
  </si>
  <si>
    <t>129626, Москва г, Алексеевский, Мытищинская 3-я ул, дом № 3, корпус 2, Кв. 453</t>
  </si>
  <si>
    <t>129626, Москва г, Алексеевский, Мытищинская 3-я ул, дом № 3, корпус 2, Кв. 454</t>
  </si>
  <si>
    <t>129626, Москва г, Алексеевский, Мытищинская 3-я ул, дом № 3, корпус 2, Кв. 455</t>
  </si>
  <si>
    <t>129626, Москва г, Алексеевский, Мытищинская 3-я ул, дом № 3, корпус 2, Кв. 456</t>
  </si>
  <si>
    <t>129626, Москва г, Алексеевский, Мытищинская 3-я ул, дом № 3, корпус 2, Кв. 457</t>
  </si>
  <si>
    <t>129626, Москва г, Алексеевский, Мытищинская 3-я ул, дом № 3, корпус 2, Кв. 458</t>
  </si>
  <si>
    <t>129626, Москва г, Алексеевский, Мытищинская 3-я ул, дом № 3, корпус 2, Кв. 459</t>
  </si>
  <si>
    <t>129626, Москва г, Алексеевский, Мытищинская 3-я ул, дом № 3, корпус 2, Кв. 46</t>
  </si>
  <si>
    <t>129626, Москва г, Алексеевский, Мытищинская 3-я ул, дом № 3, корпус 2, Кв. 460</t>
  </si>
  <si>
    <t>129626, Москва г, Алексеевский, Мытищинская 3-я ул, дом № 3, корпус 2, Кв. 461</t>
  </si>
  <si>
    <t>129626, Москва г, Алексеевский, Мытищинская 3-я ул, дом № 3, корпус 2, Кв. 462</t>
  </si>
  <si>
    <t>129626, Москва г, Алексеевский, Мытищинская 3-я ул, дом № 3, корпус 2, Кв. 463</t>
  </si>
  <si>
    <t>129626, Москва г, Алексеевский, Мытищинская 3-я ул, дом № 3, корпус 2, Кв. 464</t>
  </si>
  <si>
    <t>129626, Москва г, Алексеевский, Мытищинская 3-я ул, дом № 3, корпус 2, Кв. 465</t>
  </si>
  <si>
    <t>129626, Москва г, Алексеевский, Мытищинская 3-я ул, дом № 3, корпус 2, Кв. 466</t>
  </si>
  <si>
    <t>129626, Москва г, Алексеевский, Мытищинская 3-я ул, дом № 3, корпус 2, Кв. 467</t>
  </si>
  <si>
    <t>129626, Москва г, Алексеевский, Мытищинская 3-я ул, дом № 3, корпус 2, Кв. 468</t>
  </si>
  <si>
    <t>129626, Москва г, Алексеевский, Мытищинская 3-я ул, дом № 3, корпус 2, Кв. 469</t>
  </si>
  <si>
    <t>129626, Москва г, Алексеевский, Мытищинская 3-я ул, дом № 3, корпус 2, Кв. 47</t>
  </si>
  <si>
    <t>129626, Москва г, Алексеевский, Мытищинская 3-я ул, дом № 3, корпус 2, Кв. 470</t>
  </si>
  <si>
    <t>129626, Москва г, Алексеевский, Мытищинская 3-я ул, дом № 3, корпус 2, Кв. 471</t>
  </si>
  <si>
    <t>129626, Москва г, Алексеевский, Мытищинская 3-я ул, дом № 3, корпус 2, Кв. 472</t>
  </si>
  <si>
    <t>129626, Москва г, Алексеевский, Мытищинская 3-я ул, дом № 3, корпус 2, Кв. 473</t>
  </si>
  <si>
    <t>129626, Москва г, Алексеевский, Мытищинская 3-я ул, дом № 3, корпус 2, Кв. 474</t>
  </si>
  <si>
    <t>129626, Москва г, Алексеевский, Мытищинская 3-я ул, дом № 3, корпус 2, Кв. 475</t>
  </si>
  <si>
    <t>129626, Москва г, Алексеевский, Мытищинская 3-я ул, дом № 3, корпус 2, Кв. 476</t>
  </si>
  <si>
    <t>129626, Москва г, Алексеевский, Мытищинская 3-я ул, дом № 3, корпус 2, Кв. 477</t>
  </si>
  <si>
    <t>129626, Москва г, Алексеевский, Мытищинская 3-я ул, дом № 3, корпус 2, Кв. 478</t>
  </si>
  <si>
    <t>129626, Москва г, Алексеевский, Мытищинская 3-я ул, дом № 3, корпус 2, Кв. 479</t>
  </si>
  <si>
    <t>129626, Москва г, Алексеевский, Мытищинская 3-я ул, дом № 3, корпус 2, Кв. 48</t>
  </si>
  <si>
    <t>129626, Москва г, Алексеевский, Мытищинская 3-я ул, дом № 3, корпус 2, Кв. 480</t>
  </si>
  <si>
    <t>129626, Москва г, Алексеевский, Мытищинская 3-я ул, дом № 3, корпус 2, Кв. 481</t>
  </si>
  <si>
    <t>129626, Москва г, Алексеевский, Мытищинская 3-я ул, дом № 3, корпус 2, Кв. 482</t>
  </si>
  <si>
    <t>129626, Москва г, Алексеевский, Мытищинская 3-я ул, дом № 3, корпус 2, Кв. 483</t>
  </si>
  <si>
    <t>129626, Москва г, Алексеевский, Мытищинская 3-я ул, дом № 3, корпус 2, Кв. 484</t>
  </si>
  <si>
    <t>129626, Москва г, Алексеевский, Мытищинская 3-я ул, дом № 3, корпус 2, Кв. 485</t>
  </si>
  <si>
    <t>129626, Москва г, Алексеевский, Мытищинская 3-я ул, дом № 3, корпус 2, Кв. 486</t>
  </si>
  <si>
    <t>129626, Москва г, Алексеевский, Мытищинская 3-я ул, дом № 3, корпус 2, Кв. 487</t>
  </si>
  <si>
    <t>129626, Москва г, Алексеевский, Мытищинская 3-я ул, дом № 3, корпус 2, Кв. 488</t>
  </si>
  <si>
    <t>129626, Москва г, Алексеевский, Мытищинская 3-я ул, дом № 3, корпус 2, Кв. 489</t>
  </si>
  <si>
    <t>129626, Москва г, Алексеевский, Мытищинская 3-я ул, дом № 3, корпус 2, Кв. 49</t>
  </si>
  <si>
    <t>129626, Москва г, Алексеевский, Мытищинская 3-я ул, дом № 3, корпус 2, Кв. 490</t>
  </si>
  <si>
    <t>129626, Москва г, Алексеевский, Мытищинская 3-я ул, дом № 3, корпус 2, Кв. 491</t>
  </si>
  <si>
    <t>129626, Москва г, Алексеевский, Мытищинская 3-я ул, дом № 3, корпус 2, Кв. 492</t>
  </si>
  <si>
    <t>129626, Москва г, Алексеевский, Мытищинская 3-я ул, дом № 3, корпус 2, Кв. 493</t>
  </si>
  <si>
    <t>129626, Москва г, Алексеевский, Мытищинская 3-я ул, дом № 3, корпус 2, Кв. 494</t>
  </si>
  <si>
    <t>129626, Москва г, Алексеевский, Мытищинская 3-я ул, дом № 3, корпус 2, Кв. 495</t>
  </si>
  <si>
    <t>129626, Москва г, Алексеевский, Мытищинская 3-я ул, дом № 3, корпус 2, Кв. 496</t>
  </si>
  <si>
    <t>129626, Москва г, Алексеевский, Мытищинская 3-я ул, дом № 3, корпус 2, Кв. 497</t>
  </si>
  <si>
    <t>129626, Москва г, Алексеевский, Мытищинская 3-я ул, дом № 3, корпус 2, Кв. 498</t>
  </si>
  <si>
    <t>129626, Москва г, Алексеевский, Мытищинская 3-я ул, дом № 3, корпус 2, Кв. 499</t>
  </si>
  <si>
    <t>129626, Москва г, Алексеевский, Мытищинская 3-я ул, дом № 3, корпус 2, Кв. 5</t>
  </si>
  <si>
    <t>129626, Москва г, Алексеевский, Мытищинская 3-я ул, дом № 3, корпус 2, Кв. 50</t>
  </si>
  <si>
    <t>129626, Москва г, Алексеевский, Мытищинская 3-я ул, дом № 3, корпус 2, Кв. 500</t>
  </si>
  <si>
    <t>129626, Москва г, Алексеевский, Мытищинская 3-я ул, дом № 3, корпус 2, Кв. 501</t>
  </si>
  <si>
    <t>129626, Москва г, Алексеевский, Мытищинская 3-я ул, дом № 3, корпус 2, Кв. 502</t>
  </si>
  <si>
    <t>129626, Москва г, Алексеевский, Мытищинская 3-я ул, дом № 3, корпус 2, Кв. 503</t>
  </si>
  <si>
    <t>129626, Москва г, Алексеевский, Мытищинская 3-я ул, дом № 3, корпус 2, Кв. 504</t>
  </si>
  <si>
    <t>129626, Москва г, Алексеевский, Мытищинская 3-я ул, дом № 3, корпус 2, Кв. 505</t>
  </si>
  <si>
    <t>129626, Москва г, Алексеевский, Мытищинская 3-я ул, дом № 3, корпус 2, Кв. 506</t>
  </si>
  <si>
    <t>129626, Москва г, Алексеевский, Мытищинская 3-я ул, дом № 3, корпус 2, Кв. 507</t>
  </si>
  <si>
    <t>129626, Москва г, Алексеевский, Мытищинская 3-я ул, дом № 3, корпус 2, Кв. 508</t>
  </si>
  <si>
    <t>129626, Москва г, Алексеевский, Мытищинская 3-я ул, дом № 3, корпус 2, Кв. 509</t>
  </si>
  <si>
    <t>129626, Москва г, Алексеевский, Мытищинская 3-я ул, дом № 3, корпус 2, Кв. 51</t>
  </si>
  <si>
    <t>129626, Москва г, Алексеевский, Мытищинская 3-я ул, дом № 3, корпус 2, Кв. 510</t>
  </si>
  <si>
    <t>129626, Москва г, Алексеевский, Мытищинская 3-я ул, дом № 3, корпус 2, Кв. 511</t>
  </si>
  <si>
    <t>129626, Москва г, Алексеевский, Мытищинская 3-я ул, дом № 3, корпус 2, Кв. 52</t>
  </si>
  <si>
    <t>129626, Москва г, Алексеевский, Мытищинская 3-я ул, дом № 3, корпус 2, Кв. 53</t>
  </si>
  <si>
    <t>129626, Москва г, Алексеевский, Мытищинская 3-я ул, дом № 3, корпус 2, Кв. 54</t>
  </si>
  <si>
    <t>129626, Москва г, Алексеевский, Мытищинская 3-я ул, дом № 3, корпус 2, Кв. 55</t>
  </si>
  <si>
    <t>129626, Москва г, Алексеевский, Мытищинская 3-я ул, дом № 3, корпус 2, Кв. 56</t>
  </si>
  <si>
    <t>129626, Москва г, Алексеевский, Мытищинская 3-я ул, дом № 3, корпус 2, Кв. 57</t>
  </si>
  <si>
    <t>129626, Москва г, Алексеевский, Мытищинская 3-я ул, дом № 3, корпус 2, Кв. 58</t>
  </si>
  <si>
    <t>129626, Москва г, Алексеевский, Мытищинская 3-я ул, дом № 3, корпус 2, Кв. 59</t>
  </si>
  <si>
    <t>129626, Москва г, Алексеевский, Мытищинская 3-я ул, дом № 3, корпус 2, Кв. 6</t>
  </si>
  <si>
    <t>129626, Москва г, Алексеевский, Мытищинская 3-я ул, дом № 3, корпус 2, Кв. 60</t>
  </si>
  <si>
    <t>129626, Москва г, Алексеевский, Мытищинская 3-я ул, дом № 3, корпус 2, Кв. 61</t>
  </si>
  <si>
    <t>129626, Москва г, Алексеевский, Мытищинская 3-я ул, дом № 3, корпус 2, Кв. 62</t>
  </si>
  <si>
    <t>129626, Москва г, Алексеевский, Мытищинская 3-я ул, дом № 3, корпус 2, Кв. 63</t>
  </si>
  <si>
    <t>129626, Москва г, Алексеевский, Мытищинская 3-я ул, дом № 3, корпус 2, Кв. 64</t>
  </si>
  <si>
    <t>129626, Москва г, Алексеевский, Мытищинская 3-я ул, дом № 3, корпус 2, Кв. 65</t>
  </si>
  <si>
    <t>129626, Москва г, Алексеевский, Мытищинская 3-я ул, дом № 3, корпус 2, Кв. 66</t>
  </si>
  <si>
    <t>129626, Москва г, Алексеевский, Мытищинская 3-я ул, дом № 3, корпус 2, Кв. 67</t>
  </si>
  <si>
    <t>129626, Москва г, Алексеевский, Мытищинская 3-я ул, дом № 3, корпус 2, Кв. 68</t>
  </si>
  <si>
    <t>129626, Москва г, Алексеевский, Мытищинская 3-я ул, дом № 3, корпус 2, Кв. 69</t>
  </si>
  <si>
    <t>129626, Москва г, Алексеевский, Мытищинская 3-я ул, дом № 3, корпус 2, Кв. 7</t>
  </si>
  <si>
    <t>129626, Москва г, Алексеевский, Мытищинская 3-я ул, дом № 3, корпус 2, Кв. 70</t>
  </si>
  <si>
    <t>129626, Москва г, Алексеевский, Мытищинская 3-я ул, дом № 3, корпус 2, Кв. 71</t>
  </si>
  <si>
    <t>129626, Москва г, Алексеевский, Мытищинская 3-я ул, дом № 3, корпус 2, Кв. 72</t>
  </si>
  <si>
    <t>129626, Москва г, Алексеевский, Мытищинская 3-я ул, дом № 3, корпус 2, Кв. 73</t>
  </si>
  <si>
    <t>129626, Москва г, Алексеевский, Мытищинская 3-я ул, дом № 3, корпус 2, Кв. 74</t>
  </si>
  <si>
    <t>129626, Москва г, Алексеевский, Мытищинская 3-я ул, дом № 3, корпус 2, Кв. 75</t>
  </si>
  <si>
    <t>129626, Москва г, Алексеевский, Мытищинская 3-я ул, дом № 3, корпус 2, Кв. 76</t>
  </si>
  <si>
    <t>129626, Москва г, Алексеевский, Мытищинская 3-я ул, дом № 3, корпус 2, Кв. 77</t>
  </si>
  <si>
    <t>129626, Москва г, Алексеевский, Мытищинская 3-я ул, дом № 3, корпус 2, Кв. 78</t>
  </si>
  <si>
    <t>129626, Москва г, Алексеевский, Мытищинская 3-я ул, дом № 3, корпус 2, Кв. 79</t>
  </si>
  <si>
    <t>129626, Москва г, Алексеевский, Мытищинская 3-я ул, дом № 3, корпус 2, Кв. 8</t>
  </si>
  <si>
    <t>129626, Москва г, Алексеевский, Мытищинская 3-я ул, дом № 3, корпус 2, Кв. 80</t>
  </si>
  <si>
    <t>129626, Москва г, Алексеевский, Мытищинская 3-я ул, дом № 3, корпус 2, Кв. 81</t>
  </si>
  <si>
    <t>129626, Москва г, Алексеевский, Мытищинская 3-я ул, дом № 3, корпус 2, Кв. 82</t>
  </si>
  <si>
    <t>129626, Москва г, Алексеевский, Мытищинская 3-я ул, дом № 3, корпус 2, Кв. 83</t>
  </si>
  <si>
    <t>129626, Москва г, Алексеевский, Мытищинская 3-я ул, дом № 3, корпус 2, Кв. 84</t>
  </si>
  <si>
    <t>129626, Москва г, Алексеевский, Мытищинская 3-я ул, дом № 3, корпус 2, Кв. 85</t>
  </si>
  <si>
    <t>129626, Москва г, Алексеевский, Мытищинская 3-я ул, дом № 3, корпус 2, Кв. 86</t>
  </si>
  <si>
    <t>129626, Москва г, Алексеевский, Мытищинская 3-я ул, дом № 3, корпус 2, Кв. 87</t>
  </si>
  <si>
    <t>129626, Москва г, Алексеевский, Мытищинская 3-я ул, дом № 3, корпус 2, Кв. 88</t>
  </si>
  <si>
    <t>129626, Москва г, Алексеевский, Мытищинская 3-я ул, дом № 3, корпус 2, Кв. 89</t>
  </si>
  <si>
    <t>129626, Москва г, Алексеевский, Мытищинская 3-я ул, дом № 3, корпус 2, Кв. 9</t>
  </si>
  <si>
    <t>129626, Москва г, Алексеевский, Мытищинская 3-я ул, дом № 3, корпус 2, Кв. 90</t>
  </si>
  <si>
    <t>129626, Москва г, Алексеевский, Мытищинская 3-я ул, дом № 3, корпус 2, Кв. 91</t>
  </si>
  <si>
    <t>129626, Москва г, Алексеевский, Мытищинская 3-я ул, дом № 3, корпус 2, Кв. 92</t>
  </si>
  <si>
    <t>129626, Москва г, Алексеевский, Мытищинская 3-я ул, дом № 3, корпус 2, Кв. 93</t>
  </si>
  <si>
    <t>129626, Москва г, Алексеевский, Мытищинская 3-я ул, дом № 3, корпус 2, Кв. 94</t>
  </si>
  <si>
    <t>129626, Москва г, Алексеевский, Мытищинская 3-я ул, дом № 3, корпус 2, Кв. 95</t>
  </si>
  <si>
    <t>129626, Москва г, Алексеевский, Мытищинская 3-я ул, дом № 3, корпус 2, Кв. 96</t>
  </si>
  <si>
    <t>129626, Москва г, Алексеевский, Мытищинская 3-я ул, дом № 3, корпус 2, Кв. 97</t>
  </si>
  <si>
    <t>129626, Москва г, Алексеевский, Мытищинская 3-я ул, дом № 3, корпус 2, Кв. 98</t>
  </si>
  <si>
    <t>129626, Москва г, Алексеевский, Мытищинская 3-я ул, дом № 3, корпус 2, Кв. 99</t>
  </si>
  <si>
    <t>129626, Москва г, Алексеевский, Мытищинская 3-я ул, дом № 3, корпус 2, Оф. 10ком.1-10</t>
  </si>
  <si>
    <t>129626, Москва г, Алексеевский, Мытищинская 3-я ул, дом № 3, корпус 2, Оф. 13ком.1-10</t>
  </si>
  <si>
    <t>129626, Москва г, Алексеевский, Мытищинская 3-я ул, дом № 3, корпус 2, Оф. 15ком.1-14</t>
  </si>
  <si>
    <t>129626, Москва г, Алексеевский, Мытищинская 3-я ул, дом № 3, корпус 2, Оф. 17ком.1-10</t>
  </si>
  <si>
    <t>129626, Москва г, Алексеевский, Мытищинская 3-я ул, дом № 3, корпус 2, Оф. 19ком.1-10</t>
  </si>
  <si>
    <t>129626, Москва г, Алексеевский, Мытищинская 3-я ул, дом № 3, корпус 2, Оф. 21ком.1-10</t>
  </si>
  <si>
    <t>129626, Москва г, Алексеевский, Мытищинская 3-я ул, дом № 3, корпус 2, Оф. 24ком.1-10</t>
  </si>
  <si>
    <t>129626, Москва г, Алексеевский, Мытищинская 3-я ул, дом № 3, корпус 2, Оф. 25ком.1-9</t>
  </si>
  <si>
    <t>129626, Москва г, Алексеевский, Мытищинская 3-я ул, дом № 3, корпус 2, Оф. 26ком.1-30</t>
  </si>
  <si>
    <t>129626, Москва г, Алексеевский, Мытищинская 3-я ул, дом № 3, корпус 2, Оф. 4ком.1-10</t>
  </si>
  <si>
    <t>129626, Москва г, Алексеевский, Мытищинская 3-я ул, дом № 3, корпус 2, Оф. 6ком.1-10</t>
  </si>
  <si>
    <t>129626, Москва г, Алексеевский, Мытищинская 3-я ул, дом № 3, корпус 2, Оф. 8ком.1-10</t>
  </si>
  <si>
    <t>129626, Москва г, Алексеевский, Мытищинская 3-я ул, дом № 3, корпус 2</t>
  </si>
  <si>
    <t>Владелец</t>
  </si>
  <si>
    <t>л/с №0000000001096</t>
  </si>
  <si>
    <t>л/с №0000000000826</t>
  </si>
  <si>
    <t>л/с №0000000082325</t>
  </si>
  <si>
    <t>л/с №0000000000852</t>
  </si>
  <si>
    <t>л/с №0000000030036</t>
  </si>
  <si>
    <t>л/с №0000000004444</t>
  </si>
  <si>
    <t>л/с №0000000000965</t>
  </si>
  <si>
    <t>л/с №0000000002304</t>
  </si>
  <si>
    <t>л/с №0000000002154</t>
  </si>
  <si>
    <t>л/с №0000000001115</t>
  </si>
  <si>
    <t>л/с №0000000000877</t>
  </si>
  <si>
    <t>л/с №0000000020210</t>
  </si>
  <si>
    <t>л/с №0000001155784</t>
  </si>
  <si>
    <t>5 = 3*4</t>
  </si>
  <si>
    <t>7 = 5*6</t>
  </si>
  <si>
    <t>8 = 7-2</t>
  </si>
  <si>
    <t>Договор контрагента</t>
  </si>
  <si>
    <t>Документ основание</t>
  </si>
  <si>
    <t>АЛ/3М/ДУ-3-1-202 Втор-1</t>
  </si>
  <si>
    <t>Начисление услуг 00000000646 от 31.01.2024 23:59:59</t>
  </si>
  <si>
    <t>АЛ/3М/ДУ-3-1-87/ВТОР1</t>
  </si>
  <si>
    <t>АЛ/3М/ДУ-3-1-99/ВТОР1</t>
  </si>
  <si>
    <t>АЛ/3М/ДУ-3-1-53</t>
  </si>
  <si>
    <t>АЛ/3М/ДУ-3-1-165</t>
  </si>
  <si>
    <t>АЛ/3М/ДУ-3-1-98</t>
  </si>
  <si>
    <t>АЛ/3М/ДУ-3-1-73/ВТОР</t>
  </si>
  <si>
    <t>АЛ/3-я МЫТИЩ/3к.1-88 ВОТР 1</t>
  </si>
  <si>
    <t>УК/084-АЛ-1КПФ/10-07/ВТОР-1</t>
  </si>
  <si>
    <t>9807-АЛ/ДУН-А1-02-06-03/ВТОР-2</t>
  </si>
  <si>
    <t>9807-АЛ/ДУН-01-03-11-03/ВКФ-1/ВТОР</t>
  </si>
  <si>
    <t>9807-АЛ/ДУН-А1-03-02-03/ВКФ-1</t>
  </si>
  <si>
    <t>9807-АЛ/ДУН-01-03-15-01/ВКФ-1</t>
  </si>
  <si>
    <t>УК/062-АЛ-1КПФ/03-07</t>
  </si>
  <si>
    <t>УК/256-АЛ-1КПФ/17-08/Э</t>
  </si>
  <si>
    <t>УК/028-АЛ-1КПФ/30-06/УСТ</t>
  </si>
  <si>
    <t>9807-АЛ/ДУН-01-04-04-03/ВКФ-1</t>
  </si>
  <si>
    <t>9807-АЛ/ДУН-А1-03-13-04/ВКФ-1</t>
  </si>
  <si>
    <t>9807-АЛ/ДУН-01-02-16-01/ВКФ-1</t>
  </si>
  <si>
    <t>УК/299-АЛ-1КПФ/27-10</t>
  </si>
  <si>
    <t>9807-АЛ/ДУН-01-03-17-01/ВКФ-1</t>
  </si>
  <si>
    <t>9807-АЛ/ДУН-01-01-14-01/ВКФ-1</t>
  </si>
  <si>
    <t>УК/151-АЛ-1КПФ/23-07</t>
  </si>
  <si>
    <t>УК/161-АЛ-1КПФ/24-07/Э</t>
  </si>
  <si>
    <t>9807-АЛ/ДУН-01-02-02-01/ВКФ-1/Втор</t>
  </si>
  <si>
    <t>9807-АЛ/ДУН-01-04-06-02/ВКФ-1</t>
  </si>
  <si>
    <t>9807-АЛ/ДУН-А1-02-15-01/ВКФ-1</t>
  </si>
  <si>
    <t>9807-АЛ/ДУН-01-04-06-03/ВКФ-1</t>
  </si>
  <si>
    <t>УК/207-АЛ-1КПФ/05-08/Э</t>
  </si>
  <si>
    <t>0101-АЛ/СПО-А1-01-08</t>
  </si>
  <si>
    <t>УК/228-АЛ-1КПФ/09-08</t>
  </si>
  <si>
    <t>9807-АЛ/ДУН-01-04-02-03/ВКФ-1</t>
  </si>
  <si>
    <t>УК/244-АЛ-1КПФ/13-08/Э</t>
  </si>
  <si>
    <t>9807-АЛ/ДУН-А1-03-05-02/ВКФ-1</t>
  </si>
  <si>
    <t>9807-АЛ/ДУН-01-03-11-02/ВКФ-1</t>
  </si>
  <si>
    <t>9807-АЛ/ДУН-А1-03-05-01/ВКФ-1</t>
  </si>
  <si>
    <t>9807-АЛ/ДУН-01-01-05-02/ВКФ-1</t>
  </si>
  <si>
    <t>9807-АЛ/ДУН-01-03-08-01/ВКФ-1</t>
  </si>
  <si>
    <t>9807-АЛ/ДУН-01-03-06-04/ВКФ-1</t>
  </si>
  <si>
    <t>9807-АЛ/ДУН-01-01-08-04/ВКФ-1/ВТОР</t>
  </si>
  <si>
    <t>9807-АЛ/ДУН-01-03-12-108/ВКФ-2</t>
  </si>
  <si>
    <t>УК/163-АЛ-1КПФ/24-07/Э/ВТОР-1</t>
  </si>
  <si>
    <t>9807-АЛ/ДУН-01-04-12-03/ВКФ-1</t>
  </si>
  <si>
    <t>УК/0205-АЛ/СПО-А1-01-17-01/ВДС-352/УСТ</t>
  </si>
  <si>
    <t>УК/0201-АЛ/ПДК-А1-04-17-04/ВДС-333</t>
  </si>
  <si>
    <t>0201-АЛ/СПО-А1-02-17-04/ВДС-683</t>
  </si>
  <si>
    <t>9807-АЛ/ДУН-А1-01-12-02/ВКФ-1</t>
  </si>
  <si>
    <t>УК/291-АЛ-1КПФ/19-10/В</t>
  </si>
  <si>
    <t>9807-АЛ/ДУН-01-03-02-01/ВКФ-1</t>
  </si>
  <si>
    <t>УК/0201-АЛ/СПО-А1-01-10-03/ВДС-498</t>
  </si>
  <si>
    <t>УК/0201-АЛ/ИПО-А1-01-10-02/ВДС-353</t>
  </si>
  <si>
    <t>УК/0201-АЛ/СПО-А1-04-06-01/ВДС-709</t>
  </si>
  <si>
    <t>УК/026-АЛ-1КПФ/30-06</t>
  </si>
  <si>
    <t>9807-АЛ/ДУН-01-01-08-02/ВКФ-1</t>
  </si>
  <si>
    <t>9807-АЛ/ДУН-01-03-02-02/ВКФ-1</t>
  </si>
  <si>
    <t>УК/060-АЛ-1КПФ/03-07</t>
  </si>
  <si>
    <t>9807-АЛ/ДУН-01-01-17-04/ВКФ-1</t>
  </si>
  <si>
    <t>9807-АЛ/ДУН-01-02-16-02/ВКФ-1</t>
  </si>
  <si>
    <t>9807-АЛ/ДУН-А1-02-09-04/ВКФ-1</t>
  </si>
  <si>
    <t>УК/0201-АЛ/ПДК-А1-04-05-02/ВДС-347</t>
  </si>
  <si>
    <t>9807-АЛ/ДУН-А1-01-02-03/ВКФ-1</t>
  </si>
  <si>
    <t>9807-АЛ/ДУН-А1-04-05-01/ВКФ-1/ВТОР</t>
  </si>
  <si>
    <t>9807-АЛ/ДУН-А1-03-08-03/ВКФ-1/ВТОР-2</t>
  </si>
  <si>
    <t>9807-АЛ/ДУН-А1-02-08-04/ВКФ-1</t>
  </si>
  <si>
    <t>УК/217-АЛ-1КПФ/06-08</t>
  </si>
  <si>
    <t>УК/073-АЛ-1КПФ/07-07</t>
  </si>
  <si>
    <t>9807-АЛ/ДУН-А1-01-04-02/ВКФ-1</t>
  </si>
  <si>
    <t>9807-АЛ/241-АЛ-1КПФ/12-08/ВКФ-1/ВТОР-1</t>
  </si>
  <si>
    <t>УК/082-АЛ-1КПФ/10-07/УСТ/ВТОР</t>
  </si>
  <si>
    <t>9807-АЛ/ДУН-01-3-НЖ-07-1-12/ВКФ-003/ВТОР</t>
  </si>
  <si>
    <t>9807-АЛ/ДУН-А1-01-04-03/ВКФ-1</t>
  </si>
  <si>
    <t>9807-АЛ/ДУН-01-01-06-03/ВКФ-1</t>
  </si>
  <si>
    <t>9807-АЛ/ДУН-А1-01-17-03/ВКФ-1</t>
  </si>
  <si>
    <t>УК/0201-АЛ/ПДК-А1-03-08-02/ВДС-882</t>
  </si>
  <si>
    <t>УК/0201-АЛ/ПДК-А1-01-02-01/ВДС-380</t>
  </si>
  <si>
    <t>9807-АЛ/ДУН-А1-04-13-04/ВКФ-1</t>
  </si>
  <si>
    <t>9807-АЛ/ДУН-01-01-07-01/ВКФ-1</t>
  </si>
  <si>
    <t>УК/0201-АЛ/СПО-А1-04-14-02/ВДС-689</t>
  </si>
  <si>
    <t>9807-АЛ/ДУН-01-03-06-03/ВКФ-1/ВТОР</t>
  </si>
  <si>
    <t>9807-АЛ/ДУН-01-04-17-02/ВКФ-1/ВТОР</t>
  </si>
  <si>
    <t>9807-АЛ/ДУН-01-02-12-02/ВКФ-1/ВТОР</t>
  </si>
  <si>
    <t>УК/9807-АЛ/ДУН-01-03-06-02/ВКФ-1/ВТОР</t>
  </si>
  <si>
    <t>9807-АЛ/ДУН-01-4-НЖ-11-1-08/ВКФ-006/ВТОР</t>
  </si>
  <si>
    <t>9807-АЛ/ДУН-01-01-15-03/ВКФ-1</t>
  </si>
  <si>
    <t>9807-АЛ/ДУН-01-4-НЖ-06-1-10/ВКФ-002/ВТОР</t>
  </si>
  <si>
    <t>9807-АЛ/ДУН-01-2-НЖ-08-1-06/ВКФ-004/ВТОР</t>
  </si>
  <si>
    <t>9807-АЛ/ДУН-01-04-17-01/ВКФ-1</t>
  </si>
  <si>
    <t>9807-АЛ/ДУН-01-2-НЖ-09-1-11/ВКФ-001/ВТОР</t>
  </si>
  <si>
    <t>9807-АЛ/ДУН-127-АЛ-1КПФ/18-07/ВКФ-1/ВТОР</t>
  </si>
  <si>
    <t xml:space="preserve">9807-АЛ/ДУН- 01-03-15-02/ВКФ-1 </t>
  </si>
  <si>
    <t>УК/0201-АЛ/ПДК-А1-02-05-03/ВДС-481</t>
  </si>
  <si>
    <t>9807-АЛ/ДУН-01-02-07-02/ВКФ-1</t>
  </si>
  <si>
    <t>9807-АЛ/201-АЛ-1КПФ/04-08/ВКФ-1/Н/ВТОР</t>
  </si>
  <si>
    <t>АЛ/М/ДУ/3-1-133</t>
  </si>
  <si>
    <t>АЛ/3-я МЫТИЩ/3-1-216 втор</t>
  </si>
  <si>
    <t>АЛ/3М/ДУ-3-1-217/ВТОР</t>
  </si>
  <si>
    <t>АЛ/3М/ДУ-3-1-93/ВТОР</t>
  </si>
  <si>
    <t>АЛ/3М/ДУ-3-1-127/ВТОР1</t>
  </si>
  <si>
    <t>АЛ/3М/ДУ-3-1/БКФН-10(1-13)/ВТОР</t>
  </si>
  <si>
    <t>АЛ/3М/ДУ-3-1-75</t>
  </si>
  <si>
    <t>АЛ/3-яМ/ДУ-3-1-132 втор</t>
  </si>
  <si>
    <t>АЛ/3М/ДУ-3-1-34</t>
  </si>
  <si>
    <t>АЛ/МБ/ДУ-3-1-194</t>
  </si>
  <si>
    <t>АЛ/3М/ДУ-3-1-29</t>
  </si>
  <si>
    <t>АЛ/3М/ДУ-3-1-80/ВТОР</t>
  </si>
  <si>
    <t>АЛ/3М/ДУ-3-1-126/ВТОР1</t>
  </si>
  <si>
    <t>АЛ/3М/ДУ-3-1-68 ВТОР-1</t>
  </si>
  <si>
    <t>АЛ/3М/ДУ-3-1-74</t>
  </si>
  <si>
    <t>АЛ/3М/ДУ-3-1-21</t>
  </si>
  <si>
    <t>АЛ/ДУ-3М-3-1-26</t>
  </si>
  <si>
    <t>АЛ/3М/ДУ-3-1-215</t>
  </si>
  <si>
    <t>АЛ/3М/ДУ-3-1-144</t>
  </si>
  <si>
    <t>АЛ/3М/ДУ-3-1-139/ВТОР</t>
  </si>
  <si>
    <t>АЛ/3М/ДУ-3-1-157</t>
  </si>
  <si>
    <t>АЛ/3-я/М/ДУ-3-1-251</t>
  </si>
  <si>
    <t>АЛ/3М/ДУ-3-1-28</t>
  </si>
  <si>
    <t>АЛ/3М/ДУ-3-1-107</t>
  </si>
  <si>
    <t>АЛ/3М/ДУ-3-1-182</t>
  </si>
  <si>
    <t>АЛ/3М/ДУ-3-1-142/ВТОР</t>
  </si>
  <si>
    <t>9807-АЛ/ДУН-01-02-05-04/ВКФ-1/ВТОР-1</t>
  </si>
  <si>
    <t>АЛ/3М/ДУ-3--1-42-ВТОР</t>
  </si>
  <si>
    <t>9807-АЛ/ДУН-А1-04-09-02/ВКФ-1/ВТОР-1</t>
  </si>
  <si>
    <t>АЛ/3М/ДУ-3-1-124/ВТОР-1</t>
  </si>
  <si>
    <t>АЛ/3М/ДУ-3-1-121/ВТОР-1</t>
  </si>
  <si>
    <t>АЛ/3-я М/ДУ/3-1-55-ВТОР</t>
  </si>
  <si>
    <t>АЛ/3-я/М/ДУ-3-1-76</t>
  </si>
  <si>
    <t>АЛ/3М/ДУ-3-1-2</t>
  </si>
  <si>
    <t>АЛ/А/ДУ/3-1-44</t>
  </si>
  <si>
    <t>АЛ/3-М/ДУ/3-1-210</t>
  </si>
  <si>
    <t>АЛ/3М/ДУ-3-1-5</t>
  </si>
  <si>
    <t>9807-АЛ/ДУН-01-01-16-03/ВКФ-1</t>
  </si>
  <si>
    <t>УК/225-АЛ-1КПФ/07-08</t>
  </si>
  <si>
    <t>9807-АЛ/ДУН-01-04-02-01/ВКФ-1/ВТОР</t>
  </si>
  <si>
    <t>9807-АЛ/ДУН-01-04-04-01/ВКФ-1</t>
  </si>
  <si>
    <t>УК/304-АЛ-1КПФ/05-11/ВТОР</t>
  </si>
  <si>
    <t>9807-АЛ/ДУН-1КПФ/09-07/ВКФ-1/ВТОР</t>
  </si>
  <si>
    <t>9807-АЛ/ДУН-А1-01-05-03/ВКФ-1</t>
  </si>
  <si>
    <t>9807-АЛ/ДУН-А1-04-05-04/ВКФ-1/ВТОР</t>
  </si>
  <si>
    <t>9807-АЛ/ДУН-А1-03-16-02/ВКФ-1</t>
  </si>
  <si>
    <t>9807-АЛ/ДУН-01-02-11-02/ВКФ-1</t>
  </si>
  <si>
    <t>9807-АЛ/ДУН-01-01-09-04/ВКФ-1</t>
  </si>
  <si>
    <t>9807-АЛ/ДУН-01-01-16-01/ВКФ-1/ВТОР</t>
  </si>
  <si>
    <t>УК/0201-АЛ/СПО-А2-02-12-04/ВДС-810</t>
  </si>
  <si>
    <t>9807-АЛ/ДУН-01-01-02-02/ВКФ-1/ВТОР</t>
  </si>
  <si>
    <t>9807-АЛ/ДУН-А1-04-11-03/ВКФ-1</t>
  </si>
  <si>
    <t>УК/192-АЛ-1КПФ/01-08</t>
  </si>
  <si>
    <t>УК/267-АЛ-1КПФ/21-08</t>
  </si>
  <si>
    <t>УК/107-АЛ-1КПФ/14-07/Э</t>
  </si>
  <si>
    <t>УК/106-АЛ-1КПФ/14-07/Э</t>
  </si>
  <si>
    <t>9807-АЛ/ДУН-01-02-06-02/ВКФ-1</t>
  </si>
  <si>
    <t>9807-АЛ/ДУН-01-02-02-03/ВКФ-1</t>
  </si>
  <si>
    <t>9807-АЛ/ДУН-А1-04-11-04/ВКФ-1</t>
  </si>
  <si>
    <t>УК/279-АЛ-1КПФ/15-09/Э</t>
  </si>
  <si>
    <t>УК/030-АЛ-1КПФ/30-06/УСТ</t>
  </si>
  <si>
    <t>УК/193-АЛ-1КПФ/01-08</t>
  </si>
  <si>
    <t>9807-АЛ/ДУН-01-04-17-03/ВКФ-1</t>
  </si>
  <si>
    <t>9807-АЛ/ДУН-А1-04-09-04/ВКФ-1</t>
  </si>
  <si>
    <t>УК/064-АЛ-1КПФ/04-07</t>
  </si>
  <si>
    <t>9807-АЛ/ДУН-А1-04-15-02/ВКФ-1</t>
  </si>
  <si>
    <t>9807-АЛ/ДУН-01-02-10-03/ВКФ-1</t>
  </si>
  <si>
    <t>УК/232-АЛ-1КПФ/09-08</t>
  </si>
  <si>
    <t>УК/051-АЛ-1КПФ/02-07</t>
  </si>
  <si>
    <t>УК/002-АЛ-1КПФ/28-06</t>
  </si>
  <si>
    <t>УК/018-АЛ-1КПФ/29-06</t>
  </si>
  <si>
    <t>9807-АЛ/ДУН-А1-01-06-01/ВКФ-1</t>
  </si>
  <si>
    <t>УК/180-АЛ-1КПФ/28-07/Э</t>
  </si>
  <si>
    <t>9807-АЛ/ДУН-А1-02-03-04/ВКФ-1</t>
  </si>
  <si>
    <t>9807-АЛ/ДУН-А1-03-14-01/ВКФ-1</t>
  </si>
  <si>
    <t>9807-АЛ/ДУН-А1-03-17-04/ВКФ-1</t>
  </si>
  <si>
    <t>9807-АЛ/ДУН-01-04-06-04/ВКФ-1</t>
  </si>
  <si>
    <t>9807-АЛ/ДУН-А1-01-15-01/ВКФ-1</t>
  </si>
  <si>
    <t>9807-АЛ/ДУН-А1-02-05-02/ВКФ-1</t>
  </si>
  <si>
    <t>9807-АЛ/ДУН-А1-01-08-01/ВКФ-1</t>
  </si>
  <si>
    <t>УК/017-АЛ-1КПФ/29-06</t>
  </si>
  <si>
    <t>УК/215-АЛ-1КПФ/06-08</t>
  </si>
  <si>
    <t>УК/278-АЛ-1КПФ/08-09/В</t>
  </si>
  <si>
    <t>УК/172-АЛ-1КПФ/27-07</t>
  </si>
  <si>
    <t>УК/159-АЛ-1КПФ/24-07</t>
  </si>
  <si>
    <t>9807-АЛ/ДУН-01-03-07-02/ВКФ-1</t>
  </si>
  <si>
    <t>9807-АЛ/ДУН-01-03-15-04/ВКФ-1</t>
  </si>
  <si>
    <t>9807-АЛ/ДУН-А1-04-10-01/ВКФ-1</t>
  </si>
  <si>
    <t>УК/0201-АЛ/СПО-А1-01-13-04/ВДС-335</t>
  </si>
  <si>
    <t>УК/033-АЛ-1КПФ/01-07</t>
  </si>
  <si>
    <t>УК/154-АЛ-1КПФ/23-07/УСТ</t>
  </si>
  <si>
    <t>УК/209-АЛ-1КПФ/05-08/Э</t>
  </si>
  <si>
    <t>УК/050-АЛ-1КПФ/02-07</t>
  </si>
  <si>
    <t>УК/173-АЛ-1КПФ/27-07</t>
  </si>
  <si>
    <t>УК/069-АЛ-1КПФ/06-07</t>
  </si>
  <si>
    <t>9807-АЛ/ДУН-01-02-11-01/ВКФ-1</t>
  </si>
  <si>
    <t>9807-АЛ/ДУН-01-02-10-04/ВКФ-1</t>
  </si>
  <si>
    <t>9807-АЛ/ДУН-01-03-16-03/ВКФ-1</t>
  </si>
  <si>
    <t>УК/120-АЛ-1КПФ/16-07</t>
  </si>
  <si>
    <t>УК/023-АЛ-1КПФ/30-06</t>
  </si>
  <si>
    <t>9807-АЛ/ДУН-01-02-10-01/ВКФ-1</t>
  </si>
  <si>
    <t>УК/200-АЛ-1КПФ/12-08</t>
  </si>
  <si>
    <t>УК/038-АЛ-1КПФ/01-07/УСТ</t>
  </si>
  <si>
    <t>9807-АЛ/ДУН-01-03-15-03/ВКФ-1</t>
  </si>
  <si>
    <t>УК/108-АЛ-1КПФ/14-07</t>
  </si>
  <si>
    <t>9807-АЛ/ДУН-А1-01-10-04/ВКФ-1</t>
  </si>
  <si>
    <t>9807-АЛ/ДУН-01-01-07-02/ВКФ-1</t>
  </si>
  <si>
    <t>9807-АЛ/ДУН-А1-03-10-04/ВКФ-1</t>
  </si>
  <si>
    <t>9807-АЛ/ДУН-01-02-09-03/ВКФ-1</t>
  </si>
  <si>
    <t>УК/202-АЛ-1КПФ/04-08</t>
  </si>
  <si>
    <t>УК/266-АЛ-1КПФ/21-08</t>
  </si>
  <si>
    <t>9807-АЛ/ДУН-А1-02-11-04/ВКФ-1</t>
  </si>
  <si>
    <t>УК/268-АЛ-1КПФ/21-08</t>
  </si>
  <si>
    <t>УК/121-АЛ-1КПФ/17-07</t>
  </si>
  <si>
    <t>УК/122-АЛ-1КПФ/17-07</t>
  </si>
  <si>
    <t>9807-АЛ/ДУН-01-01-12-03/ВКФ-1</t>
  </si>
  <si>
    <t>9807-АЛ/ДУН-01-02-07-03/ВКФ-1</t>
  </si>
  <si>
    <t>УК/099-АЛ-1КПФ/13-07</t>
  </si>
  <si>
    <t>УК/166-АЛ-1КПФ/25-07</t>
  </si>
  <si>
    <t>УК/097-АЛ-1КПФ/13-07</t>
  </si>
  <si>
    <t>УК/100-АЛ-1КПФ/13-07</t>
  </si>
  <si>
    <t>9807-АЛ/ДУН-А1-01-10-01/ВКФ-1</t>
  </si>
  <si>
    <t>УК/103-АЛ-1КПФ/13-07/Э</t>
  </si>
  <si>
    <t>9807-АЛ/ДУН-А1-02-15-02/ВКФ-1</t>
  </si>
  <si>
    <t>УК/234-АЛ-1КПФ/10-08/Э</t>
  </si>
  <si>
    <t>УК/174-АЛ-1КПФ/27-07</t>
  </si>
  <si>
    <t>УК/130-АЛ-1КПФ/19-07</t>
  </si>
  <si>
    <t>9807-АЛ/ДУН-А1-01-15-02/ВКФ-1</t>
  </si>
  <si>
    <t>УК/286-АЛ-1КПФ/16-09/Э</t>
  </si>
  <si>
    <t>9807-АЛ/ДУН-01-03-13-03/ВКФ-1</t>
  </si>
  <si>
    <t>9807-АЛ/ДУН-01-04-03-04/ВКФ-1</t>
  </si>
  <si>
    <t>УК/176-АЛ-1КПФ/27-07/Э</t>
  </si>
  <si>
    <t>УК/175-АЛ-1КПФ/27-07/Э</t>
  </si>
  <si>
    <t>9807-АЛ/ДУН-А1-01-04-04/ВКФ-1</t>
  </si>
  <si>
    <t>9807-АЛ/ДУН-А1-01-06-04/ВКФ-1</t>
  </si>
  <si>
    <t>УК/001-АЛ-1КПФ/28-06</t>
  </si>
  <si>
    <t>9807-АЛ/ДУН-01-02-04-01/ВКФ-1</t>
  </si>
  <si>
    <t>9807-АЛ/ДУН-01-04-03-02/ВКФ-1</t>
  </si>
  <si>
    <t>УК/303-АЛ-1КПФ/04-11</t>
  </si>
  <si>
    <t>9807-АЛ/ДУН-01-04-12-01/ВКФ-1</t>
  </si>
  <si>
    <t>9807-АЛ/ДУН-01-03-14-03/ВКФ-1</t>
  </si>
  <si>
    <t>УК/0201-АЛ/ПДК-А1-02-10-02/ВДС-619</t>
  </si>
  <si>
    <t>9807-АЛ/ДУН-01-04-13-03/ВКФ-1</t>
  </si>
  <si>
    <t>УК/0201-АЛ/ПДК-А1-01-17-02/ВДС-361</t>
  </si>
  <si>
    <t>УК/280-АЛ-1КПФ/15-09/Э</t>
  </si>
  <si>
    <t>УК/146-АЛ-1КПФ/22-07</t>
  </si>
  <si>
    <t>УК/086-АЛ-1КПФ/10-07</t>
  </si>
  <si>
    <t>УК/081-АЛ-1КПФ/10-07</t>
  </si>
  <si>
    <t>УК/186-АЛ-1КПФ/30-07</t>
  </si>
  <si>
    <t>9807-АЛ/ДУН-А1-04-07-04/ВКФ-1</t>
  </si>
  <si>
    <t>9807-АЛ/ДУН-А1-03-11-01/ВКФ-1</t>
  </si>
  <si>
    <t>УК/165-АЛ-1КПФ/24-07</t>
  </si>
  <si>
    <t>УК/233-АЛ-1КПФ/09-08</t>
  </si>
  <si>
    <t>УК/003-АЛ-1КПФ/29-06</t>
  </si>
  <si>
    <t>УК/019-АЛ-1КПФ/30-06</t>
  </si>
  <si>
    <t>УК/251-АЛ-1КПФ/13-08</t>
  </si>
  <si>
    <t>УК/245-АЛ-1КПФ/13-08</t>
  </si>
  <si>
    <t>9807-АЛ/ДУН-01-01-09-02/ВКФ-1</t>
  </si>
  <si>
    <t>9807-АЛ/ДУН-А1-02-17-02/ВКФ-1</t>
  </si>
  <si>
    <t>УК/0201-АЛ/ПДК-А1-04-04-04/ВДС-650</t>
  </si>
  <si>
    <t>9807-АЛ/ДУН-01-02-12-03/ВКФ-1/ВТОР</t>
  </si>
  <si>
    <t xml:space="preserve">9807-АЛ/ДУН-01-04-13-01/ВКФ-1 </t>
  </si>
  <si>
    <t>9807-АЛ/ДУН-01-01-03-03/ВТОР-1</t>
  </si>
  <si>
    <t>9807-АЛ/ДУН-А1-02-09-01/ВДС-684</t>
  </si>
  <si>
    <t>УК/0201-АЛ/ПДК-А1-03-09-02/ВДС-875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</si>
</sst>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00"/>
    <numFmt numFmtId="166" formatCode="[$-419]mmmm\ yyyy;@"/>
    <numFmt numFmtId="168" formatCode="_-* #,##0.000_-;\-* #,##0.000_-;_-* &quot;-&quot;??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5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4" fillId="2" borderId="1" xfId="2" applyNumberFormat="1" applyFont="1" applyFill="1" applyBorder="1" applyAlignment="1">
      <alignment vertical="top"/>
    </xf>
    <xf numFmtId="4" fontId="4" fillId="2" borderId="1" xfId="2" applyNumberFormat="1" applyFont="1" applyFill="1" applyBorder="1" applyAlignment="1">
      <alignment horizontal="right" vertical="top"/>
    </xf>
    <xf numFmtId="2" fontId="2" fillId="0" borderId="1" xfId="2" applyNumberFormat="1" applyFont="1" applyBorder="1" applyAlignment="1">
      <alignment horizontal="right" vertical="top"/>
    </xf>
    <xf numFmtId="0" fontId="0" fillId="0" borderId="0" xfId="0" applyAlignment="1"/>
    <xf numFmtId="164" fontId="2" fillId="0" borderId="1" xfId="2" applyNumberFormat="1" applyFont="1" applyBorder="1" applyAlignment="1">
      <alignment horizontal="right" vertical="top"/>
    </xf>
    <xf numFmtId="0" fontId="3" fillId="2" borderId="2" xfId="2" applyNumberFormat="1" applyFont="1" applyFill="1" applyBorder="1" applyAlignment="1">
      <alignment horizontal="center" vertical="center" wrapText="1"/>
    </xf>
    <xf numFmtId="0" fontId="4" fillId="2" borderId="3" xfId="2" applyNumberFormat="1" applyFont="1" applyFill="1" applyBorder="1" applyAlignment="1">
      <alignment vertical="top"/>
    </xf>
    <xf numFmtId="4" fontId="4" fillId="2" borderId="3" xfId="2" applyNumberFormat="1" applyFont="1" applyFill="1" applyBorder="1" applyAlignment="1">
      <alignment horizontal="right" vertical="top"/>
    </xf>
    <xf numFmtId="2" fontId="2" fillId="0" borderId="3" xfId="2" applyNumberFormat="1" applyFont="1" applyBorder="1" applyAlignment="1">
      <alignment horizontal="right" vertical="top"/>
    </xf>
    <xf numFmtId="164" fontId="2" fillId="0" borderId="3" xfId="2" applyNumberFormat="1" applyFont="1" applyBorder="1" applyAlignment="1">
      <alignment horizontal="right" vertical="top"/>
    </xf>
    <xf numFmtId="0" fontId="6" fillId="2" borderId="2" xfId="2" applyNumberFormat="1" applyFont="1" applyFill="1" applyBorder="1" applyAlignment="1">
      <alignment horizontal="center" vertical="center" wrapText="1"/>
    </xf>
    <xf numFmtId="0" fontId="3" fillId="2" borderId="2" xfId="2" applyNumberFormat="1" applyFont="1" applyFill="1" applyBorder="1" applyAlignment="1">
      <alignment horizontal="center" vertical="center"/>
    </xf>
    <xf numFmtId="166" fontId="3" fillId="2" borderId="2" xfId="2" applyNumberFormat="1" applyFont="1" applyFill="1" applyBorder="1" applyAlignment="1">
      <alignment horizontal="center" vertical="center"/>
    </xf>
    <xf numFmtId="166" fontId="3" fillId="2" borderId="2" xfId="2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vertical="top"/>
    </xf>
    <xf numFmtId="0" fontId="0" fillId="4" borderId="0" xfId="0" applyFill="1" applyAlignment="1">
      <alignment vertical="center"/>
    </xf>
    <xf numFmtId="0" fontId="7" fillId="0" borderId="0" xfId="4" applyNumberFormat="1" applyFont="1" applyFill="1" applyBorder="1" applyAlignment="1">
      <alignment vertical="top"/>
    </xf>
    <xf numFmtId="0" fontId="0" fillId="0" borderId="0" xfId="0" applyFill="1"/>
    <xf numFmtId="0" fontId="5" fillId="3" borderId="1" xfId="5" applyNumberFormat="1" applyFont="1" applyFill="1" applyBorder="1" applyAlignment="1">
      <alignment vertical="top" wrapText="1"/>
    </xf>
    <xf numFmtId="0" fontId="2" fillId="0" borderId="0" xfId="5" applyAlignment="1"/>
    <xf numFmtId="0" fontId="8" fillId="0" borderId="0" xfId="6"/>
    <xf numFmtId="0" fontId="2" fillId="0" borderId="1" xfId="5" applyNumberFormat="1" applyFont="1" applyBorder="1" applyAlignment="1">
      <alignment vertical="top"/>
    </xf>
    <xf numFmtId="2" fontId="2" fillId="0" borderId="1" xfId="5" applyNumberFormat="1" applyFont="1" applyBorder="1" applyAlignment="1">
      <alignment horizontal="right" vertical="top"/>
    </xf>
    <xf numFmtId="0" fontId="2" fillId="0" borderId="0" xfId="5" applyNumberFormat="1" applyAlignment="1"/>
    <xf numFmtId="0" fontId="3" fillId="2" borderId="2" xfId="2" applyNumberFormat="1" applyFont="1" applyFill="1" applyBorder="1" applyAlignment="1">
      <alignment horizontal="left" vertical="top"/>
    </xf>
    <xf numFmtId="0" fontId="7" fillId="2" borderId="1" xfId="2" applyNumberFormat="1" applyFont="1" applyFill="1" applyBorder="1" applyAlignment="1">
      <alignment vertical="top"/>
    </xf>
    <xf numFmtId="0" fontId="4" fillId="2" borderId="2" xfId="2" applyNumberFormat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/>
    </xf>
    <xf numFmtId="168" fontId="4" fillId="2" borderId="2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top"/>
    </xf>
    <xf numFmtId="0" fontId="4" fillId="2" borderId="1" xfId="7" applyNumberFormat="1" applyFont="1" applyFill="1" applyBorder="1" applyAlignment="1">
      <alignment vertical="top" wrapText="1"/>
    </xf>
    <xf numFmtId="0" fontId="10" fillId="2" borderId="1" xfId="8" applyNumberFormat="1" applyFont="1" applyFill="1" applyBorder="1" applyAlignment="1">
      <alignment horizontal="left" vertical="top"/>
    </xf>
    <xf numFmtId="0" fontId="4" fillId="2" borderId="4" xfId="8" applyNumberFormat="1" applyFont="1" applyFill="1" applyBorder="1" applyAlignment="1">
      <alignment horizontal="left" vertical="top"/>
    </xf>
    <xf numFmtId="4" fontId="9" fillId="2" borderId="1" xfId="2" applyNumberFormat="1" applyFont="1" applyFill="1" applyBorder="1" applyAlignment="1">
      <alignment horizontal="right" vertical="top"/>
    </xf>
  </cellXfs>
  <cellStyles count="9">
    <cellStyle name="Обычный" xfId="0" builtinId="0"/>
    <cellStyle name="Обычный 2" xfId="6"/>
    <cellStyle name="Обычный_Лист1" xfId="2"/>
    <cellStyle name="Обычный_Лист3" xfId="3"/>
    <cellStyle name="Обычный_Лист7" xfId="8"/>
    <cellStyle name="Обычный_Площадь" xfId="5"/>
    <cellStyle name="Обычный_Расшифровка" xfId="4"/>
    <cellStyle name="Обычный_Расшифровка по лс" xfId="7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D16" sqref="D16"/>
    </sheetView>
  </sheetViews>
  <sheetFormatPr defaultRowHeight="14.4" x14ac:dyDescent="0.3"/>
  <cols>
    <col min="1" max="1" width="9.44140625" bestFit="1" customWidth="1"/>
    <col min="2" max="2" width="15" bestFit="1" customWidth="1"/>
    <col min="3" max="3" width="12" customWidth="1"/>
    <col min="4" max="4" width="14.88671875" customWidth="1"/>
    <col min="5" max="5" width="14.44140625" customWidth="1"/>
    <col min="6" max="6" width="12.109375" customWidth="1"/>
    <col min="7" max="7" width="10.6640625" bestFit="1" customWidth="1"/>
    <col min="8" max="8" width="21.6640625" customWidth="1"/>
  </cols>
  <sheetData>
    <row r="1" spans="1:8" x14ac:dyDescent="0.3">
      <c r="A1" s="16" t="s">
        <v>528</v>
      </c>
      <c r="B1" s="33" t="s">
        <v>363</v>
      </c>
    </row>
    <row r="2" spans="1:8" s="18" customFormat="1" x14ac:dyDescent="0.3">
      <c r="A2"/>
      <c r="B2" s="17"/>
    </row>
    <row r="3" spans="1:8" x14ac:dyDescent="0.3">
      <c r="A3" s="32" t="str">
        <f>VLOOKUP(B1,'ЛС+дом'!A:B,2,0)</f>
        <v>129626, Москва г, Алексеевский, Мытищинская 3-я ул, дом № 3, корпус 1</v>
      </c>
      <c r="B3" s="32"/>
      <c r="C3" s="32"/>
      <c r="D3" s="32"/>
      <c r="E3" s="32"/>
      <c r="F3" s="32"/>
      <c r="G3" s="32"/>
      <c r="H3" s="32"/>
    </row>
    <row r="4" spans="1:8" ht="30.6" x14ac:dyDescent="0.3">
      <c r="A4" s="12" t="s">
        <v>527</v>
      </c>
      <c r="B4" s="14" t="s">
        <v>267</v>
      </c>
      <c r="C4" s="6" t="s">
        <v>264</v>
      </c>
      <c r="D4" s="6" t="s">
        <v>260</v>
      </c>
      <c r="E4" s="6" t="s">
        <v>261</v>
      </c>
      <c r="F4" s="6" t="s">
        <v>262</v>
      </c>
      <c r="G4" s="6" t="s">
        <v>263</v>
      </c>
      <c r="H4" s="6" t="s">
        <v>265</v>
      </c>
    </row>
    <row r="5" spans="1:8" x14ac:dyDescent="0.3">
      <c r="A5" s="12">
        <v>1</v>
      </c>
      <c r="B5" s="12">
        <v>2</v>
      </c>
      <c r="C5" s="12">
        <v>3</v>
      </c>
      <c r="D5" s="12">
        <v>4</v>
      </c>
      <c r="E5" s="12" t="s">
        <v>1323</v>
      </c>
      <c r="F5" s="12">
        <v>6</v>
      </c>
      <c r="G5" s="12" t="s">
        <v>1324</v>
      </c>
      <c r="H5" s="12" t="s">
        <v>1325</v>
      </c>
    </row>
    <row r="6" spans="1:8" s="30" customFormat="1" ht="20.399999999999999" customHeight="1" x14ac:dyDescent="0.3">
      <c r="A6" s="27" t="str">
        <f>VLOOKUP(B1,Проверка!A:B,2,0)</f>
        <v>Кв. 216</v>
      </c>
      <c r="B6" s="28">
        <f>VLOOKUP(B1,Проверка!A:C,3,0)</f>
        <v>1472.57</v>
      </c>
      <c r="C6" s="28">
        <f>VLOOKUP(B1,Проверка!A:E,5,0)</f>
        <v>37.799999999999997</v>
      </c>
      <c r="D6" s="29">
        <f>VLOOKUP(B1,Проверка!A:F,6,0)</f>
        <v>0.01</v>
      </c>
      <c r="E6" s="29">
        <f>VLOOKUP(B1,Проверка!A:G,7,0)</f>
        <v>0.378</v>
      </c>
      <c r="F6" s="28">
        <f>VLOOKUP(B1,Проверка!A:H,8,0)</f>
        <v>3541.52</v>
      </c>
      <c r="G6" s="28">
        <f>VLOOKUP(B1,Проверка!A:I,9,0)</f>
        <v>1338.69</v>
      </c>
      <c r="H6" s="31">
        <f>VLOOKUP(B1,Проверка!A:K,11,0)</f>
        <v>-133.87999999999988</v>
      </c>
    </row>
  </sheetData>
  <mergeCells count="1">
    <mergeCell ref="A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1"/>
  <sheetViews>
    <sheetView topLeftCell="A238" workbookViewId="0">
      <selection activeCell="J264" sqref="J264"/>
    </sheetView>
  </sheetViews>
  <sheetFormatPr defaultRowHeight="14.4" x14ac:dyDescent="0.3"/>
  <cols>
    <col min="1" max="1" width="15" style="4" bestFit="1" customWidth="1"/>
    <col min="2" max="2" width="11" style="4" bestFit="1" customWidth="1"/>
    <col min="3" max="4" width="14.77734375" style="4" bestFit="1" customWidth="1"/>
    <col min="5" max="5" width="8.88671875" style="4"/>
    <col min="6" max="6" width="12.21875" style="4" customWidth="1"/>
    <col min="7" max="7" width="11.5546875" style="4" customWidth="1"/>
    <col min="8" max="10" width="8.88671875" style="4"/>
    <col min="11" max="11" width="14.5546875" style="4" customWidth="1"/>
    <col min="12" max="12" width="38" style="4" bestFit="1" customWidth="1"/>
    <col min="13" max="13" width="32.88671875" style="4" bestFit="1" customWidth="1"/>
    <col min="14" max="16384" width="8.88671875" style="4"/>
  </cols>
  <sheetData>
    <row r="1" spans="1:13" ht="30.6" x14ac:dyDescent="0.3">
      <c r="A1" s="12" t="s">
        <v>268</v>
      </c>
      <c r="B1" s="12" t="s">
        <v>527</v>
      </c>
      <c r="C1" s="13">
        <v>45292</v>
      </c>
      <c r="D1" s="13">
        <v>45323</v>
      </c>
      <c r="E1" s="6" t="s">
        <v>264</v>
      </c>
      <c r="F1" s="6" t="s">
        <v>260</v>
      </c>
      <c r="G1" s="6" t="s">
        <v>261</v>
      </c>
      <c r="H1" s="6" t="s">
        <v>262</v>
      </c>
      <c r="I1" s="6" t="s">
        <v>263</v>
      </c>
      <c r="J1" s="11" t="s">
        <v>266</v>
      </c>
      <c r="K1" s="6" t="s">
        <v>265</v>
      </c>
    </row>
    <row r="2" spans="1:13" x14ac:dyDescent="0.3">
      <c r="A2" s="15" t="s">
        <v>401</v>
      </c>
      <c r="B2" s="7" t="s">
        <v>1</v>
      </c>
      <c r="C2" s="8">
        <v>2867.21</v>
      </c>
      <c r="D2" s="8">
        <v>2606.56</v>
      </c>
      <c r="E2" s="9">
        <v>73.599999999999994</v>
      </c>
      <c r="F2" s="10">
        <v>0.01</v>
      </c>
      <c r="G2" s="10">
        <f>ROUND(E2*F2,3)</f>
        <v>0.73599999999999999</v>
      </c>
      <c r="H2" s="8">
        <v>3541.52</v>
      </c>
      <c r="I2" s="8">
        <f>ROUND(G2*H2,2)</f>
        <v>2606.56</v>
      </c>
      <c r="J2" s="9">
        <f>D2-I2</f>
        <v>0</v>
      </c>
      <c r="K2" s="8">
        <f>D2-C2</f>
        <v>-260.65000000000009</v>
      </c>
      <c r="L2" s="15" t="str">
        <f>VLOOKUP(A2,Лист7!A:C,3,0)</f>
        <v>Начисление услуг 00000000646 от 31.01.2024 23:59:59</v>
      </c>
      <c r="M2" s="15" t="str">
        <f>VLOOKUP(A2,Лист7!A:B,2,0)</f>
        <v>9807-АЛ/ДУН-01-04-02-01/ВКФ-1/ВТОР</v>
      </c>
    </row>
    <row r="3" spans="1:13" x14ac:dyDescent="0.3">
      <c r="A3" s="15" t="s">
        <v>361</v>
      </c>
      <c r="B3" s="1" t="s">
        <v>2</v>
      </c>
      <c r="C3" s="2">
        <v>1456.98</v>
      </c>
      <c r="D3" s="2">
        <v>1324.53</v>
      </c>
      <c r="E3" s="3">
        <v>37.4</v>
      </c>
      <c r="F3" s="5">
        <v>0.01</v>
      </c>
      <c r="G3" s="5">
        <f t="shared" ref="G3:G66" si="0">ROUND(E3*F3,3)</f>
        <v>0.374</v>
      </c>
      <c r="H3" s="2">
        <v>3541.52</v>
      </c>
      <c r="I3" s="2">
        <f t="shared" ref="I3:I66" si="1">ROUND(G3*H3,2)</f>
        <v>1324.53</v>
      </c>
      <c r="J3" s="3">
        <f t="shared" ref="J3:J66" si="2">D3-I3</f>
        <v>0</v>
      </c>
      <c r="K3" s="2">
        <f t="shared" ref="K3:K66" si="3">D3-C3</f>
        <v>-132.45000000000005</v>
      </c>
      <c r="L3" s="15" t="str">
        <f>VLOOKUP(A3,Лист7!A:C,3,0)</f>
        <v>Начисление услуг 00000000646 от 31.01.2024 23:59:59</v>
      </c>
      <c r="M3" s="15" t="str">
        <f>VLOOKUP(A3,Лист7!A:B,2,0)</f>
        <v>9807-АЛ/201-АЛ-1КПФ/04-08/ВКФ-1/Н/ВТОР</v>
      </c>
    </row>
    <row r="4" spans="1:13" x14ac:dyDescent="0.3">
      <c r="A4" s="15" t="s">
        <v>469</v>
      </c>
      <c r="B4" s="1" t="s">
        <v>3</v>
      </c>
      <c r="C4" s="2">
        <v>2267.2800000000002</v>
      </c>
      <c r="D4" s="2">
        <v>2061.16</v>
      </c>
      <c r="E4" s="3">
        <v>58.2</v>
      </c>
      <c r="F4" s="5">
        <v>0.01</v>
      </c>
      <c r="G4" s="5">
        <f t="shared" si="0"/>
        <v>0.58199999999999996</v>
      </c>
      <c r="H4" s="2">
        <v>3541.52</v>
      </c>
      <c r="I4" s="2">
        <f t="shared" si="1"/>
        <v>2061.16</v>
      </c>
      <c r="J4" s="3">
        <f t="shared" si="2"/>
        <v>0</v>
      </c>
      <c r="K4" s="2">
        <f t="shared" si="3"/>
        <v>-206.12000000000035</v>
      </c>
      <c r="L4" s="15" t="str">
        <f>VLOOKUP(A4,Лист7!A:C,3,0)</f>
        <v>Начисление услуг 00000000646 от 31.01.2024 23:59:59</v>
      </c>
      <c r="M4" s="15" t="str">
        <f>VLOOKUP(A4,Лист7!A:B,2,0)</f>
        <v>9807-АЛ/ДУН-А1-03-10-04/ВКФ-1</v>
      </c>
    </row>
    <row r="5" spans="1:13" x14ac:dyDescent="0.3">
      <c r="A5" s="15" t="s">
        <v>512</v>
      </c>
      <c r="B5" s="1" t="s">
        <v>4</v>
      </c>
      <c r="C5" s="2">
        <v>2956.82</v>
      </c>
      <c r="D5" s="2">
        <v>2688.01</v>
      </c>
      <c r="E5" s="3">
        <v>75.900000000000006</v>
      </c>
      <c r="F5" s="5">
        <v>0.01</v>
      </c>
      <c r="G5" s="5">
        <f t="shared" si="0"/>
        <v>0.75900000000000001</v>
      </c>
      <c r="H5" s="2">
        <v>3541.52</v>
      </c>
      <c r="I5" s="2">
        <f t="shared" si="1"/>
        <v>2688.01</v>
      </c>
      <c r="J5" s="3">
        <f t="shared" si="2"/>
        <v>0</v>
      </c>
      <c r="K5" s="2">
        <f t="shared" si="3"/>
        <v>-268.80999999999995</v>
      </c>
      <c r="L5" s="15" t="str">
        <f>VLOOKUP(A5,Лист7!A:C,3,0)</f>
        <v>Начисление услуг 00000000646 от 31.01.2024 23:59:59</v>
      </c>
      <c r="M5" s="15" t="str">
        <f>VLOOKUP(A5,Лист7!A:B,2,0)</f>
        <v>9807-АЛ/ДУН-А1-03-11-01/ВКФ-1</v>
      </c>
    </row>
    <row r="6" spans="1:13" x14ac:dyDescent="0.3">
      <c r="A6" s="15" t="s">
        <v>303</v>
      </c>
      <c r="B6" s="1" t="s">
        <v>5</v>
      </c>
      <c r="C6" s="2">
        <v>1476.46</v>
      </c>
      <c r="D6" s="2">
        <v>1342.24</v>
      </c>
      <c r="E6" s="3">
        <v>37.9</v>
      </c>
      <c r="F6" s="5">
        <v>0.01</v>
      </c>
      <c r="G6" s="5">
        <f t="shared" si="0"/>
        <v>0.379</v>
      </c>
      <c r="H6" s="2">
        <v>3541.52</v>
      </c>
      <c r="I6" s="2">
        <f t="shared" si="1"/>
        <v>1342.24</v>
      </c>
      <c r="J6" s="3">
        <f t="shared" si="2"/>
        <v>0</v>
      </c>
      <c r="K6" s="2">
        <f t="shared" si="3"/>
        <v>-134.22000000000003</v>
      </c>
      <c r="L6" s="15" t="str">
        <f>VLOOKUP(A6,Лист7!A:C,3,0)</f>
        <v>Начисление услуг 00000000646 от 31.01.2024 23:59:59</v>
      </c>
      <c r="M6" s="15" t="str">
        <f>VLOOKUP(A6,Лист7!A:B,2,0)</f>
        <v>9807-АЛ/ДУН-01-03-11-02/ВКФ-1</v>
      </c>
    </row>
    <row r="7" spans="1:13" x14ac:dyDescent="0.3">
      <c r="A7" s="15" t="s">
        <v>279</v>
      </c>
      <c r="B7" s="1" t="s">
        <v>6</v>
      </c>
      <c r="C7" s="2">
        <v>1979</v>
      </c>
      <c r="D7" s="2">
        <v>1799.09</v>
      </c>
      <c r="E7" s="3">
        <v>50.8</v>
      </c>
      <c r="F7" s="5">
        <v>0.01</v>
      </c>
      <c r="G7" s="5">
        <f t="shared" si="0"/>
        <v>0.50800000000000001</v>
      </c>
      <c r="H7" s="2">
        <v>3541.52</v>
      </c>
      <c r="I7" s="2">
        <f t="shared" si="1"/>
        <v>1799.09</v>
      </c>
      <c r="J7" s="3">
        <f t="shared" si="2"/>
        <v>0</v>
      </c>
      <c r="K7" s="2">
        <f t="shared" si="3"/>
        <v>-179.91000000000008</v>
      </c>
      <c r="L7" s="15" t="str">
        <f>VLOOKUP(A7,Лист7!A:C,3,0)</f>
        <v>Начисление услуг 00000000646 от 31.01.2024 23:59:59</v>
      </c>
      <c r="M7" s="15" t="str">
        <f>VLOOKUP(A7,Лист7!A:B,2,0)</f>
        <v>9807-АЛ/ДУН-01-03-11-03/ВКФ-1/ВТОР</v>
      </c>
    </row>
    <row r="8" spans="1:13" x14ac:dyDescent="0.3">
      <c r="A8" s="15" t="s">
        <v>463</v>
      </c>
      <c r="B8" s="1" t="s">
        <v>7</v>
      </c>
      <c r="C8" s="2">
        <v>2271.1799999999998</v>
      </c>
      <c r="D8" s="2">
        <v>2064.71</v>
      </c>
      <c r="E8" s="3">
        <v>58.3</v>
      </c>
      <c r="F8" s="5">
        <v>0.01</v>
      </c>
      <c r="G8" s="5">
        <f t="shared" si="0"/>
        <v>0.58299999999999996</v>
      </c>
      <c r="H8" s="2">
        <v>3541.52</v>
      </c>
      <c r="I8" s="2">
        <f t="shared" si="1"/>
        <v>2064.71</v>
      </c>
      <c r="J8" s="3">
        <f t="shared" si="2"/>
        <v>0</v>
      </c>
      <c r="K8" s="2">
        <f t="shared" si="3"/>
        <v>-206.4699999999998</v>
      </c>
      <c r="L8" s="15" t="str">
        <f>VLOOKUP(A8,Лист7!A:C,3,0)</f>
        <v>Начисление услуг 00000000646 от 31.01.2024 23:59:59</v>
      </c>
      <c r="M8" s="15" t="str">
        <f>VLOOKUP(A8,Лист7!A:B,2,0)</f>
        <v>УК/200-АЛ-1КПФ/12-08</v>
      </c>
    </row>
    <row r="9" spans="1:13" x14ac:dyDescent="0.3">
      <c r="A9" s="15" t="s">
        <v>464</v>
      </c>
      <c r="B9" s="1" t="s">
        <v>8</v>
      </c>
      <c r="C9" s="2">
        <v>2968.5</v>
      </c>
      <c r="D9" s="2">
        <v>2698.64</v>
      </c>
      <c r="E9" s="3">
        <v>76.2</v>
      </c>
      <c r="F9" s="5">
        <v>0.01</v>
      </c>
      <c r="G9" s="5">
        <f t="shared" si="0"/>
        <v>0.76200000000000001</v>
      </c>
      <c r="H9" s="2">
        <v>3541.52</v>
      </c>
      <c r="I9" s="2">
        <f t="shared" si="1"/>
        <v>2698.64</v>
      </c>
      <c r="J9" s="3">
        <f t="shared" si="2"/>
        <v>0</v>
      </c>
      <c r="K9" s="2">
        <f t="shared" si="3"/>
        <v>-269.86000000000013</v>
      </c>
      <c r="L9" s="15" t="str">
        <f>VLOOKUP(A9,Лист7!A:C,3,0)</f>
        <v>Начисление услуг 00000000646 от 31.01.2024 23:59:59</v>
      </c>
      <c r="M9" s="15" t="str">
        <f>VLOOKUP(A9,Лист7!A:B,2,0)</f>
        <v>УК/038-АЛ-1КПФ/01-07/УСТ</v>
      </c>
    </row>
    <row r="10" spans="1:13" x14ac:dyDescent="0.3">
      <c r="A10" s="15" t="s">
        <v>506</v>
      </c>
      <c r="B10" s="1" t="s">
        <v>9</v>
      </c>
      <c r="C10" s="2">
        <v>1472.57</v>
      </c>
      <c r="D10" s="2">
        <v>1338.69</v>
      </c>
      <c r="E10" s="3">
        <v>37.799999999999997</v>
      </c>
      <c r="F10" s="5">
        <v>0.01</v>
      </c>
      <c r="G10" s="5">
        <f t="shared" si="0"/>
        <v>0.378</v>
      </c>
      <c r="H10" s="2">
        <v>3541.52</v>
      </c>
      <c r="I10" s="2">
        <f t="shared" si="1"/>
        <v>1338.69</v>
      </c>
      <c r="J10" s="3">
        <f t="shared" si="2"/>
        <v>0</v>
      </c>
      <c r="K10" s="2">
        <f t="shared" si="3"/>
        <v>-133.87999999999988</v>
      </c>
      <c r="L10" s="15" t="str">
        <f>VLOOKUP(A10,Лист7!A:C,3,0)</f>
        <v>Начисление услуг 00000000646 от 31.01.2024 23:59:59</v>
      </c>
      <c r="M10" s="15" t="str">
        <f>VLOOKUP(A10,Лист7!A:B,2,0)</f>
        <v>УК/280-АЛ-1КПФ/15-09/Э</v>
      </c>
    </row>
    <row r="11" spans="1:13" x14ac:dyDescent="0.3">
      <c r="A11" s="15" t="s">
        <v>385</v>
      </c>
      <c r="B11" s="1" t="s">
        <v>10</v>
      </c>
      <c r="C11" s="2">
        <v>1982.9</v>
      </c>
      <c r="D11" s="2">
        <v>1802.63</v>
      </c>
      <c r="E11" s="3">
        <v>50.9</v>
      </c>
      <c r="F11" s="5">
        <v>0.01</v>
      </c>
      <c r="G11" s="5">
        <f t="shared" si="0"/>
        <v>0.50900000000000001</v>
      </c>
      <c r="H11" s="2">
        <v>3541.52</v>
      </c>
      <c r="I11" s="2">
        <f t="shared" si="1"/>
        <v>1802.63</v>
      </c>
      <c r="J11" s="3">
        <f t="shared" si="2"/>
        <v>0</v>
      </c>
      <c r="K11" s="2">
        <f t="shared" si="3"/>
        <v>-180.26999999999998</v>
      </c>
      <c r="L11" s="15" t="str">
        <f>VLOOKUP(A11,Лист7!A:C,3,0)</f>
        <v>Начисление услуг 00000000646 от 31.01.2024 23:59:59</v>
      </c>
      <c r="M11" s="15" t="str">
        <f>VLOOKUP(A11,Лист7!A:B,2,0)</f>
        <v>АЛ/3М/ДУ-3-1-107</v>
      </c>
    </row>
    <row r="12" spans="1:13" x14ac:dyDescent="0.3">
      <c r="A12" s="15" t="s">
        <v>309</v>
      </c>
      <c r="B12" s="1" t="s">
        <v>11</v>
      </c>
      <c r="C12" s="2">
        <v>2275.0700000000002</v>
      </c>
      <c r="D12" s="2">
        <v>2068.25</v>
      </c>
      <c r="E12" s="3">
        <v>58.4</v>
      </c>
      <c r="F12" s="5">
        <v>0.01</v>
      </c>
      <c r="G12" s="5">
        <f t="shared" si="0"/>
        <v>0.58399999999999996</v>
      </c>
      <c r="H12" s="2">
        <v>3541.52</v>
      </c>
      <c r="I12" s="2">
        <f t="shared" si="1"/>
        <v>2068.25</v>
      </c>
      <c r="J12" s="3">
        <f t="shared" si="2"/>
        <v>0</v>
      </c>
      <c r="K12" s="2">
        <f t="shared" si="3"/>
        <v>-206.82000000000016</v>
      </c>
      <c r="L12" s="15" t="str">
        <f>VLOOKUP(A12,Лист7!A:C,3,0)</f>
        <v>Начисление услуг 00000000646 от 31.01.2024 23:59:59</v>
      </c>
      <c r="M12" s="15" t="str">
        <f>VLOOKUP(A12,Лист7!A:B,2,0)</f>
        <v>9807-АЛ/ДУН-01-03-12-108/ВКФ-2</v>
      </c>
    </row>
    <row r="13" spans="1:13" x14ac:dyDescent="0.3">
      <c r="A13" s="15" t="s">
        <v>357</v>
      </c>
      <c r="B13" s="1" t="s">
        <v>12</v>
      </c>
      <c r="C13" s="2">
        <v>2956.82</v>
      </c>
      <c r="D13" s="2">
        <v>2688.01</v>
      </c>
      <c r="E13" s="3">
        <v>75.900000000000006</v>
      </c>
      <c r="F13" s="5">
        <v>0.01</v>
      </c>
      <c r="G13" s="5">
        <f t="shared" si="0"/>
        <v>0.75900000000000001</v>
      </c>
      <c r="H13" s="2">
        <v>3541.52</v>
      </c>
      <c r="I13" s="2">
        <f t="shared" si="1"/>
        <v>2688.01</v>
      </c>
      <c r="J13" s="3">
        <f t="shared" si="2"/>
        <v>0</v>
      </c>
      <c r="K13" s="2">
        <f t="shared" si="3"/>
        <v>-268.80999999999995</v>
      </c>
      <c r="L13" s="15" t="str">
        <f>VLOOKUP(A13,Лист7!A:C,3,0)</f>
        <v>Начисление услуг 00000000646 от 31.01.2024 23:59:59</v>
      </c>
      <c r="M13" s="15" t="str">
        <f>VLOOKUP(A13,Лист7!A:B,2,0)</f>
        <v>9807-АЛ/ДУН-127-АЛ-1КПФ/18-07/ВКФ-1/ВТОР</v>
      </c>
    </row>
    <row r="14" spans="1:13" x14ac:dyDescent="0.3">
      <c r="A14" s="15" t="s">
        <v>285</v>
      </c>
      <c r="B14" s="1" t="s">
        <v>13</v>
      </c>
      <c r="C14" s="2">
        <v>1963.42</v>
      </c>
      <c r="D14" s="2">
        <v>1784.93</v>
      </c>
      <c r="E14" s="3">
        <v>50.4</v>
      </c>
      <c r="F14" s="5">
        <v>0.01</v>
      </c>
      <c r="G14" s="5">
        <f t="shared" si="0"/>
        <v>0.504</v>
      </c>
      <c r="H14" s="2">
        <v>3541.52</v>
      </c>
      <c r="I14" s="2">
        <f t="shared" si="1"/>
        <v>1784.93</v>
      </c>
      <c r="J14" s="3">
        <f t="shared" si="2"/>
        <v>0</v>
      </c>
      <c r="K14" s="2">
        <f t="shared" si="3"/>
        <v>-178.49</v>
      </c>
      <c r="L14" s="15" t="str">
        <f>VLOOKUP(A14,Лист7!A:C,3,0)</f>
        <v>Начисление услуг 00000000646 от 31.01.2024 23:59:59</v>
      </c>
      <c r="M14" s="15" t="str">
        <f>VLOOKUP(A14,Лист7!A:B,2,0)</f>
        <v>9807-АЛ/ДУН-01-04-04-03/ВКФ-1</v>
      </c>
    </row>
    <row r="15" spans="1:13" x14ac:dyDescent="0.3">
      <c r="A15" s="15" t="s">
        <v>336</v>
      </c>
      <c r="B15" s="1" t="s">
        <v>14</v>
      </c>
      <c r="C15" s="2">
        <v>1468.67</v>
      </c>
      <c r="D15" s="2">
        <v>1335.15</v>
      </c>
      <c r="E15" s="3">
        <v>37.700000000000003</v>
      </c>
      <c r="F15" s="5">
        <v>0.01</v>
      </c>
      <c r="G15" s="5">
        <f t="shared" si="0"/>
        <v>0.377</v>
      </c>
      <c r="H15" s="2">
        <v>3541.52</v>
      </c>
      <c r="I15" s="2">
        <f t="shared" si="1"/>
        <v>1335.15</v>
      </c>
      <c r="J15" s="3">
        <f t="shared" si="2"/>
        <v>0</v>
      </c>
      <c r="K15" s="2">
        <f t="shared" si="3"/>
        <v>-133.51999999999998</v>
      </c>
      <c r="L15" s="15" t="str">
        <f>VLOOKUP(A15,Лист7!A:C,3,0)</f>
        <v>Начисление услуг 00000000646 от 31.01.2024 23:59:59</v>
      </c>
      <c r="M15" s="15" t="str">
        <f>VLOOKUP(A15,Лист7!A:B,2,0)</f>
        <v>9807-АЛ/241-АЛ-1КПФ/12-08/ВКФ-1/ВТОР-1</v>
      </c>
    </row>
    <row r="16" spans="1:13" x14ac:dyDescent="0.3">
      <c r="A16" s="15" t="s">
        <v>491</v>
      </c>
      <c r="B16" s="1" t="s">
        <v>15</v>
      </c>
      <c r="C16" s="2">
        <v>1982.9</v>
      </c>
      <c r="D16" s="2">
        <v>1802.63</v>
      </c>
      <c r="E16" s="3">
        <v>50.9</v>
      </c>
      <c r="F16" s="5">
        <v>0.01</v>
      </c>
      <c r="G16" s="5">
        <f t="shared" si="0"/>
        <v>0.50900000000000001</v>
      </c>
      <c r="H16" s="2">
        <v>3541.52</v>
      </c>
      <c r="I16" s="2">
        <f t="shared" si="1"/>
        <v>1802.63</v>
      </c>
      <c r="J16" s="3">
        <f t="shared" si="2"/>
        <v>0</v>
      </c>
      <c r="K16" s="2">
        <f t="shared" si="3"/>
        <v>-180.26999999999998</v>
      </c>
      <c r="L16" s="15" t="str">
        <f>VLOOKUP(A16,Лист7!A:C,3,0)</f>
        <v>Начисление услуг 00000000646 от 31.01.2024 23:59:59</v>
      </c>
      <c r="M16" s="15" t="str">
        <f>VLOOKUP(A16,Лист7!A:B,2,0)</f>
        <v>9807-АЛ/ДУН-01-03-13-03/ВКФ-1</v>
      </c>
    </row>
    <row r="17" spans="1:13" x14ac:dyDescent="0.3">
      <c r="A17" s="15" t="s">
        <v>286</v>
      </c>
      <c r="B17" s="1" t="s">
        <v>16</v>
      </c>
      <c r="C17" s="2">
        <v>2271.1799999999998</v>
      </c>
      <c r="D17" s="2">
        <v>2064.71</v>
      </c>
      <c r="E17" s="3">
        <v>58.3</v>
      </c>
      <c r="F17" s="5">
        <v>0.01</v>
      </c>
      <c r="G17" s="5">
        <f t="shared" si="0"/>
        <v>0.58299999999999996</v>
      </c>
      <c r="H17" s="2">
        <v>3541.52</v>
      </c>
      <c r="I17" s="2">
        <f t="shared" si="1"/>
        <v>2064.71</v>
      </c>
      <c r="J17" s="3">
        <f t="shared" si="2"/>
        <v>0</v>
      </c>
      <c r="K17" s="2">
        <f t="shared" si="3"/>
        <v>-206.4699999999998</v>
      </c>
      <c r="L17" s="15" t="str">
        <f>VLOOKUP(A17,Лист7!A:C,3,0)</f>
        <v>Начисление услуг 00000000646 от 31.01.2024 23:59:59</v>
      </c>
      <c r="M17" s="15" t="str">
        <f>VLOOKUP(A17,Лист7!A:B,2,0)</f>
        <v>9807-АЛ/ДУН-А1-03-13-04/ВКФ-1</v>
      </c>
    </row>
    <row r="18" spans="1:13" x14ac:dyDescent="0.3">
      <c r="A18" s="15" t="s">
        <v>436</v>
      </c>
      <c r="B18" s="1" t="s">
        <v>17</v>
      </c>
      <c r="C18" s="2">
        <v>2952.92</v>
      </c>
      <c r="D18" s="2">
        <v>2684.47</v>
      </c>
      <c r="E18" s="3">
        <v>75.8</v>
      </c>
      <c r="F18" s="5">
        <v>0.01</v>
      </c>
      <c r="G18" s="5">
        <f t="shared" si="0"/>
        <v>0.75800000000000001</v>
      </c>
      <c r="H18" s="2">
        <v>3541.52</v>
      </c>
      <c r="I18" s="2">
        <f t="shared" si="1"/>
        <v>2684.47</v>
      </c>
      <c r="J18" s="3">
        <f t="shared" si="2"/>
        <v>0</v>
      </c>
      <c r="K18" s="2">
        <f t="shared" si="3"/>
        <v>-268.45000000000027</v>
      </c>
      <c r="L18" s="15" t="str">
        <f>VLOOKUP(A18,Лист7!A:C,3,0)</f>
        <v>Начисление услуг 00000000646 от 31.01.2024 23:59:59</v>
      </c>
      <c r="M18" s="15" t="str">
        <f>VLOOKUP(A18,Лист7!A:B,2,0)</f>
        <v>9807-АЛ/ДУН-А1-03-14-01/ВКФ-1</v>
      </c>
    </row>
    <row r="19" spans="1:13" x14ac:dyDescent="0.3">
      <c r="A19" s="15" t="s">
        <v>288</v>
      </c>
      <c r="B19" s="1" t="s">
        <v>18</v>
      </c>
      <c r="C19" s="2">
        <v>1460.87</v>
      </c>
      <c r="D19" s="2">
        <v>1328.07</v>
      </c>
      <c r="E19" s="3">
        <v>37.5</v>
      </c>
      <c r="F19" s="5">
        <v>0.01</v>
      </c>
      <c r="G19" s="5">
        <f t="shared" si="0"/>
        <v>0.375</v>
      </c>
      <c r="H19" s="2">
        <v>3541.52</v>
      </c>
      <c r="I19" s="2">
        <f t="shared" si="1"/>
        <v>1328.07</v>
      </c>
      <c r="J19" s="3">
        <f t="shared" si="2"/>
        <v>0</v>
      </c>
      <c r="K19" s="2">
        <f t="shared" si="3"/>
        <v>-132.79999999999995</v>
      </c>
      <c r="L19" s="15" t="str">
        <f>VLOOKUP(A19,Лист7!A:C,3,0)</f>
        <v>Начисление услуг 00000000646 от 31.01.2024 23:59:59</v>
      </c>
      <c r="M19" s="15" t="str">
        <f>VLOOKUP(A19,Лист7!A:B,2,0)</f>
        <v>УК/299-АЛ-1КПФ/27-10</v>
      </c>
    </row>
    <row r="20" spans="1:13" x14ac:dyDescent="0.3">
      <c r="A20" s="15" t="s">
        <v>502</v>
      </c>
      <c r="B20" s="1" t="s">
        <v>19</v>
      </c>
      <c r="C20" s="2">
        <v>1994.59</v>
      </c>
      <c r="D20" s="2">
        <v>1813.26</v>
      </c>
      <c r="E20" s="3">
        <v>51.2</v>
      </c>
      <c r="F20" s="5">
        <v>0.01</v>
      </c>
      <c r="G20" s="5">
        <f t="shared" si="0"/>
        <v>0.51200000000000001</v>
      </c>
      <c r="H20" s="2">
        <v>3541.52</v>
      </c>
      <c r="I20" s="2">
        <f t="shared" si="1"/>
        <v>1813.26</v>
      </c>
      <c r="J20" s="3">
        <f t="shared" si="2"/>
        <v>0</v>
      </c>
      <c r="K20" s="2">
        <f t="shared" si="3"/>
        <v>-181.32999999999993</v>
      </c>
      <c r="L20" s="15" t="str">
        <f>VLOOKUP(A20,Лист7!A:C,3,0)</f>
        <v>Начисление услуг 00000000646 от 31.01.2024 23:59:59</v>
      </c>
      <c r="M20" s="15" t="str">
        <f>VLOOKUP(A20,Лист7!A:B,2,0)</f>
        <v>9807-АЛ/ДУН-01-03-14-03/ВКФ-1</v>
      </c>
    </row>
    <row r="21" spans="1:13" x14ac:dyDescent="0.3">
      <c r="A21" s="15" t="s">
        <v>509</v>
      </c>
      <c r="B21" s="1" t="s">
        <v>20</v>
      </c>
      <c r="C21" s="2">
        <v>2271.1799999999998</v>
      </c>
      <c r="D21" s="2">
        <v>2064.71</v>
      </c>
      <c r="E21" s="3">
        <v>58.3</v>
      </c>
      <c r="F21" s="5">
        <v>0.01</v>
      </c>
      <c r="G21" s="5">
        <f t="shared" si="0"/>
        <v>0.58299999999999996</v>
      </c>
      <c r="H21" s="2">
        <v>3541.52</v>
      </c>
      <c r="I21" s="2">
        <f t="shared" si="1"/>
        <v>2064.71</v>
      </c>
      <c r="J21" s="3">
        <f t="shared" si="2"/>
        <v>0</v>
      </c>
      <c r="K21" s="2">
        <f t="shared" si="3"/>
        <v>-206.4699999999998</v>
      </c>
      <c r="L21" s="15" t="str">
        <f>VLOOKUP(A21,Лист7!A:C,3,0)</f>
        <v>Начисление услуг 00000000646 от 31.01.2024 23:59:59</v>
      </c>
      <c r="M21" s="15" t="str">
        <f>VLOOKUP(A21,Лист7!A:B,2,0)</f>
        <v>УК/081-АЛ-1КПФ/10-07</v>
      </c>
    </row>
    <row r="22" spans="1:13" x14ac:dyDescent="0.3">
      <c r="A22" s="15" t="s">
        <v>281</v>
      </c>
      <c r="B22" s="1" t="s">
        <v>21</v>
      </c>
      <c r="C22" s="2">
        <v>2956.82</v>
      </c>
      <c r="D22" s="2">
        <v>2688.01</v>
      </c>
      <c r="E22" s="3">
        <v>75.900000000000006</v>
      </c>
      <c r="F22" s="5">
        <v>0.01</v>
      </c>
      <c r="G22" s="5">
        <f t="shared" si="0"/>
        <v>0.75900000000000001</v>
      </c>
      <c r="H22" s="2">
        <v>3541.52</v>
      </c>
      <c r="I22" s="2">
        <f t="shared" si="1"/>
        <v>2688.01</v>
      </c>
      <c r="J22" s="3">
        <f t="shared" si="2"/>
        <v>0</v>
      </c>
      <c r="K22" s="2">
        <f t="shared" si="3"/>
        <v>-268.80999999999995</v>
      </c>
      <c r="L22" s="15" t="str">
        <f>VLOOKUP(A22,Лист7!A:C,3,0)</f>
        <v>Начисление услуг 00000000646 от 31.01.2024 23:59:59</v>
      </c>
      <c r="M22" s="15" t="str">
        <f>VLOOKUP(A22,Лист7!A:B,2,0)</f>
        <v>9807-АЛ/ДУН-01-03-15-01/ВКФ-1</v>
      </c>
    </row>
    <row r="23" spans="1:13" x14ac:dyDescent="0.3">
      <c r="A23" s="15" t="s">
        <v>358</v>
      </c>
      <c r="B23" s="1" t="s">
        <v>22</v>
      </c>
      <c r="C23" s="2">
        <v>1464.77</v>
      </c>
      <c r="D23" s="2">
        <v>1331.61</v>
      </c>
      <c r="E23" s="3">
        <v>37.6</v>
      </c>
      <c r="F23" s="5">
        <v>0.01</v>
      </c>
      <c r="G23" s="5">
        <f t="shared" si="0"/>
        <v>0.376</v>
      </c>
      <c r="H23" s="2">
        <v>3541.52</v>
      </c>
      <c r="I23" s="2">
        <f t="shared" si="1"/>
        <v>1331.61</v>
      </c>
      <c r="J23" s="3">
        <f t="shared" si="2"/>
        <v>0</v>
      </c>
      <c r="K23" s="2">
        <f t="shared" si="3"/>
        <v>-133.16000000000008</v>
      </c>
      <c r="L23" s="15" t="str">
        <f>VLOOKUP(A23,Лист7!A:C,3,0)</f>
        <v>Начисление услуг 00000000646 от 31.01.2024 23:59:59</v>
      </c>
      <c r="M23" s="15" t="str">
        <f>VLOOKUP(A23,Лист7!A:B,2,0)</f>
        <v xml:space="preserve">9807-АЛ/ДУН- 01-03-15-02/ВКФ-1 </v>
      </c>
    </row>
    <row r="24" spans="1:13" x14ac:dyDescent="0.3">
      <c r="A24" s="15" t="s">
        <v>465</v>
      </c>
      <c r="B24" s="1" t="s">
        <v>23</v>
      </c>
      <c r="C24" s="2">
        <v>1990.69</v>
      </c>
      <c r="D24" s="2">
        <v>1809.72</v>
      </c>
      <c r="E24" s="3">
        <v>51.1</v>
      </c>
      <c r="F24" s="5">
        <v>0.01</v>
      </c>
      <c r="G24" s="5">
        <f t="shared" si="0"/>
        <v>0.51100000000000001</v>
      </c>
      <c r="H24" s="2">
        <v>3541.52</v>
      </c>
      <c r="I24" s="2">
        <f t="shared" si="1"/>
        <v>1809.72</v>
      </c>
      <c r="J24" s="3">
        <f t="shared" si="2"/>
        <v>0</v>
      </c>
      <c r="K24" s="2">
        <f t="shared" si="3"/>
        <v>-180.97000000000003</v>
      </c>
      <c r="L24" s="15" t="str">
        <f>VLOOKUP(A24,Лист7!A:C,3,0)</f>
        <v>Начисление услуг 00000000646 от 31.01.2024 23:59:59</v>
      </c>
      <c r="M24" s="15" t="str">
        <f>VLOOKUP(A24,Лист7!A:B,2,0)</f>
        <v>9807-АЛ/ДУН-01-03-15-03/ВКФ-1</v>
      </c>
    </row>
    <row r="25" spans="1:13" x14ac:dyDescent="0.3">
      <c r="A25" s="15" t="s">
        <v>521</v>
      </c>
      <c r="B25" s="1" t="s">
        <v>24</v>
      </c>
      <c r="C25" s="2">
        <v>2333.5</v>
      </c>
      <c r="D25" s="2">
        <v>2121.37</v>
      </c>
      <c r="E25" s="3">
        <v>59.9</v>
      </c>
      <c r="F25" s="5">
        <v>0.01</v>
      </c>
      <c r="G25" s="5">
        <f t="shared" si="0"/>
        <v>0.59899999999999998</v>
      </c>
      <c r="H25" s="2">
        <v>3541.52</v>
      </c>
      <c r="I25" s="2">
        <f t="shared" si="1"/>
        <v>2121.37</v>
      </c>
      <c r="J25" s="3">
        <f t="shared" si="2"/>
        <v>0</v>
      </c>
      <c r="K25" s="2">
        <f t="shared" si="3"/>
        <v>-212.13000000000011</v>
      </c>
      <c r="L25" s="15" t="str">
        <f>VLOOKUP(A25,Лист7!A:C,3,0)</f>
        <v>Начисление услуг 00000000646 от 31.01.2024 23:59:59</v>
      </c>
      <c r="M25" s="15" t="str">
        <f>VLOOKUP(A25,Лист7!A:B,2,0)</f>
        <v>УК/0201-АЛ/ПДК-А1-04-04-04/ВДС-650</v>
      </c>
    </row>
    <row r="26" spans="1:13" x14ac:dyDescent="0.3">
      <c r="A26" s="15" t="s">
        <v>448</v>
      </c>
      <c r="B26" s="1" t="s">
        <v>25</v>
      </c>
      <c r="C26" s="2">
        <v>2263.39</v>
      </c>
      <c r="D26" s="2">
        <v>2057.62</v>
      </c>
      <c r="E26" s="3">
        <v>58.1</v>
      </c>
      <c r="F26" s="5">
        <v>0.01</v>
      </c>
      <c r="G26" s="5">
        <f t="shared" si="0"/>
        <v>0.58099999999999996</v>
      </c>
      <c r="H26" s="2">
        <v>3541.52</v>
      </c>
      <c r="I26" s="2">
        <f t="shared" si="1"/>
        <v>2057.62</v>
      </c>
      <c r="J26" s="3">
        <f t="shared" si="2"/>
        <v>0</v>
      </c>
      <c r="K26" s="2">
        <f t="shared" si="3"/>
        <v>-205.76999999999998</v>
      </c>
      <c r="L26" s="15" t="str">
        <f>VLOOKUP(A26,Лист7!A:C,3,0)</f>
        <v>Начисление услуг 00000000646 от 31.01.2024 23:59:59</v>
      </c>
      <c r="M26" s="15" t="str">
        <f>VLOOKUP(A26,Лист7!A:B,2,0)</f>
        <v>9807-АЛ/ДУН-01-03-15-04/ВКФ-1</v>
      </c>
    </row>
    <row r="27" spans="1:13" x14ac:dyDescent="0.3">
      <c r="A27" s="15" t="s">
        <v>392</v>
      </c>
      <c r="B27" s="1" t="s">
        <v>26</v>
      </c>
      <c r="C27" s="2">
        <v>2952.92</v>
      </c>
      <c r="D27" s="2">
        <v>2684.47</v>
      </c>
      <c r="E27" s="3">
        <v>75.8</v>
      </c>
      <c r="F27" s="5">
        <v>0.01</v>
      </c>
      <c r="G27" s="5">
        <f t="shared" si="0"/>
        <v>0.75800000000000001</v>
      </c>
      <c r="H27" s="2">
        <v>3541.52</v>
      </c>
      <c r="I27" s="2">
        <f t="shared" si="1"/>
        <v>2684.47</v>
      </c>
      <c r="J27" s="3">
        <f t="shared" si="2"/>
        <v>0</v>
      </c>
      <c r="K27" s="2">
        <f t="shared" si="3"/>
        <v>-268.45000000000027</v>
      </c>
      <c r="L27" s="15" t="str">
        <f>VLOOKUP(A27,Лист7!A:C,3,0)</f>
        <v>Начисление услуг 00000000646 от 31.01.2024 23:59:59</v>
      </c>
      <c r="M27" s="15" t="str">
        <f>VLOOKUP(A27,Лист7!A:B,2,0)</f>
        <v>АЛ/3М/ДУ-3-1-121/ВТОР-1</v>
      </c>
    </row>
    <row r="28" spans="1:13" x14ac:dyDescent="0.3">
      <c r="A28" s="15" t="s">
        <v>407</v>
      </c>
      <c r="B28" s="1" t="s">
        <v>27</v>
      </c>
      <c r="C28" s="2">
        <v>1468.67</v>
      </c>
      <c r="D28" s="2">
        <v>1335.15</v>
      </c>
      <c r="E28" s="3">
        <v>37.700000000000003</v>
      </c>
      <c r="F28" s="5">
        <v>0.01</v>
      </c>
      <c r="G28" s="5">
        <f t="shared" si="0"/>
        <v>0.377</v>
      </c>
      <c r="H28" s="2">
        <v>3541.52</v>
      </c>
      <c r="I28" s="2">
        <f t="shared" si="1"/>
        <v>1335.15</v>
      </c>
      <c r="J28" s="3">
        <f t="shared" si="2"/>
        <v>0</v>
      </c>
      <c r="K28" s="2">
        <f t="shared" si="3"/>
        <v>-133.51999999999998</v>
      </c>
      <c r="L28" s="15" t="str">
        <f>VLOOKUP(A28,Лист7!A:C,3,0)</f>
        <v>Начисление услуг 00000000646 от 31.01.2024 23:59:59</v>
      </c>
      <c r="M28" s="15" t="str">
        <f>VLOOKUP(A28,Лист7!A:B,2,0)</f>
        <v>9807-АЛ/ДУН-А1-03-16-02/ВКФ-1</v>
      </c>
    </row>
    <row r="29" spans="1:13" x14ac:dyDescent="0.3">
      <c r="A29" s="15" t="s">
        <v>459</v>
      </c>
      <c r="B29" s="1" t="s">
        <v>28</v>
      </c>
      <c r="C29" s="2">
        <v>1982.9</v>
      </c>
      <c r="D29" s="2">
        <v>1802.63</v>
      </c>
      <c r="E29" s="3">
        <v>50.9</v>
      </c>
      <c r="F29" s="5">
        <v>0.01</v>
      </c>
      <c r="G29" s="5">
        <f t="shared" si="0"/>
        <v>0.50900000000000001</v>
      </c>
      <c r="H29" s="2">
        <v>3541.52</v>
      </c>
      <c r="I29" s="2">
        <f t="shared" si="1"/>
        <v>1802.63</v>
      </c>
      <c r="J29" s="3">
        <f t="shared" si="2"/>
        <v>0</v>
      </c>
      <c r="K29" s="2">
        <f t="shared" si="3"/>
        <v>-180.26999999999998</v>
      </c>
      <c r="L29" s="15" t="str">
        <f>VLOOKUP(A29,Лист7!A:C,3,0)</f>
        <v>Начисление услуг 00000000646 от 31.01.2024 23:59:59</v>
      </c>
      <c r="M29" s="15" t="str">
        <f>VLOOKUP(A29,Лист7!A:B,2,0)</f>
        <v>9807-АЛ/ДУН-01-03-16-03/ВКФ-1</v>
      </c>
    </row>
    <row r="30" spans="1:13" x14ac:dyDescent="0.3">
      <c r="A30" s="15" t="s">
        <v>391</v>
      </c>
      <c r="B30" s="1" t="s">
        <v>29</v>
      </c>
      <c r="C30" s="2">
        <v>2263.39</v>
      </c>
      <c r="D30" s="2">
        <v>2057.62</v>
      </c>
      <c r="E30" s="3">
        <v>58.1</v>
      </c>
      <c r="F30" s="5">
        <v>0.01</v>
      </c>
      <c r="G30" s="5">
        <f t="shared" si="0"/>
        <v>0.58099999999999996</v>
      </c>
      <c r="H30" s="2">
        <v>3541.52</v>
      </c>
      <c r="I30" s="2">
        <f t="shared" si="1"/>
        <v>2057.62</v>
      </c>
      <c r="J30" s="3">
        <f t="shared" si="2"/>
        <v>0</v>
      </c>
      <c r="K30" s="2">
        <f t="shared" si="3"/>
        <v>-205.76999999999998</v>
      </c>
      <c r="L30" s="15" t="str">
        <f>VLOOKUP(A30,Лист7!A:C,3,0)</f>
        <v>Начисление услуг 00000000646 от 31.01.2024 23:59:59</v>
      </c>
      <c r="M30" s="15" t="str">
        <f>VLOOKUP(A30,Лист7!A:B,2,0)</f>
        <v>АЛ/3М/ДУ-3-1-124/ВТОР-1</v>
      </c>
    </row>
    <row r="31" spans="1:13" x14ac:dyDescent="0.3">
      <c r="A31" s="15" t="s">
        <v>289</v>
      </c>
      <c r="B31" s="1" t="s">
        <v>30</v>
      </c>
      <c r="C31" s="2">
        <v>2956.82</v>
      </c>
      <c r="D31" s="2">
        <v>2688.01</v>
      </c>
      <c r="E31" s="3">
        <v>75.900000000000006</v>
      </c>
      <c r="F31" s="5">
        <v>0.01</v>
      </c>
      <c r="G31" s="5">
        <f t="shared" si="0"/>
        <v>0.75900000000000001</v>
      </c>
      <c r="H31" s="2">
        <v>3541.52</v>
      </c>
      <c r="I31" s="2">
        <f t="shared" si="1"/>
        <v>2688.01</v>
      </c>
      <c r="J31" s="3">
        <f t="shared" si="2"/>
        <v>0</v>
      </c>
      <c r="K31" s="2">
        <f t="shared" si="3"/>
        <v>-268.80999999999995</v>
      </c>
      <c r="L31" s="15" t="str">
        <f>VLOOKUP(A31,Лист7!A:C,3,0)</f>
        <v>Начисление услуг 00000000646 от 31.01.2024 23:59:59</v>
      </c>
      <c r="M31" s="15" t="str">
        <f>VLOOKUP(A31,Лист7!A:B,2,0)</f>
        <v>9807-АЛ/ДУН-01-03-17-01/ВКФ-1</v>
      </c>
    </row>
    <row r="32" spans="1:13" x14ac:dyDescent="0.3">
      <c r="A32" s="15" t="s">
        <v>374</v>
      </c>
      <c r="B32" s="1" t="s">
        <v>31</v>
      </c>
      <c r="C32" s="2">
        <v>1468.67</v>
      </c>
      <c r="D32" s="2">
        <v>1335.15</v>
      </c>
      <c r="E32" s="3">
        <v>37.700000000000003</v>
      </c>
      <c r="F32" s="5">
        <v>0.01</v>
      </c>
      <c r="G32" s="5">
        <f t="shared" si="0"/>
        <v>0.377</v>
      </c>
      <c r="H32" s="2">
        <v>3541.52</v>
      </c>
      <c r="I32" s="2">
        <f t="shared" si="1"/>
        <v>1335.15</v>
      </c>
      <c r="J32" s="3">
        <f t="shared" si="2"/>
        <v>0</v>
      </c>
      <c r="K32" s="2">
        <f t="shared" si="3"/>
        <v>-133.51999999999998</v>
      </c>
      <c r="L32" s="15" t="str">
        <f>VLOOKUP(A32,Лист7!A:C,3,0)</f>
        <v>Начисление услуг 00000000646 от 31.01.2024 23:59:59</v>
      </c>
      <c r="M32" s="15" t="str">
        <f>VLOOKUP(A32,Лист7!A:B,2,0)</f>
        <v>АЛ/3М/ДУ-3-1-126/ВТОР1</v>
      </c>
    </row>
    <row r="33" spans="1:13" x14ac:dyDescent="0.3">
      <c r="A33" s="15" t="s">
        <v>366</v>
      </c>
      <c r="B33" s="1" t="s">
        <v>32</v>
      </c>
      <c r="C33" s="2">
        <v>1994.59</v>
      </c>
      <c r="D33" s="2">
        <v>1813.26</v>
      </c>
      <c r="E33" s="3">
        <v>51.2</v>
      </c>
      <c r="F33" s="5">
        <v>0.01</v>
      </c>
      <c r="G33" s="5">
        <f t="shared" si="0"/>
        <v>0.51200000000000001</v>
      </c>
      <c r="H33" s="2">
        <v>3541.52</v>
      </c>
      <c r="I33" s="2">
        <f t="shared" si="1"/>
        <v>1813.26</v>
      </c>
      <c r="J33" s="3">
        <f t="shared" si="2"/>
        <v>0</v>
      </c>
      <c r="K33" s="2">
        <f t="shared" si="3"/>
        <v>-181.32999999999993</v>
      </c>
      <c r="L33" s="15" t="str">
        <f>VLOOKUP(A33,Лист7!A:C,3,0)</f>
        <v>Начисление услуг 00000000646 от 31.01.2024 23:59:59</v>
      </c>
      <c r="M33" s="15" t="str">
        <f>VLOOKUP(A33,Лист7!A:B,2,0)</f>
        <v>АЛ/3М/ДУ-3-1-127/ВТОР1</v>
      </c>
    </row>
    <row r="34" spans="1:13" x14ac:dyDescent="0.3">
      <c r="A34" s="15" t="s">
        <v>437</v>
      </c>
      <c r="B34" s="1" t="s">
        <v>33</v>
      </c>
      <c r="C34" s="2">
        <v>2267.2800000000002</v>
      </c>
      <c r="D34" s="2">
        <v>2061.16</v>
      </c>
      <c r="E34" s="3">
        <v>58.2</v>
      </c>
      <c r="F34" s="5">
        <v>0.01</v>
      </c>
      <c r="G34" s="5">
        <f t="shared" si="0"/>
        <v>0.58199999999999996</v>
      </c>
      <c r="H34" s="2">
        <v>3541.52</v>
      </c>
      <c r="I34" s="2">
        <f t="shared" si="1"/>
        <v>2061.16</v>
      </c>
      <c r="J34" s="3">
        <f t="shared" si="2"/>
        <v>0</v>
      </c>
      <c r="K34" s="2">
        <f t="shared" si="3"/>
        <v>-206.12000000000035</v>
      </c>
      <c r="L34" s="15" t="str">
        <f>VLOOKUP(A34,Лист7!A:C,3,0)</f>
        <v>Начисление услуг 00000000646 от 31.01.2024 23:59:59</v>
      </c>
      <c r="M34" s="15" t="str">
        <f>VLOOKUP(A34,Лист7!A:B,2,0)</f>
        <v>9807-АЛ/ДУН-А1-03-17-04/ВКФ-1</v>
      </c>
    </row>
    <row r="35" spans="1:13" x14ac:dyDescent="0.3">
      <c r="A35" s="15" t="s">
        <v>343</v>
      </c>
      <c r="B35" s="1" t="s">
        <v>34</v>
      </c>
      <c r="C35" s="2">
        <v>4542.3500000000004</v>
      </c>
      <c r="D35" s="2">
        <v>4129.41</v>
      </c>
      <c r="E35" s="3">
        <v>116.6</v>
      </c>
      <c r="F35" s="5">
        <v>0.01</v>
      </c>
      <c r="G35" s="5">
        <f t="shared" si="0"/>
        <v>1.1659999999999999</v>
      </c>
      <c r="H35" s="2">
        <v>3541.52</v>
      </c>
      <c r="I35" s="2">
        <f t="shared" si="1"/>
        <v>4129.41</v>
      </c>
      <c r="J35" s="3">
        <f t="shared" si="2"/>
        <v>0</v>
      </c>
      <c r="K35" s="2">
        <f t="shared" si="3"/>
        <v>-412.94000000000051</v>
      </c>
      <c r="L35" s="15" t="str">
        <f>VLOOKUP(A35,Лист7!A:C,3,0)</f>
        <v>Начисление услуг 00000000646 от 31.01.2024 23:59:59</v>
      </c>
      <c r="M35" s="15" t="str">
        <f>VLOOKUP(A35,Лист7!A:B,2,0)</f>
        <v>УК/0201-АЛ/ПДК-А1-01-02-01/ВДС-380</v>
      </c>
    </row>
    <row r="36" spans="1:13" x14ac:dyDescent="0.3">
      <c r="A36" s="15" t="s">
        <v>330</v>
      </c>
      <c r="B36" s="1" t="s">
        <v>35</v>
      </c>
      <c r="C36" s="2">
        <v>2875.01</v>
      </c>
      <c r="D36" s="2">
        <v>2613.64</v>
      </c>
      <c r="E36" s="3">
        <v>73.8</v>
      </c>
      <c r="F36" s="5">
        <v>0.01</v>
      </c>
      <c r="G36" s="5">
        <f t="shared" si="0"/>
        <v>0.73799999999999999</v>
      </c>
      <c r="H36" s="2">
        <v>3541.52</v>
      </c>
      <c r="I36" s="2">
        <f t="shared" si="1"/>
        <v>2613.64</v>
      </c>
      <c r="J36" s="3">
        <f t="shared" si="2"/>
        <v>0</v>
      </c>
      <c r="K36" s="2">
        <f t="shared" si="3"/>
        <v>-261.37000000000035</v>
      </c>
      <c r="L36" s="15" t="str">
        <f>VLOOKUP(A36,Лист7!A:C,3,0)</f>
        <v>Начисление услуг 00000000646 от 31.01.2024 23:59:59</v>
      </c>
      <c r="M36" s="15" t="str">
        <f>VLOOKUP(A36,Лист7!A:B,2,0)</f>
        <v>9807-АЛ/ДУН-А1-04-05-01/ВКФ-1/ВТОР</v>
      </c>
    </row>
    <row r="37" spans="1:13" x14ac:dyDescent="0.3">
      <c r="A37" s="15" t="s">
        <v>412</v>
      </c>
      <c r="B37" s="1" t="s">
        <v>36</v>
      </c>
      <c r="C37" s="2">
        <v>1971.21</v>
      </c>
      <c r="D37" s="2">
        <v>1792.01</v>
      </c>
      <c r="E37" s="3">
        <v>50.6</v>
      </c>
      <c r="F37" s="5">
        <v>0.01</v>
      </c>
      <c r="G37" s="5">
        <f t="shared" si="0"/>
        <v>0.50600000000000001</v>
      </c>
      <c r="H37" s="2">
        <v>3541.52</v>
      </c>
      <c r="I37" s="2">
        <f t="shared" si="1"/>
        <v>1792.01</v>
      </c>
      <c r="J37" s="3">
        <f t="shared" si="2"/>
        <v>0</v>
      </c>
      <c r="K37" s="2">
        <f t="shared" si="3"/>
        <v>-179.20000000000005</v>
      </c>
      <c r="L37" s="15" t="str">
        <f>VLOOKUP(A37,Лист7!A:C,3,0)</f>
        <v>Начисление услуг 00000000646 от 31.01.2024 23:59:59</v>
      </c>
      <c r="M37" s="15" t="str">
        <f>VLOOKUP(A37,Лист7!A:B,2,0)</f>
        <v>9807-АЛ/ДУН-01-01-02-02/ВКФ-1/ВТОР</v>
      </c>
    </row>
    <row r="38" spans="1:13" x14ac:dyDescent="0.3">
      <c r="A38" s="15" t="s">
        <v>329</v>
      </c>
      <c r="B38" s="1" t="s">
        <v>37</v>
      </c>
      <c r="C38" s="2">
        <v>2286.7600000000002</v>
      </c>
      <c r="D38" s="2">
        <v>2078.87</v>
      </c>
      <c r="E38" s="3">
        <v>58.7</v>
      </c>
      <c r="F38" s="5">
        <v>0.01</v>
      </c>
      <c r="G38" s="5">
        <f t="shared" si="0"/>
        <v>0.58699999999999997</v>
      </c>
      <c r="H38" s="2">
        <v>3541.52</v>
      </c>
      <c r="I38" s="2">
        <f t="shared" si="1"/>
        <v>2078.87</v>
      </c>
      <c r="J38" s="3">
        <f t="shared" si="2"/>
        <v>0</v>
      </c>
      <c r="K38" s="2">
        <f t="shared" si="3"/>
        <v>-207.89000000000033</v>
      </c>
      <c r="L38" s="15" t="str">
        <f>VLOOKUP(A38,Лист7!A:C,3,0)</f>
        <v>Начисление услуг 00000000646 от 31.01.2024 23:59:59</v>
      </c>
      <c r="M38" s="15" t="str">
        <f>VLOOKUP(A38,Лист7!A:B,2,0)</f>
        <v>9807-АЛ/ДУН-А1-01-02-03/ВКФ-1</v>
      </c>
    </row>
    <row r="39" spans="1:13" x14ac:dyDescent="0.3">
      <c r="A39" s="15" t="s">
        <v>369</v>
      </c>
      <c r="B39" s="1" t="s">
        <v>38</v>
      </c>
      <c r="C39" s="2">
        <v>4534.5600000000004</v>
      </c>
      <c r="D39" s="2">
        <v>4122.33</v>
      </c>
      <c r="E39" s="3">
        <v>116.4</v>
      </c>
      <c r="F39" s="5">
        <v>0.01</v>
      </c>
      <c r="G39" s="5">
        <f t="shared" si="0"/>
        <v>1.1639999999999999</v>
      </c>
      <c r="H39" s="2">
        <v>3541.52</v>
      </c>
      <c r="I39" s="2">
        <f t="shared" si="1"/>
        <v>4122.33</v>
      </c>
      <c r="J39" s="3">
        <f t="shared" si="2"/>
        <v>0</v>
      </c>
      <c r="K39" s="2">
        <f t="shared" si="3"/>
        <v>-412.23000000000047</v>
      </c>
      <c r="L39" s="15" t="str">
        <f>VLOOKUP(A39,Лист7!A:C,3,0)</f>
        <v>Начисление услуг 00000000646 от 31.01.2024 23:59:59</v>
      </c>
      <c r="M39" s="15" t="str">
        <f>VLOOKUP(A39,Лист7!A:B,2,0)</f>
        <v>АЛ/3-яМ/ДУ-3-1-132 втор</v>
      </c>
    </row>
    <row r="40" spans="1:13" x14ac:dyDescent="0.3">
      <c r="A40" s="15" t="s">
        <v>362</v>
      </c>
      <c r="B40" s="1" t="s">
        <v>39</v>
      </c>
      <c r="C40" s="2">
        <v>1955.63</v>
      </c>
      <c r="D40" s="2">
        <v>1777.84</v>
      </c>
      <c r="E40" s="3">
        <v>50.2</v>
      </c>
      <c r="F40" s="5">
        <v>0.01</v>
      </c>
      <c r="G40" s="5">
        <f t="shared" si="0"/>
        <v>0.502</v>
      </c>
      <c r="H40" s="2">
        <v>3541.52</v>
      </c>
      <c r="I40" s="2">
        <f t="shared" si="1"/>
        <v>1777.84</v>
      </c>
      <c r="J40" s="3">
        <f t="shared" si="2"/>
        <v>0</v>
      </c>
      <c r="K40" s="2">
        <f t="shared" si="3"/>
        <v>-177.79000000000019</v>
      </c>
      <c r="L40" s="15" t="str">
        <f>VLOOKUP(A40,Лист7!A:C,3,0)</f>
        <v>Начисление услуг 00000000646 от 31.01.2024 23:59:59</v>
      </c>
      <c r="M40" s="15" t="str">
        <f>VLOOKUP(A40,Лист7!A:B,2,0)</f>
        <v>АЛ/М/ДУ/3-1-133</v>
      </c>
    </row>
    <row r="41" spans="1:13" x14ac:dyDescent="0.3">
      <c r="A41" s="15" t="s">
        <v>524</v>
      </c>
      <c r="B41" s="1" t="s">
        <v>40</v>
      </c>
      <c r="C41" s="2">
        <v>2282.86</v>
      </c>
      <c r="D41" s="2">
        <v>2075.33</v>
      </c>
      <c r="E41" s="3">
        <v>58.6</v>
      </c>
      <c r="F41" s="5">
        <v>0.01</v>
      </c>
      <c r="G41" s="5">
        <f t="shared" si="0"/>
        <v>0.58599999999999997</v>
      </c>
      <c r="H41" s="2">
        <v>3541.52</v>
      </c>
      <c r="I41" s="2">
        <f t="shared" si="1"/>
        <v>2075.33</v>
      </c>
      <c r="J41" s="3">
        <f t="shared" si="2"/>
        <v>0</v>
      </c>
      <c r="K41" s="2">
        <f t="shared" si="3"/>
        <v>-207.5300000000002</v>
      </c>
      <c r="L41" s="15" t="str">
        <f>VLOOKUP(A41,Лист7!A:C,3,0)</f>
        <v>Начисление услуг 00000000646 от 31.01.2024 23:59:59</v>
      </c>
      <c r="M41" s="15" t="str">
        <f>VLOOKUP(A41,Лист7!A:B,2,0)</f>
        <v>9807-АЛ/ДУН-01-01-03-03/ВТОР-1</v>
      </c>
    </row>
    <row r="42" spans="1:13" x14ac:dyDescent="0.3">
      <c r="A42" s="15" t="s">
        <v>324</v>
      </c>
      <c r="B42" s="1" t="s">
        <v>41</v>
      </c>
      <c r="C42" s="2">
        <v>2941.23</v>
      </c>
      <c r="D42" s="2">
        <v>2673.85</v>
      </c>
      <c r="E42" s="3">
        <v>75.5</v>
      </c>
      <c r="F42" s="5">
        <v>0.01</v>
      </c>
      <c r="G42" s="5">
        <f t="shared" si="0"/>
        <v>0.755</v>
      </c>
      <c r="H42" s="2">
        <v>3541.52</v>
      </c>
      <c r="I42" s="2">
        <f t="shared" si="1"/>
        <v>2673.85</v>
      </c>
      <c r="J42" s="3">
        <f t="shared" si="2"/>
        <v>0</v>
      </c>
      <c r="K42" s="2">
        <f t="shared" si="3"/>
        <v>-267.38000000000011</v>
      </c>
      <c r="L42" s="15" t="str">
        <f>VLOOKUP(A42,Лист7!A:C,3,0)</f>
        <v>Начисление услуг 00000000646 от 31.01.2024 23:59:59</v>
      </c>
      <c r="M42" s="15" t="str">
        <f>VLOOKUP(A42,Лист7!A:B,2,0)</f>
        <v>УК/060-АЛ-1КПФ/03-07</v>
      </c>
    </row>
    <row r="43" spans="1:13" x14ac:dyDescent="0.3">
      <c r="A43" s="15" t="s">
        <v>335</v>
      </c>
      <c r="B43" s="1" t="s">
        <v>42</v>
      </c>
      <c r="C43" s="2">
        <v>1464.77</v>
      </c>
      <c r="D43" s="2">
        <v>1331.61</v>
      </c>
      <c r="E43" s="3">
        <v>37.6</v>
      </c>
      <c r="F43" s="5">
        <v>0.01</v>
      </c>
      <c r="G43" s="5">
        <f t="shared" si="0"/>
        <v>0.376</v>
      </c>
      <c r="H43" s="2">
        <v>3541.52</v>
      </c>
      <c r="I43" s="2">
        <f t="shared" si="1"/>
        <v>1331.61</v>
      </c>
      <c r="J43" s="3">
        <f t="shared" si="2"/>
        <v>0</v>
      </c>
      <c r="K43" s="2">
        <f t="shared" si="3"/>
        <v>-133.16000000000008</v>
      </c>
      <c r="L43" s="15" t="str">
        <f>VLOOKUP(A43,Лист7!A:C,3,0)</f>
        <v>Начисление услуг 00000000646 от 31.01.2024 23:59:59</v>
      </c>
      <c r="M43" s="15" t="str">
        <f>VLOOKUP(A43,Лист7!A:B,2,0)</f>
        <v>9807-АЛ/ДУН-А1-01-04-02/ВКФ-1</v>
      </c>
    </row>
    <row r="44" spans="1:13" x14ac:dyDescent="0.3">
      <c r="A44" s="15" t="s">
        <v>339</v>
      </c>
      <c r="B44" s="1" t="s">
        <v>43</v>
      </c>
      <c r="C44" s="2">
        <v>1967.31</v>
      </c>
      <c r="D44" s="2">
        <v>1788.47</v>
      </c>
      <c r="E44" s="3">
        <v>50.5</v>
      </c>
      <c r="F44" s="5">
        <v>0.01</v>
      </c>
      <c r="G44" s="5">
        <f t="shared" si="0"/>
        <v>0.505</v>
      </c>
      <c r="H44" s="2">
        <v>3541.52</v>
      </c>
      <c r="I44" s="2">
        <f t="shared" si="1"/>
        <v>1788.47</v>
      </c>
      <c r="J44" s="3">
        <f t="shared" si="2"/>
        <v>0</v>
      </c>
      <c r="K44" s="2">
        <f t="shared" si="3"/>
        <v>-178.83999999999992</v>
      </c>
      <c r="L44" s="15" t="str">
        <f>VLOOKUP(A44,Лист7!A:C,3,0)</f>
        <v>Начисление услуг 00000000646 от 31.01.2024 23:59:59</v>
      </c>
      <c r="M44" s="15" t="str">
        <f>VLOOKUP(A44,Лист7!A:B,2,0)</f>
        <v>9807-АЛ/ДУН-А1-01-04-03/ВКФ-1</v>
      </c>
    </row>
    <row r="45" spans="1:13" x14ac:dyDescent="0.3">
      <c r="A45" s="15" t="s">
        <v>495</v>
      </c>
      <c r="B45" s="1" t="s">
        <v>44</v>
      </c>
      <c r="C45" s="2">
        <v>2286.7600000000002</v>
      </c>
      <c r="D45" s="2">
        <v>2078.87</v>
      </c>
      <c r="E45" s="3">
        <v>58.7</v>
      </c>
      <c r="F45" s="5">
        <v>0.01</v>
      </c>
      <c r="G45" s="5">
        <f t="shared" si="0"/>
        <v>0.58699999999999997</v>
      </c>
      <c r="H45" s="2">
        <v>3541.52</v>
      </c>
      <c r="I45" s="2">
        <f t="shared" si="1"/>
        <v>2078.87</v>
      </c>
      <c r="J45" s="3">
        <f t="shared" si="2"/>
        <v>0</v>
      </c>
      <c r="K45" s="2">
        <f t="shared" si="3"/>
        <v>-207.89000000000033</v>
      </c>
      <c r="L45" s="15" t="str">
        <f>VLOOKUP(A45,Лист7!A:C,3,0)</f>
        <v>Начисление услуг 00000000646 от 31.01.2024 23:59:59</v>
      </c>
      <c r="M45" s="15" t="str">
        <f>VLOOKUP(A45,Лист7!A:B,2,0)</f>
        <v>9807-АЛ/ДУН-А1-01-04-04/ВКФ-1</v>
      </c>
    </row>
    <row r="46" spans="1:13" x14ac:dyDescent="0.3">
      <c r="A46" s="15" t="s">
        <v>381</v>
      </c>
      <c r="B46" s="1" t="s">
        <v>45</v>
      </c>
      <c r="C46" s="2">
        <v>2945.13</v>
      </c>
      <c r="D46" s="2">
        <v>2677.39</v>
      </c>
      <c r="E46" s="3">
        <v>75.599999999999994</v>
      </c>
      <c r="F46" s="5">
        <v>0.01</v>
      </c>
      <c r="G46" s="5">
        <f t="shared" si="0"/>
        <v>0.75600000000000001</v>
      </c>
      <c r="H46" s="2">
        <v>3541.52</v>
      </c>
      <c r="I46" s="2">
        <f t="shared" si="1"/>
        <v>2677.39</v>
      </c>
      <c r="J46" s="3">
        <f t="shared" si="2"/>
        <v>0</v>
      </c>
      <c r="K46" s="2">
        <f t="shared" si="3"/>
        <v>-267.74000000000024</v>
      </c>
      <c r="L46" s="15" t="str">
        <f>VLOOKUP(A46,Лист7!A:C,3,0)</f>
        <v>Начисление услуг 00000000646 от 31.01.2024 23:59:59</v>
      </c>
      <c r="M46" s="15" t="str">
        <f>VLOOKUP(A46,Лист7!A:B,2,0)</f>
        <v>АЛ/3М/ДУ-3-1-139/ВТОР</v>
      </c>
    </row>
    <row r="47" spans="1:13" x14ac:dyDescent="0.3">
      <c r="A47" s="15" t="s">
        <v>328</v>
      </c>
      <c r="B47" s="1" t="s">
        <v>46</v>
      </c>
      <c r="C47" s="2">
        <v>1460.87</v>
      </c>
      <c r="D47" s="2">
        <v>1328.07</v>
      </c>
      <c r="E47" s="3">
        <v>37.5</v>
      </c>
      <c r="F47" s="5">
        <v>0.01</v>
      </c>
      <c r="G47" s="5">
        <f t="shared" si="0"/>
        <v>0.375</v>
      </c>
      <c r="H47" s="2">
        <v>3541.52</v>
      </c>
      <c r="I47" s="2">
        <f t="shared" si="1"/>
        <v>1328.07</v>
      </c>
      <c r="J47" s="3">
        <f t="shared" si="2"/>
        <v>0</v>
      </c>
      <c r="K47" s="2">
        <f t="shared" si="3"/>
        <v>-132.79999999999995</v>
      </c>
      <c r="L47" s="15" t="str">
        <f>VLOOKUP(A47,Лист7!A:C,3,0)</f>
        <v>Начисление услуг 00000000646 от 31.01.2024 23:59:59</v>
      </c>
      <c r="M47" s="15" t="str">
        <f>VLOOKUP(A47,Лист7!A:B,2,0)</f>
        <v>УК/0201-АЛ/ПДК-А1-04-05-02/ВДС-347</v>
      </c>
    </row>
    <row r="48" spans="1:13" x14ac:dyDescent="0.3">
      <c r="A48" s="15" t="s">
        <v>305</v>
      </c>
      <c r="B48" s="1" t="s">
        <v>47</v>
      </c>
      <c r="C48" s="2">
        <v>1464.77</v>
      </c>
      <c r="D48" s="2">
        <v>1331.61</v>
      </c>
      <c r="E48" s="3">
        <v>37.6</v>
      </c>
      <c r="F48" s="5">
        <v>0.01</v>
      </c>
      <c r="G48" s="5">
        <f t="shared" si="0"/>
        <v>0.376</v>
      </c>
      <c r="H48" s="2">
        <v>3541.52</v>
      </c>
      <c r="I48" s="2">
        <f t="shared" si="1"/>
        <v>1331.61</v>
      </c>
      <c r="J48" s="3">
        <f t="shared" si="2"/>
        <v>0</v>
      </c>
      <c r="K48" s="2">
        <f t="shared" si="3"/>
        <v>-133.16000000000008</v>
      </c>
      <c r="L48" s="15" t="str">
        <f>VLOOKUP(A48,Лист7!A:C,3,0)</f>
        <v>Начисление услуг 00000000646 от 31.01.2024 23:59:59</v>
      </c>
      <c r="M48" s="15" t="str">
        <f>VLOOKUP(A48,Лист7!A:B,2,0)</f>
        <v>9807-АЛ/ДУН-01-01-05-02/ВКФ-1</v>
      </c>
    </row>
    <row r="49" spans="1:13" x14ac:dyDescent="0.3">
      <c r="A49" s="15" t="s">
        <v>405</v>
      </c>
      <c r="B49" s="1" t="s">
        <v>48</v>
      </c>
      <c r="C49" s="2">
        <v>1975.11</v>
      </c>
      <c r="D49" s="2">
        <v>1795.55</v>
      </c>
      <c r="E49" s="3">
        <v>50.7</v>
      </c>
      <c r="F49" s="5">
        <v>0.01</v>
      </c>
      <c r="G49" s="5">
        <f t="shared" si="0"/>
        <v>0.50700000000000001</v>
      </c>
      <c r="H49" s="2">
        <v>3541.52</v>
      </c>
      <c r="I49" s="2">
        <f t="shared" si="1"/>
        <v>1795.55</v>
      </c>
      <c r="J49" s="3">
        <f t="shared" si="2"/>
        <v>0</v>
      </c>
      <c r="K49" s="2">
        <f t="shared" si="3"/>
        <v>-179.55999999999995</v>
      </c>
      <c r="L49" s="15" t="str">
        <f>VLOOKUP(A49,Лист7!A:C,3,0)</f>
        <v>Начисление услуг 00000000646 от 31.01.2024 23:59:59</v>
      </c>
      <c r="M49" s="15" t="str">
        <f>VLOOKUP(A49,Лист7!A:B,2,0)</f>
        <v>9807-АЛ/ДУН-А1-01-05-03/ВКФ-1</v>
      </c>
    </row>
    <row r="50" spans="1:13" x14ac:dyDescent="0.3">
      <c r="A50" s="15" t="s">
        <v>387</v>
      </c>
      <c r="B50" s="1" t="s">
        <v>49</v>
      </c>
      <c r="C50" s="2">
        <v>2286.7600000000002</v>
      </c>
      <c r="D50" s="2">
        <v>2078.87</v>
      </c>
      <c r="E50" s="3">
        <v>58.7</v>
      </c>
      <c r="F50" s="5">
        <v>0.01</v>
      </c>
      <c r="G50" s="5">
        <f t="shared" si="0"/>
        <v>0.58699999999999997</v>
      </c>
      <c r="H50" s="2">
        <v>3541.52</v>
      </c>
      <c r="I50" s="2">
        <f t="shared" si="1"/>
        <v>2078.87</v>
      </c>
      <c r="J50" s="3">
        <f t="shared" si="2"/>
        <v>0</v>
      </c>
      <c r="K50" s="2">
        <f t="shared" si="3"/>
        <v>-207.89000000000033</v>
      </c>
      <c r="L50" s="15" t="str">
        <f>VLOOKUP(A50,Лист7!A:C,3,0)</f>
        <v>Начисление услуг 00000000646 от 31.01.2024 23:59:59</v>
      </c>
      <c r="M50" s="15" t="str">
        <f>VLOOKUP(A50,Лист7!A:B,2,0)</f>
        <v>АЛ/3М/ДУ-3-1-142/ВТОР</v>
      </c>
    </row>
    <row r="51" spans="1:13" x14ac:dyDescent="0.3">
      <c r="A51" s="15" t="s">
        <v>433</v>
      </c>
      <c r="B51" s="1" t="s">
        <v>50</v>
      </c>
      <c r="C51" s="2">
        <v>2952.92</v>
      </c>
      <c r="D51" s="2">
        <v>2684.47</v>
      </c>
      <c r="E51" s="3">
        <v>75.8</v>
      </c>
      <c r="F51" s="5">
        <v>0.01</v>
      </c>
      <c r="G51" s="5">
        <f t="shared" si="0"/>
        <v>0.75800000000000001</v>
      </c>
      <c r="H51" s="2">
        <v>3541.52</v>
      </c>
      <c r="I51" s="2">
        <f t="shared" si="1"/>
        <v>2684.47</v>
      </c>
      <c r="J51" s="3">
        <f t="shared" si="2"/>
        <v>0</v>
      </c>
      <c r="K51" s="2">
        <f t="shared" si="3"/>
        <v>-268.45000000000027</v>
      </c>
      <c r="L51" s="15" t="str">
        <f>VLOOKUP(A51,Лист7!A:C,3,0)</f>
        <v>Начисление услуг 00000000646 от 31.01.2024 23:59:59</v>
      </c>
      <c r="M51" s="15" t="str">
        <f>VLOOKUP(A51,Лист7!A:B,2,0)</f>
        <v>9807-АЛ/ДУН-А1-01-06-01/ВКФ-1</v>
      </c>
    </row>
    <row r="52" spans="1:13" x14ac:dyDescent="0.3">
      <c r="A52" s="15" t="s">
        <v>380</v>
      </c>
      <c r="B52" s="1" t="s">
        <v>51</v>
      </c>
      <c r="C52" s="2">
        <v>1464.77</v>
      </c>
      <c r="D52" s="2">
        <v>1331.61</v>
      </c>
      <c r="E52" s="3">
        <v>37.6</v>
      </c>
      <c r="F52" s="5">
        <v>0.01</v>
      </c>
      <c r="G52" s="5">
        <f t="shared" si="0"/>
        <v>0.376</v>
      </c>
      <c r="H52" s="2">
        <v>3541.52</v>
      </c>
      <c r="I52" s="2">
        <f t="shared" si="1"/>
        <v>1331.61</v>
      </c>
      <c r="J52" s="3">
        <f t="shared" si="2"/>
        <v>0</v>
      </c>
      <c r="K52" s="2">
        <f t="shared" si="3"/>
        <v>-133.16000000000008</v>
      </c>
      <c r="L52" s="15" t="str">
        <f>VLOOKUP(A52,Лист7!A:C,3,0)</f>
        <v>Начисление услуг 00000000646 от 31.01.2024 23:59:59</v>
      </c>
      <c r="M52" s="15" t="str">
        <f>VLOOKUP(A52,Лист7!A:B,2,0)</f>
        <v>АЛ/3М/ДУ-3-1-144</v>
      </c>
    </row>
    <row r="53" spans="1:13" x14ac:dyDescent="0.3">
      <c r="A53" s="15" t="s">
        <v>340</v>
      </c>
      <c r="B53" s="1" t="s">
        <v>52</v>
      </c>
      <c r="C53" s="2">
        <v>1979</v>
      </c>
      <c r="D53" s="2">
        <v>1799.09</v>
      </c>
      <c r="E53" s="3">
        <v>50.8</v>
      </c>
      <c r="F53" s="5">
        <v>0.01</v>
      </c>
      <c r="G53" s="5">
        <f t="shared" si="0"/>
        <v>0.50800000000000001</v>
      </c>
      <c r="H53" s="2">
        <v>3541.52</v>
      </c>
      <c r="I53" s="2">
        <f t="shared" si="1"/>
        <v>1799.09</v>
      </c>
      <c r="J53" s="3">
        <f t="shared" si="2"/>
        <v>0</v>
      </c>
      <c r="K53" s="2">
        <f t="shared" si="3"/>
        <v>-179.91000000000008</v>
      </c>
      <c r="L53" s="15" t="str">
        <f>VLOOKUP(A53,Лист7!A:C,3,0)</f>
        <v>Начисление услуг 00000000646 от 31.01.2024 23:59:59</v>
      </c>
      <c r="M53" s="15" t="str">
        <f>VLOOKUP(A53,Лист7!A:B,2,0)</f>
        <v>9807-АЛ/ДУН-01-01-06-03/ВКФ-1</v>
      </c>
    </row>
    <row r="54" spans="1:13" x14ac:dyDescent="0.3">
      <c r="A54" s="15" t="s">
        <v>496</v>
      </c>
      <c r="B54" s="1" t="s">
        <v>53</v>
      </c>
      <c r="C54" s="2">
        <v>2282.86</v>
      </c>
      <c r="D54" s="2">
        <v>2075.33</v>
      </c>
      <c r="E54" s="3">
        <v>58.6</v>
      </c>
      <c r="F54" s="5">
        <v>0.01</v>
      </c>
      <c r="G54" s="5">
        <f t="shared" si="0"/>
        <v>0.58599999999999997</v>
      </c>
      <c r="H54" s="2">
        <v>3541.52</v>
      </c>
      <c r="I54" s="2">
        <f t="shared" si="1"/>
        <v>2075.33</v>
      </c>
      <c r="J54" s="3">
        <f t="shared" si="2"/>
        <v>0</v>
      </c>
      <c r="K54" s="2">
        <f t="shared" si="3"/>
        <v>-207.5300000000002</v>
      </c>
      <c r="L54" s="15" t="str">
        <f>VLOOKUP(A54,Лист7!A:C,3,0)</f>
        <v>Начисление услуг 00000000646 от 31.01.2024 23:59:59</v>
      </c>
      <c r="M54" s="15" t="str">
        <f>VLOOKUP(A54,Лист7!A:B,2,0)</f>
        <v>9807-АЛ/ДУН-А1-01-06-04/ВКФ-1</v>
      </c>
    </row>
    <row r="55" spans="1:13" x14ac:dyDescent="0.3">
      <c r="A55" s="15" t="s">
        <v>345</v>
      </c>
      <c r="B55" s="1" t="s">
        <v>54</v>
      </c>
      <c r="C55" s="2">
        <v>2945.13</v>
      </c>
      <c r="D55" s="2">
        <v>2677.39</v>
      </c>
      <c r="E55" s="3">
        <v>75.599999999999994</v>
      </c>
      <c r="F55" s="5">
        <v>0.01</v>
      </c>
      <c r="G55" s="5">
        <f t="shared" si="0"/>
        <v>0.75600000000000001</v>
      </c>
      <c r="H55" s="2">
        <v>3541.52</v>
      </c>
      <c r="I55" s="2">
        <f t="shared" si="1"/>
        <v>2677.39</v>
      </c>
      <c r="J55" s="3">
        <f t="shared" si="2"/>
        <v>0</v>
      </c>
      <c r="K55" s="2">
        <f t="shared" si="3"/>
        <v>-267.74000000000024</v>
      </c>
      <c r="L55" s="15" t="str">
        <f>VLOOKUP(A55,Лист7!A:C,3,0)</f>
        <v>Начисление услуг 00000000646 от 31.01.2024 23:59:59</v>
      </c>
      <c r="M55" s="15" t="str">
        <f>VLOOKUP(A55,Лист7!A:B,2,0)</f>
        <v>9807-АЛ/ДУН-01-01-07-01/ВКФ-1</v>
      </c>
    </row>
    <row r="56" spans="1:13" x14ac:dyDescent="0.3">
      <c r="A56" s="15" t="s">
        <v>468</v>
      </c>
      <c r="B56" s="1" t="s">
        <v>55</v>
      </c>
      <c r="C56" s="2">
        <v>1460.87</v>
      </c>
      <c r="D56" s="2">
        <v>1328.07</v>
      </c>
      <c r="E56" s="3">
        <v>37.5</v>
      </c>
      <c r="F56" s="5">
        <v>0.01</v>
      </c>
      <c r="G56" s="5">
        <f t="shared" si="0"/>
        <v>0.375</v>
      </c>
      <c r="H56" s="2">
        <v>3541.52</v>
      </c>
      <c r="I56" s="2">
        <f t="shared" si="1"/>
        <v>1328.07</v>
      </c>
      <c r="J56" s="3">
        <f t="shared" si="2"/>
        <v>0</v>
      </c>
      <c r="K56" s="2">
        <f t="shared" si="3"/>
        <v>-132.79999999999995</v>
      </c>
      <c r="L56" s="15" t="str">
        <f>VLOOKUP(A56,Лист7!A:C,3,0)</f>
        <v>Начисление услуг 00000000646 от 31.01.2024 23:59:59</v>
      </c>
      <c r="M56" s="15" t="str">
        <f>VLOOKUP(A56,Лист7!A:B,2,0)</f>
        <v>9807-АЛ/ДУН-01-01-07-02/ВКФ-1</v>
      </c>
    </row>
    <row r="57" spans="1:13" x14ac:dyDescent="0.3">
      <c r="A57" s="15" t="s">
        <v>451</v>
      </c>
      <c r="B57" s="1" t="s">
        <v>56</v>
      </c>
      <c r="C57" s="2">
        <v>1975.11</v>
      </c>
      <c r="D57" s="2">
        <v>1795.55</v>
      </c>
      <c r="E57" s="3">
        <v>50.7</v>
      </c>
      <c r="F57" s="5">
        <v>0.01</v>
      </c>
      <c r="G57" s="5">
        <f t="shared" si="0"/>
        <v>0.50700000000000001</v>
      </c>
      <c r="H57" s="2">
        <v>3541.52</v>
      </c>
      <c r="I57" s="2">
        <f t="shared" si="1"/>
        <v>1795.55</v>
      </c>
      <c r="J57" s="3">
        <f t="shared" si="2"/>
        <v>0</v>
      </c>
      <c r="K57" s="2">
        <f t="shared" si="3"/>
        <v>-179.55999999999995</v>
      </c>
      <c r="L57" s="15" t="str">
        <f>VLOOKUP(A57,Лист7!A:C,3,0)</f>
        <v>Начисление услуг 00000000646 от 31.01.2024 23:59:59</v>
      </c>
      <c r="M57" s="15" t="str">
        <f>VLOOKUP(A57,Лист7!A:B,2,0)</f>
        <v>УК/033-АЛ-1КПФ/01-07</v>
      </c>
    </row>
    <row r="58" spans="1:13" x14ac:dyDescent="0.3">
      <c r="A58" s="15" t="s">
        <v>333</v>
      </c>
      <c r="B58" s="1" t="s">
        <v>57</v>
      </c>
      <c r="C58" s="2">
        <v>1971.21</v>
      </c>
      <c r="D58" s="2">
        <v>1792.01</v>
      </c>
      <c r="E58" s="3">
        <v>50.6</v>
      </c>
      <c r="F58" s="5">
        <v>0.01</v>
      </c>
      <c r="G58" s="5">
        <f t="shared" si="0"/>
        <v>0.50600000000000001</v>
      </c>
      <c r="H58" s="2">
        <v>3541.52</v>
      </c>
      <c r="I58" s="2">
        <f t="shared" si="1"/>
        <v>1792.01</v>
      </c>
      <c r="J58" s="3">
        <f t="shared" si="2"/>
        <v>0</v>
      </c>
      <c r="K58" s="2">
        <f t="shared" si="3"/>
        <v>-179.20000000000005</v>
      </c>
      <c r="L58" s="15" t="str">
        <f>VLOOKUP(A58,Лист7!A:C,3,0)</f>
        <v>Начисление услуг 00000000646 от 31.01.2024 23:59:59</v>
      </c>
      <c r="M58" s="15" t="str">
        <f>VLOOKUP(A58,Лист7!A:B,2,0)</f>
        <v>УК/217-АЛ-1КПФ/06-08</v>
      </c>
    </row>
    <row r="59" spans="1:13" x14ac:dyDescent="0.3">
      <c r="A59" s="15" t="s">
        <v>404</v>
      </c>
      <c r="B59" s="1" t="s">
        <v>58</v>
      </c>
      <c r="C59" s="2">
        <v>2286.7600000000002</v>
      </c>
      <c r="D59" s="2">
        <v>2078.87</v>
      </c>
      <c r="E59" s="3">
        <v>58.7</v>
      </c>
      <c r="F59" s="5">
        <v>0.01</v>
      </c>
      <c r="G59" s="5">
        <f t="shared" si="0"/>
        <v>0.58699999999999997</v>
      </c>
      <c r="H59" s="2">
        <v>3541.52</v>
      </c>
      <c r="I59" s="2">
        <f t="shared" si="1"/>
        <v>2078.87</v>
      </c>
      <c r="J59" s="3">
        <f t="shared" si="2"/>
        <v>0</v>
      </c>
      <c r="K59" s="2">
        <f t="shared" si="3"/>
        <v>-207.89000000000033</v>
      </c>
      <c r="L59" s="15" t="str">
        <f>VLOOKUP(A59,Лист7!A:C,3,0)</f>
        <v>Начисление услуг 00000000646 от 31.01.2024 23:59:59</v>
      </c>
      <c r="M59" s="15" t="str">
        <f>VLOOKUP(A59,Лист7!A:B,2,0)</f>
        <v>9807-АЛ/ДУН-1КПФ/09-07/ВКФ-1/ВТОР</v>
      </c>
    </row>
    <row r="60" spans="1:13" x14ac:dyDescent="0.3">
      <c r="A60" s="15" t="s">
        <v>441</v>
      </c>
      <c r="B60" s="1" t="s">
        <v>59</v>
      </c>
      <c r="C60" s="2">
        <v>2945.13</v>
      </c>
      <c r="D60" s="2">
        <v>2677.39</v>
      </c>
      <c r="E60" s="3">
        <v>75.599999999999994</v>
      </c>
      <c r="F60" s="5">
        <v>0.01</v>
      </c>
      <c r="G60" s="5">
        <f t="shared" si="0"/>
        <v>0.75600000000000001</v>
      </c>
      <c r="H60" s="2">
        <v>3541.52</v>
      </c>
      <c r="I60" s="2">
        <f t="shared" si="1"/>
        <v>2677.39</v>
      </c>
      <c r="J60" s="3">
        <f t="shared" si="2"/>
        <v>0</v>
      </c>
      <c r="K60" s="2">
        <f t="shared" si="3"/>
        <v>-267.74000000000024</v>
      </c>
      <c r="L60" s="15" t="str">
        <f>VLOOKUP(A60,Лист7!A:C,3,0)</f>
        <v>Начисление услуг 00000000646 от 31.01.2024 23:59:59</v>
      </c>
      <c r="M60" s="15" t="str">
        <f>VLOOKUP(A60,Лист7!A:B,2,0)</f>
        <v>9807-АЛ/ДУН-А1-01-08-01/ВКФ-1</v>
      </c>
    </row>
    <row r="61" spans="1:13" x14ac:dyDescent="0.3">
      <c r="A61" s="15" t="s">
        <v>322</v>
      </c>
      <c r="B61" s="1" t="s">
        <v>60</v>
      </c>
      <c r="C61" s="2">
        <v>1464.77</v>
      </c>
      <c r="D61" s="2">
        <v>1331.61</v>
      </c>
      <c r="E61" s="3">
        <v>37.6</v>
      </c>
      <c r="F61" s="5">
        <v>0.01</v>
      </c>
      <c r="G61" s="5">
        <f t="shared" si="0"/>
        <v>0.376</v>
      </c>
      <c r="H61" s="2">
        <v>3541.52</v>
      </c>
      <c r="I61" s="2">
        <f t="shared" si="1"/>
        <v>1331.61</v>
      </c>
      <c r="J61" s="3">
        <f t="shared" si="2"/>
        <v>0</v>
      </c>
      <c r="K61" s="2">
        <f t="shared" si="3"/>
        <v>-133.16000000000008</v>
      </c>
      <c r="L61" s="15" t="str">
        <f>VLOOKUP(A61,Лист7!A:C,3,0)</f>
        <v>Начисление услуг 00000000646 от 31.01.2024 23:59:59</v>
      </c>
      <c r="M61" s="15" t="str">
        <f>VLOOKUP(A61,Лист7!A:B,2,0)</f>
        <v>9807-АЛ/ДУН-01-01-08-02/ВКФ-1</v>
      </c>
    </row>
    <row r="62" spans="1:13" x14ac:dyDescent="0.3">
      <c r="A62" s="15" t="s">
        <v>298</v>
      </c>
      <c r="B62" s="1" t="s">
        <v>61</v>
      </c>
      <c r="C62" s="2">
        <v>1963.42</v>
      </c>
      <c r="D62" s="2">
        <v>1784.93</v>
      </c>
      <c r="E62" s="3">
        <v>50.4</v>
      </c>
      <c r="F62" s="5">
        <v>0.01</v>
      </c>
      <c r="G62" s="5">
        <f t="shared" si="0"/>
        <v>0.504</v>
      </c>
      <c r="H62" s="2">
        <v>3541.52</v>
      </c>
      <c r="I62" s="2">
        <f t="shared" si="1"/>
        <v>1784.93</v>
      </c>
      <c r="J62" s="3">
        <f t="shared" si="2"/>
        <v>0</v>
      </c>
      <c r="K62" s="2">
        <f t="shared" si="3"/>
        <v>-178.49</v>
      </c>
      <c r="L62" s="15" t="str">
        <f>VLOOKUP(A62,Лист7!A:C,3,0)</f>
        <v>Начисление услуг 00000000646 от 31.01.2024 23:59:59</v>
      </c>
      <c r="M62" s="15" t="str">
        <f>VLOOKUP(A62,Лист7!A:B,2,0)</f>
        <v>0101-АЛ/СПО-А1-01-08</v>
      </c>
    </row>
    <row r="63" spans="1:13" x14ac:dyDescent="0.3">
      <c r="A63" s="15" t="s">
        <v>308</v>
      </c>
      <c r="B63" s="1" t="s">
        <v>62</v>
      </c>
      <c r="C63" s="2">
        <v>2298.4499999999998</v>
      </c>
      <c r="D63" s="2">
        <v>2089.5</v>
      </c>
      <c r="E63" s="3">
        <v>59</v>
      </c>
      <c r="F63" s="5">
        <v>0.01</v>
      </c>
      <c r="G63" s="5">
        <f t="shared" si="0"/>
        <v>0.59</v>
      </c>
      <c r="H63" s="2">
        <v>3541.52</v>
      </c>
      <c r="I63" s="2">
        <f t="shared" si="1"/>
        <v>2089.5</v>
      </c>
      <c r="J63" s="3">
        <f t="shared" si="2"/>
        <v>0</v>
      </c>
      <c r="K63" s="2">
        <f t="shared" si="3"/>
        <v>-208.94999999999982</v>
      </c>
      <c r="L63" s="15" t="str">
        <f>VLOOKUP(A63,Лист7!A:C,3,0)</f>
        <v>Начисление услуг 00000000646 от 31.01.2024 23:59:59</v>
      </c>
      <c r="M63" s="15" t="str">
        <f>VLOOKUP(A63,Лист7!A:B,2,0)</f>
        <v>9807-АЛ/ДУН-01-01-08-04/ВКФ-1/ВТОР</v>
      </c>
    </row>
    <row r="64" spans="1:13" x14ac:dyDescent="0.3">
      <c r="A64" s="15" t="s">
        <v>292</v>
      </c>
      <c r="B64" s="1" t="s">
        <v>63</v>
      </c>
      <c r="C64" s="2">
        <v>2949.03</v>
      </c>
      <c r="D64" s="2">
        <v>2680.93</v>
      </c>
      <c r="E64" s="3">
        <v>75.7</v>
      </c>
      <c r="F64" s="5">
        <v>0.01</v>
      </c>
      <c r="G64" s="5">
        <f t="shared" si="0"/>
        <v>0.75700000000000001</v>
      </c>
      <c r="H64" s="2">
        <v>3541.52</v>
      </c>
      <c r="I64" s="2">
        <f t="shared" si="1"/>
        <v>2680.93</v>
      </c>
      <c r="J64" s="3">
        <f t="shared" si="2"/>
        <v>0</v>
      </c>
      <c r="K64" s="2">
        <f t="shared" si="3"/>
        <v>-268.10000000000036</v>
      </c>
      <c r="L64" s="15" t="str">
        <f>VLOOKUP(A64,Лист7!A:C,3,0)</f>
        <v>Начисление услуг 00000000646 от 31.01.2024 23:59:59</v>
      </c>
      <c r="M64" s="15" t="str">
        <f>VLOOKUP(A64,Лист7!A:B,2,0)</f>
        <v>УК/161-АЛ-1КПФ/24-07/Э</v>
      </c>
    </row>
    <row r="65" spans="1:13" x14ac:dyDescent="0.3">
      <c r="A65" s="15" t="s">
        <v>519</v>
      </c>
      <c r="B65" s="1" t="s">
        <v>64</v>
      </c>
      <c r="C65" s="2">
        <v>1472.57</v>
      </c>
      <c r="D65" s="2">
        <v>1338.69</v>
      </c>
      <c r="E65" s="3">
        <v>37.799999999999997</v>
      </c>
      <c r="F65" s="5">
        <v>0.01</v>
      </c>
      <c r="G65" s="5">
        <f t="shared" si="0"/>
        <v>0.378</v>
      </c>
      <c r="H65" s="2">
        <v>3541.52</v>
      </c>
      <c r="I65" s="2">
        <f t="shared" si="1"/>
        <v>1338.69</v>
      </c>
      <c r="J65" s="3">
        <f t="shared" si="2"/>
        <v>0</v>
      </c>
      <c r="K65" s="2">
        <f t="shared" si="3"/>
        <v>-133.87999999999988</v>
      </c>
      <c r="L65" s="15" t="str">
        <f>VLOOKUP(A65,Лист7!A:C,3,0)</f>
        <v>Начисление услуг 00000000646 от 31.01.2024 23:59:59</v>
      </c>
      <c r="M65" s="15" t="str">
        <f>VLOOKUP(A65,Лист7!A:B,2,0)</f>
        <v>9807-АЛ/ДУН-01-01-09-02/ВКФ-1</v>
      </c>
    </row>
    <row r="66" spans="1:13" x14ac:dyDescent="0.3">
      <c r="A66" s="15" t="s">
        <v>382</v>
      </c>
      <c r="B66" s="1" t="s">
        <v>65</v>
      </c>
      <c r="C66" s="2">
        <v>1967.31</v>
      </c>
      <c r="D66" s="2">
        <v>1788.47</v>
      </c>
      <c r="E66" s="3">
        <v>50.5</v>
      </c>
      <c r="F66" s="5">
        <v>0.01</v>
      </c>
      <c r="G66" s="5">
        <f t="shared" si="0"/>
        <v>0.505</v>
      </c>
      <c r="H66" s="2">
        <v>3541.52</v>
      </c>
      <c r="I66" s="2">
        <f t="shared" si="1"/>
        <v>1788.47</v>
      </c>
      <c r="J66" s="3">
        <f t="shared" si="2"/>
        <v>0</v>
      </c>
      <c r="K66" s="2">
        <f t="shared" si="3"/>
        <v>-178.83999999999992</v>
      </c>
      <c r="L66" s="15" t="str">
        <f>VLOOKUP(A66,Лист7!A:C,3,0)</f>
        <v>Начисление услуг 00000000646 от 31.01.2024 23:59:59</v>
      </c>
      <c r="M66" s="15" t="str">
        <f>VLOOKUP(A66,Лист7!A:B,2,0)</f>
        <v>АЛ/3М/ДУ-3-1-157</v>
      </c>
    </row>
    <row r="67" spans="1:13" x14ac:dyDescent="0.3">
      <c r="A67" s="15" t="s">
        <v>409</v>
      </c>
      <c r="B67" s="1" t="s">
        <v>66</v>
      </c>
      <c r="C67" s="2">
        <v>2290.66</v>
      </c>
      <c r="D67" s="2">
        <v>2082.41</v>
      </c>
      <c r="E67" s="3">
        <v>58.8</v>
      </c>
      <c r="F67" s="5">
        <v>0.01</v>
      </c>
      <c r="G67" s="5">
        <f t="shared" ref="G67:G130" si="4">ROUND(E67*F67,3)</f>
        <v>0.58799999999999997</v>
      </c>
      <c r="H67" s="2">
        <v>3541.52</v>
      </c>
      <c r="I67" s="2">
        <f t="shared" ref="I67:I130" si="5">ROUND(G67*H67,2)</f>
        <v>2082.41</v>
      </c>
      <c r="J67" s="3">
        <f t="shared" ref="J67:J130" si="6">D67-I67</f>
        <v>0</v>
      </c>
      <c r="K67" s="2">
        <f t="shared" ref="K67:K130" si="7">D67-C67</f>
        <v>-208.25</v>
      </c>
      <c r="L67" s="15" t="str">
        <f>VLOOKUP(A67,Лист7!A:C,3,0)</f>
        <v>Начисление услуг 00000000646 от 31.01.2024 23:59:59</v>
      </c>
      <c r="M67" s="15" t="str">
        <f>VLOOKUP(A67,Лист7!A:B,2,0)</f>
        <v>9807-АЛ/ДУН-01-01-09-04/ВКФ-1</v>
      </c>
    </row>
    <row r="68" spans="1:13" x14ac:dyDescent="0.3">
      <c r="A68" s="15" t="s">
        <v>483</v>
      </c>
      <c r="B68" s="1" t="s">
        <v>67</v>
      </c>
      <c r="C68" s="2">
        <v>2945.13</v>
      </c>
      <c r="D68" s="2">
        <v>2677.39</v>
      </c>
      <c r="E68" s="3">
        <v>75.599999999999994</v>
      </c>
      <c r="F68" s="5">
        <v>0.01</v>
      </c>
      <c r="G68" s="5">
        <f t="shared" si="4"/>
        <v>0.75600000000000001</v>
      </c>
      <c r="H68" s="2">
        <v>3541.52</v>
      </c>
      <c r="I68" s="2">
        <f t="shared" si="5"/>
        <v>2677.39</v>
      </c>
      <c r="J68" s="3">
        <f t="shared" si="6"/>
        <v>0</v>
      </c>
      <c r="K68" s="2">
        <f t="shared" si="7"/>
        <v>-267.74000000000024</v>
      </c>
      <c r="L68" s="15" t="str">
        <f>VLOOKUP(A68,Лист7!A:C,3,0)</f>
        <v>Начисление услуг 00000000646 от 31.01.2024 23:59:59</v>
      </c>
      <c r="M68" s="15" t="str">
        <f>VLOOKUP(A68,Лист7!A:B,2,0)</f>
        <v>9807-АЛ/ДУН-А1-01-10-01/ВКФ-1</v>
      </c>
    </row>
    <row r="69" spans="1:13" x14ac:dyDescent="0.3">
      <c r="A69" s="15" t="s">
        <v>406</v>
      </c>
      <c r="B69" s="1" t="s">
        <v>68</v>
      </c>
      <c r="C69" s="2">
        <v>2337.4</v>
      </c>
      <c r="D69" s="2">
        <v>2124.91</v>
      </c>
      <c r="E69" s="3">
        <v>60</v>
      </c>
      <c r="F69" s="5">
        <v>0.01</v>
      </c>
      <c r="G69" s="5">
        <f t="shared" si="4"/>
        <v>0.6</v>
      </c>
      <c r="H69" s="2">
        <v>3541.52</v>
      </c>
      <c r="I69" s="2">
        <f t="shared" si="5"/>
        <v>2124.91</v>
      </c>
      <c r="J69" s="3">
        <f t="shared" si="6"/>
        <v>0</v>
      </c>
      <c r="K69" s="2">
        <f t="shared" si="7"/>
        <v>-212.49000000000024</v>
      </c>
      <c r="L69" s="15" t="str">
        <f>VLOOKUP(A69,Лист7!A:C,3,0)</f>
        <v>Начисление услуг 00000000646 от 31.01.2024 23:59:59</v>
      </c>
      <c r="M69" s="15" t="str">
        <f>VLOOKUP(A69,Лист7!A:B,2,0)</f>
        <v>9807-АЛ/ДУН-А1-04-05-04/ВКФ-1/ВТОР</v>
      </c>
    </row>
    <row r="70" spans="1:13" x14ac:dyDescent="0.3">
      <c r="A70" s="15" t="s">
        <v>319</v>
      </c>
      <c r="B70" s="1" t="s">
        <v>69</v>
      </c>
      <c r="C70" s="2">
        <v>1476.46</v>
      </c>
      <c r="D70" s="2">
        <v>1342.24</v>
      </c>
      <c r="E70" s="3">
        <v>37.9</v>
      </c>
      <c r="F70" s="5">
        <v>0.01</v>
      </c>
      <c r="G70" s="5">
        <f t="shared" si="4"/>
        <v>0.379</v>
      </c>
      <c r="H70" s="2">
        <v>3541.52</v>
      </c>
      <c r="I70" s="2">
        <f t="shared" si="5"/>
        <v>1342.24</v>
      </c>
      <c r="J70" s="3">
        <f t="shared" si="6"/>
        <v>0</v>
      </c>
      <c r="K70" s="2">
        <f t="shared" si="7"/>
        <v>-134.22000000000003</v>
      </c>
      <c r="L70" s="15" t="str">
        <f>VLOOKUP(A70,Лист7!A:C,3,0)</f>
        <v>Начисление услуг 00000000646 от 31.01.2024 23:59:59</v>
      </c>
      <c r="M70" s="15" t="str">
        <f>VLOOKUP(A70,Лист7!A:B,2,0)</f>
        <v>УК/0201-АЛ/ИПО-А1-01-10-02/ВДС-353</v>
      </c>
    </row>
    <row r="71" spans="1:13" x14ac:dyDescent="0.3">
      <c r="A71" s="15" t="s">
        <v>318</v>
      </c>
      <c r="B71" s="1" t="s">
        <v>70</v>
      </c>
      <c r="C71" s="2">
        <v>1982.9</v>
      </c>
      <c r="D71" s="2">
        <v>1802.63</v>
      </c>
      <c r="E71" s="3">
        <v>50.9</v>
      </c>
      <c r="F71" s="5">
        <v>0.01</v>
      </c>
      <c r="G71" s="5">
        <f t="shared" si="4"/>
        <v>0.50900000000000001</v>
      </c>
      <c r="H71" s="2">
        <v>3541.52</v>
      </c>
      <c r="I71" s="2">
        <f t="shared" si="5"/>
        <v>1802.63</v>
      </c>
      <c r="J71" s="3">
        <f t="shared" si="6"/>
        <v>0</v>
      </c>
      <c r="K71" s="2">
        <f t="shared" si="7"/>
        <v>-180.26999999999998</v>
      </c>
      <c r="L71" s="15" t="str">
        <f>VLOOKUP(A71,Лист7!A:C,3,0)</f>
        <v>Начисление услуг 00000000646 от 31.01.2024 23:59:59</v>
      </c>
      <c r="M71" s="15" t="str">
        <f>VLOOKUP(A71,Лист7!A:B,2,0)</f>
        <v>УК/0201-АЛ/СПО-А1-01-10-03/ВДС-498</v>
      </c>
    </row>
    <row r="72" spans="1:13" x14ac:dyDescent="0.3">
      <c r="A72" s="15" t="s">
        <v>467</v>
      </c>
      <c r="B72" s="1" t="s">
        <v>71</v>
      </c>
      <c r="C72" s="2">
        <v>2286.7600000000002</v>
      </c>
      <c r="D72" s="2">
        <v>2078.87</v>
      </c>
      <c r="E72" s="3">
        <v>58.7</v>
      </c>
      <c r="F72" s="5">
        <v>0.01</v>
      </c>
      <c r="G72" s="5">
        <f t="shared" si="4"/>
        <v>0.58699999999999997</v>
      </c>
      <c r="H72" s="2">
        <v>3541.52</v>
      </c>
      <c r="I72" s="2">
        <f t="shared" si="5"/>
        <v>2078.87</v>
      </c>
      <c r="J72" s="3">
        <f t="shared" si="6"/>
        <v>0</v>
      </c>
      <c r="K72" s="2">
        <f t="shared" si="7"/>
        <v>-207.89000000000033</v>
      </c>
      <c r="L72" s="15" t="str">
        <f>VLOOKUP(A72,Лист7!A:C,3,0)</f>
        <v>Начисление услуг 00000000646 от 31.01.2024 23:59:59</v>
      </c>
      <c r="M72" s="15" t="str">
        <f>VLOOKUP(A72,Лист7!A:B,2,0)</f>
        <v>9807-АЛ/ДУН-А1-01-10-04/ВКФ-1</v>
      </c>
    </row>
    <row r="73" spans="1:13" x14ac:dyDescent="0.3">
      <c r="A73" s="15" t="s">
        <v>476</v>
      </c>
      <c r="B73" s="1" t="s">
        <v>72</v>
      </c>
      <c r="C73" s="2">
        <v>2960.71</v>
      </c>
      <c r="D73" s="2">
        <v>2691.56</v>
      </c>
      <c r="E73" s="3">
        <v>76</v>
      </c>
      <c r="F73" s="5">
        <v>0.01</v>
      </c>
      <c r="G73" s="5">
        <f t="shared" si="4"/>
        <v>0.76</v>
      </c>
      <c r="H73" s="2">
        <v>3541.52</v>
      </c>
      <c r="I73" s="2">
        <f t="shared" si="5"/>
        <v>2691.56</v>
      </c>
      <c r="J73" s="3">
        <f t="shared" si="6"/>
        <v>0</v>
      </c>
      <c r="K73" s="2">
        <f t="shared" si="7"/>
        <v>-269.15000000000009</v>
      </c>
      <c r="L73" s="15" t="str">
        <f>VLOOKUP(A73,Лист7!A:C,3,0)</f>
        <v>Начисление услуг 00000000646 от 31.01.2024 23:59:59</v>
      </c>
      <c r="M73" s="15" t="str">
        <f>VLOOKUP(A73,Лист7!A:B,2,0)</f>
        <v>УК/122-АЛ-1КПФ/17-07</v>
      </c>
    </row>
    <row r="74" spans="1:13" x14ac:dyDescent="0.3">
      <c r="A74" s="15" t="s">
        <v>475</v>
      </c>
      <c r="B74" s="1" t="s">
        <v>73</v>
      </c>
      <c r="C74" s="2">
        <v>1468.67</v>
      </c>
      <c r="D74" s="2">
        <v>1335.15</v>
      </c>
      <c r="E74" s="3">
        <v>37.700000000000003</v>
      </c>
      <c r="F74" s="5">
        <v>0.01</v>
      </c>
      <c r="G74" s="5">
        <f t="shared" si="4"/>
        <v>0.377</v>
      </c>
      <c r="H74" s="2">
        <v>3541.52</v>
      </c>
      <c r="I74" s="2">
        <f t="shared" si="5"/>
        <v>1335.15</v>
      </c>
      <c r="J74" s="3">
        <f t="shared" si="6"/>
        <v>0</v>
      </c>
      <c r="K74" s="2">
        <f t="shared" si="7"/>
        <v>-133.51999999999998</v>
      </c>
      <c r="L74" s="15" t="str">
        <f>VLOOKUP(A74,Лист7!A:C,3,0)</f>
        <v>Начисление услуг 00000000646 от 31.01.2024 23:59:59</v>
      </c>
      <c r="M74" s="15" t="str">
        <f>VLOOKUP(A74,Лист7!A:B,2,0)</f>
        <v>УК/121-АЛ-1КПФ/17-07</v>
      </c>
    </row>
    <row r="75" spans="1:13" x14ac:dyDescent="0.3">
      <c r="A75" s="15" t="s">
        <v>273</v>
      </c>
      <c r="B75" s="1" t="s">
        <v>74</v>
      </c>
      <c r="C75" s="2">
        <v>1979</v>
      </c>
      <c r="D75" s="2">
        <v>1799.09</v>
      </c>
      <c r="E75" s="3">
        <v>50.8</v>
      </c>
      <c r="F75" s="5">
        <v>0.01</v>
      </c>
      <c r="G75" s="5">
        <f t="shared" si="4"/>
        <v>0.50800000000000001</v>
      </c>
      <c r="H75" s="2">
        <v>3541.52</v>
      </c>
      <c r="I75" s="2">
        <f t="shared" si="5"/>
        <v>1799.09</v>
      </c>
      <c r="J75" s="3">
        <f t="shared" si="6"/>
        <v>0</v>
      </c>
      <c r="K75" s="2">
        <f t="shared" si="7"/>
        <v>-179.91000000000008</v>
      </c>
      <c r="L75" s="15" t="str">
        <f>VLOOKUP(A75,Лист7!A:C,3,0)</f>
        <v>Начисление услуг 00000000646 от 31.01.2024 23:59:59</v>
      </c>
      <c r="M75" s="15" t="str">
        <f>VLOOKUP(A75,Лист7!A:B,2,0)</f>
        <v>АЛ/3М/ДУ-3-1-165</v>
      </c>
    </row>
    <row r="76" spans="1:13" x14ac:dyDescent="0.3">
      <c r="A76" s="15" t="s">
        <v>466</v>
      </c>
      <c r="B76" s="1" t="s">
        <v>75</v>
      </c>
      <c r="C76" s="2">
        <v>2278.96</v>
      </c>
      <c r="D76" s="2">
        <v>2071.79</v>
      </c>
      <c r="E76" s="3">
        <v>58.5</v>
      </c>
      <c r="F76" s="5">
        <v>0.01</v>
      </c>
      <c r="G76" s="5">
        <f t="shared" si="4"/>
        <v>0.58499999999999996</v>
      </c>
      <c r="H76" s="2">
        <v>3541.52</v>
      </c>
      <c r="I76" s="2">
        <f t="shared" si="5"/>
        <v>2071.79</v>
      </c>
      <c r="J76" s="3">
        <f t="shared" si="6"/>
        <v>0</v>
      </c>
      <c r="K76" s="2">
        <f t="shared" si="7"/>
        <v>-207.17000000000007</v>
      </c>
      <c r="L76" s="15" t="str">
        <f>VLOOKUP(A76,Лист7!A:C,3,0)</f>
        <v>Начисление услуг 00000000646 от 31.01.2024 23:59:59</v>
      </c>
      <c r="M76" s="15" t="str">
        <f>VLOOKUP(A76,Лист7!A:B,2,0)</f>
        <v>УК/108-АЛ-1КПФ/14-07</v>
      </c>
    </row>
    <row r="77" spans="1:13" x14ac:dyDescent="0.3">
      <c r="A77" s="15" t="s">
        <v>434</v>
      </c>
      <c r="B77" s="1" t="s">
        <v>76</v>
      </c>
      <c r="C77" s="2">
        <v>2945.13</v>
      </c>
      <c r="D77" s="2">
        <v>2677.39</v>
      </c>
      <c r="E77" s="3">
        <v>75.599999999999994</v>
      </c>
      <c r="F77" s="5">
        <v>0.01</v>
      </c>
      <c r="G77" s="5">
        <f t="shared" si="4"/>
        <v>0.75600000000000001</v>
      </c>
      <c r="H77" s="2">
        <v>3541.52</v>
      </c>
      <c r="I77" s="2">
        <f t="shared" si="5"/>
        <v>2677.39</v>
      </c>
      <c r="J77" s="3">
        <f t="shared" si="6"/>
        <v>0</v>
      </c>
      <c r="K77" s="2">
        <f t="shared" si="7"/>
        <v>-267.74000000000024</v>
      </c>
      <c r="L77" s="15" t="str">
        <f>VLOOKUP(A77,Лист7!A:C,3,0)</f>
        <v>Начисление услуг 00000000646 от 31.01.2024 23:59:59</v>
      </c>
      <c r="M77" s="15" t="str">
        <f>VLOOKUP(A77,Лист7!A:B,2,0)</f>
        <v>УК/180-АЛ-1КПФ/28-07/Э</v>
      </c>
    </row>
    <row r="78" spans="1:13" x14ac:dyDescent="0.3">
      <c r="A78" s="15" t="s">
        <v>315</v>
      </c>
      <c r="B78" s="1" t="s">
        <v>77</v>
      </c>
      <c r="C78" s="2">
        <v>1468.67</v>
      </c>
      <c r="D78" s="2">
        <v>1335.15</v>
      </c>
      <c r="E78" s="3">
        <v>37.700000000000003</v>
      </c>
      <c r="F78" s="5">
        <v>0.01</v>
      </c>
      <c r="G78" s="5">
        <f t="shared" si="4"/>
        <v>0.377</v>
      </c>
      <c r="H78" s="2">
        <v>3541.52</v>
      </c>
      <c r="I78" s="2">
        <f t="shared" si="5"/>
        <v>1335.15</v>
      </c>
      <c r="J78" s="3">
        <f t="shared" si="6"/>
        <v>0</v>
      </c>
      <c r="K78" s="2">
        <f t="shared" si="7"/>
        <v>-133.51999999999998</v>
      </c>
      <c r="L78" s="15" t="str">
        <f>VLOOKUP(A78,Лист7!A:C,3,0)</f>
        <v>Начисление услуг 00000000646 от 31.01.2024 23:59:59</v>
      </c>
      <c r="M78" s="15" t="str">
        <f>VLOOKUP(A78,Лист7!A:B,2,0)</f>
        <v>9807-АЛ/ДУН-А1-01-12-02/ВКФ-1</v>
      </c>
    </row>
    <row r="79" spans="1:13" x14ac:dyDescent="0.3">
      <c r="A79" s="15" t="s">
        <v>477</v>
      </c>
      <c r="B79" s="1" t="s">
        <v>78</v>
      </c>
      <c r="C79" s="2">
        <v>1982.9</v>
      </c>
      <c r="D79" s="2">
        <v>1802.63</v>
      </c>
      <c r="E79" s="3">
        <v>50.9</v>
      </c>
      <c r="F79" s="5">
        <v>0.01</v>
      </c>
      <c r="G79" s="5">
        <f t="shared" si="4"/>
        <v>0.50900000000000001</v>
      </c>
      <c r="H79" s="2">
        <v>3541.52</v>
      </c>
      <c r="I79" s="2">
        <f t="shared" si="5"/>
        <v>1802.63</v>
      </c>
      <c r="J79" s="3">
        <f t="shared" si="6"/>
        <v>0</v>
      </c>
      <c r="K79" s="2">
        <f t="shared" si="7"/>
        <v>-180.26999999999998</v>
      </c>
      <c r="L79" s="15" t="str">
        <f>VLOOKUP(A79,Лист7!A:C,3,0)</f>
        <v>Начисление услуг 00000000646 от 31.01.2024 23:59:59</v>
      </c>
      <c r="M79" s="15" t="str">
        <f>VLOOKUP(A79,Лист7!A:B,2,0)</f>
        <v>9807-АЛ/ДУН-01-01-12-03/ВКФ-1</v>
      </c>
    </row>
    <row r="80" spans="1:13" x14ac:dyDescent="0.3">
      <c r="A80" s="15" t="s">
        <v>320</v>
      </c>
      <c r="B80" s="1" t="s">
        <v>79</v>
      </c>
      <c r="C80" s="2">
        <v>2875.01</v>
      </c>
      <c r="D80" s="2">
        <v>2613.64</v>
      </c>
      <c r="E80" s="3">
        <v>73.8</v>
      </c>
      <c r="F80" s="5">
        <v>0.01</v>
      </c>
      <c r="G80" s="5">
        <f t="shared" si="4"/>
        <v>0.73799999999999999</v>
      </c>
      <c r="H80" s="2">
        <v>3541.52</v>
      </c>
      <c r="I80" s="2">
        <f t="shared" si="5"/>
        <v>2613.64</v>
      </c>
      <c r="J80" s="3">
        <f t="shared" si="6"/>
        <v>0</v>
      </c>
      <c r="K80" s="2">
        <f t="shared" si="7"/>
        <v>-261.37000000000035</v>
      </c>
      <c r="L80" s="15" t="str">
        <f>VLOOKUP(A80,Лист7!A:C,3,0)</f>
        <v>Начисление услуг 00000000646 от 31.01.2024 23:59:59</v>
      </c>
      <c r="M80" s="15" t="str">
        <f>VLOOKUP(A80,Лист7!A:B,2,0)</f>
        <v>УК/0201-АЛ/СПО-А1-04-06-01/ВДС-709</v>
      </c>
    </row>
    <row r="81" spans="1:13" x14ac:dyDescent="0.3">
      <c r="A81" s="15" t="s">
        <v>484</v>
      </c>
      <c r="B81" s="1" t="s">
        <v>80</v>
      </c>
      <c r="C81" s="2">
        <v>2282.86</v>
      </c>
      <c r="D81" s="2">
        <v>2075.33</v>
      </c>
      <c r="E81" s="3">
        <v>58.6</v>
      </c>
      <c r="F81" s="5">
        <v>0.01</v>
      </c>
      <c r="G81" s="5">
        <f t="shared" si="4"/>
        <v>0.58599999999999997</v>
      </c>
      <c r="H81" s="2">
        <v>3541.52</v>
      </c>
      <c r="I81" s="2">
        <f t="shared" si="5"/>
        <v>2075.33</v>
      </c>
      <c r="J81" s="3">
        <f t="shared" si="6"/>
        <v>0</v>
      </c>
      <c r="K81" s="2">
        <f t="shared" si="7"/>
        <v>-207.5300000000002</v>
      </c>
      <c r="L81" s="15" t="str">
        <f>VLOOKUP(A81,Лист7!A:C,3,0)</f>
        <v>Начисление услуг 00000000646 от 31.01.2024 23:59:59</v>
      </c>
      <c r="M81" s="15" t="str">
        <f>VLOOKUP(A81,Лист7!A:B,2,0)</f>
        <v>УК/103-АЛ-1КПФ/13-07/Э</v>
      </c>
    </row>
    <row r="82" spans="1:13" x14ac:dyDescent="0.3">
      <c r="A82" s="15" t="s">
        <v>493</v>
      </c>
      <c r="B82" s="1" t="s">
        <v>81</v>
      </c>
      <c r="C82" s="2">
        <v>2945.13</v>
      </c>
      <c r="D82" s="2">
        <v>2677.39</v>
      </c>
      <c r="E82" s="3">
        <v>75.599999999999994</v>
      </c>
      <c r="F82" s="5">
        <v>0.01</v>
      </c>
      <c r="G82" s="5">
        <f t="shared" si="4"/>
        <v>0.75600000000000001</v>
      </c>
      <c r="H82" s="2">
        <v>3541.52</v>
      </c>
      <c r="I82" s="2">
        <f t="shared" si="5"/>
        <v>2677.39</v>
      </c>
      <c r="J82" s="3">
        <f t="shared" si="6"/>
        <v>0</v>
      </c>
      <c r="K82" s="2">
        <f t="shared" si="7"/>
        <v>-267.74000000000024</v>
      </c>
      <c r="L82" s="15" t="str">
        <f>VLOOKUP(A82,Лист7!A:C,3,0)</f>
        <v>Начисление услуг 00000000646 от 31.01.2024 23:59:59</v>
      </c>
      <c r="M82" s="15" t="str">
        <f>VLOOKUP(A82,Лист7!A:B,2,0)</f>
        <v>УК/176-АЛ-1КПФ/27-07/Э</v>
      </c>
    </row>
    <row r="83" spans="1:13" x14ac:dyDescent="0.3">
      <c r="A83" s="15" t="s">
        <v>494</v>
      </c>
      <c r="B83" s="1" t="s">
        <v>82</v>
      </c>
      <c r="C83" s="2">
        <v>1468.67</v>
      </c>
      <c r="D83" s="2">
        <v>1335.15</v>
      </c>
      <c r="E83" s="3">
        <v>37.700000000000003</v>
      </c>
      <c r="F83" s="5">
        <v>0.01</v>
      </c>
      <c r="G83" s="5">
        <f t="shared" si="4"/>
        <v>0.377</v>
      </c>
      <c r="H83" s="2">
        <v>3541.52</v>
      </c>
      <c r="I83" s="2">
        <f t="shared" si="5"/>
        <v>1335.15</v>
      </c>
      <c r="J83" s="3">
        <f t="shared" si="6"/>
        <v>0</v>
      </c>
      <c r="K83" s="2">
        <f t="shared" si="7"/>
        <v>-133.51999999999998</v>
      </c>
      <c r="L83" s="15" t="str">
        <f>VLOOKUP(A83,Лист7!A:C,3,0)</f>
        <v>Начисление услуг 00000000646 от 31.01.2024 23:59:59</v>
      </c>
      <c r="M83" s="15" t="str">
        <f>VLOOKUP(A83,Лист7!A:B,2,0)</f>
        <v>УК/175-АЛ-1КПФ/27-07/Э</v>
      </c>
    </row>
    <row r="84" spans="1:13" x14ac:dyDescent="0.3">
      <c r="A84" s="15" t="s">
        <v>487</v>
      </c>
      <c r="B84" s="1" t="s">
        <v>83</v>
      </c>
      <c r="C84" s="2">
        <v>1979</v>
      </c>
      <c r="D84" s="2">
        <v>1799.09</v>
      </c>
      <c r="E84" s="3">
        <v>50.8</v>
      </c>
      <c r="F84" s="5">
        <v>0.01</v>
      </c>
      <c r="G84" s="5">
        <f t="shared" si="4"/>
        <v>0.50800000000000001</v>
      </c>
      <c r="H84" s="2">
        <v>3541.52</v>
      </c>
      <c r="I84" s="2">
        <f t="shared" si="5"/>
        <v>1799.09</v>
      </c>
      <c r="J84" s="3">
        <f t="shared" si="6"/>
        <v>0</v>
      </c>
      <c r="K84" s="2">
        <f t="shared" si="7"/>
        <v>-179.91000000000008</v>
      </c>
      <c r="L84" s="15" t="str">
        <f>VLOOKUP(A84,Лист7!A:C,3,0)</f>
        <v>Начисление услуг 00000000646 от 31.01.2024 23:59:59</v>
      </c>
      <c r="M84" s="15" t="str">
        <f>VLOOKUP(A84,Лист7!A:B,2,0)</f>
        <v>УК/174-АЛ-1КПФ/27-07</v>
      </c>
    </row>
    <row r="85" spans="1:13" x14ac:dyDescent="0.3">
      <c r="A85" s="15" t="s">
        <v>450</v>
      </c>
      <c r="B85" s="1" t="s">
        <v>84</v>
      </c>
      <c r="C85" s="2">
        <v>2278.96</v>
      </c>
      <c r="D85" s="2">
        <v>2071.79</v>
      </c>
      <c r="E85" s="3">
        <v>58.5</v>
      </c>
      <c r="F85" s="5">
        <v>0.01</v>
      </c>
      <c r="G85" s="5">
        <f t="shared" si="4"/>
        <v>0.58499999999999996</v>
      </c>
      <c r="H85" s="2">
        <v>3541.52</v>
      </c>
      <c r="I85" s="2">
        <f t="shared" si="5"/>
        <v>2071.79</v>
      </c>
      <c r="J85" s="3">
        <f t="shared" si="6"/>
        <v>0</v>
      </c>
      <c r="K85" s="2">
        <f t="shared" si="7"/>
        <v>-207.17000000000007</v>
      </c>
      <c r="L85" s="15" t="str">
        <f>VLOOKUP(A85,Лист7!A:C,3,0)</f>
        <v>Начисление услуг 00000000646 от 31.01.2024 23:59:59</v>
      </c>
      <c r="M85" s="15" t="str">
        <f>VLOOKUP(A85,Лист7!A:B,2,0)</f>
        <v>УК/0201-АЛ/СПО-А1-01-13-04/ВДС-335</v>
      </c>
    </row>
    <row r="86" spans="1:13" x14ac:dyDescent="0.3">
      <c r="A86" s="15" t="s">
        <v>310</v>
      </c>
      <c r="B86" s="1" t="s">
        <v>85</v>
      </c>
      <c r="C86" s="2">
        <v>2952.92</v>
      </c>
      <c r="D86" s="2">
        <v>2684.47</v>
      </c>
      <c r="E86" s="3">
        <v>75.8</v>
      </c>
      <c r="F86" s="5">
        <v>0.01</v>
      </c>
      <c r="G86" s="5">
        <f t="shared" si="4"/>
        <v>0.75800000000000001</v>
      </c>
      <c r="H86" s="2">
        <v>3541.52</v>
      </c>
      <c r="I86" s="2">
        <f t="shared" si="5"/>
        <v>2684.47</v>
      </c>
      <c r="J86" s="3">
        <f t="shared" si="6"/>
        <v>0</v>
      </c>
      <c r="K86" s="2">
        <f t="shared" si="7"/>
        <v>-268.45000000000027</v>
      </c>
      <c r="L86" s="15" t="str">
        <f>VLOOKUP(A86,Лист7!A:C,3,0)</f>
        <v>Начисление услуг 00000000646 от 31.01.2024 23:59:59</v>
      </c>
      <c r="M86" s="15" t="str">
        <f>VLOOKUP(A86,Лист7!A:B,2,0)</f>
        <v>УК/163-АЛ-1КПФ/24-07/Э/ВТОР-1</v>
      </c>
    </row>
    <row r="87" spans="1:13" x14ac:dyDescent="0.3">
      <c r="A87" s="15" t="s">
        <v>283</v>
      </c>
      <c r="B87" s="1" t="s">
        <v>86</v>
      </c>
      <c r="C87" s="2">
        <v>1468.67</v>
      </c>
      <c r="D87" s="2">
        <v>1335.15</v>
      </c>
      <c r="E87" s="3">
        <v>37.700000000000003</v>
      </c>
      <c r="F87" s="5">
        <v>0.01</v>
      </c>
      <c r="G87" s="5">
        <f t="shared" si="4"/>
        <v>0.377</v>
      </c>
      <c r="H87" s="2">
        <v>3541.52</v>
      </c>
      <c r="I87" s="2">
        <f t="shared" si="5"/>
        <v>1335.15</v>
      </c>
      <c r="J87" s="3">
        <f t="shared" si="6"/>
        <v>0</v>
      </c>
      <c r="K87" s="2">
        <f t="shared" si="7"/>
        <v>-133.51999999999998</v>
      </c>
      <c r="L87" s="15" t="str">
        <f>VLOOKUP(A87,Лист7!A:C,3,0)</f>
        <v>Начисление услуг 00000000646 от 31.01.2024 23:59:59</v>
      </c>
      <c r="M87" s="15" t="str">
        <f>VLOOKUP(A87,Лист7!A:B,2,0)</f>
        <v>УК/256-АЛ-1КПФ/17-08/Э</v>
      </c>
    </row>
    <row r="88" spans="1:13" x14ac:dyDescent="0.3">
      <c r="A88" s="15" t="s">
        <v>488</v>
      </c>
      <c r="B88" s="1" t="s">
        <v>87</v>
      </c>
      <c r="C88" s="2">
        <v>1986.79</v>
      </c>
      <c r="D88" s="2">
        <v>1806.18</v>
      </c>
      <c r="E88" s="3">
        <v>51</v>
      </c>
      <c r="F88" s="5">
        <v>0.01</v>
      </c>
      <c r="G88" s="5">
        <f t="shared" si="4"/>
        <v>0.51</v>
      </c>
      <c r="H88" s="2">
        <v>3541.52</v>
      </c>
      <c r="I88" s="2">
        <f t="shared" si="5"/>
        <v>1806.18</v>
      </c>
      <c r="J88" s="3">
        <f t="shared" si="6"/>
        <v>0</v>
      </c>
      <c r="K88" s="2">
        <f t="shared" si="7"/>
        <v>-180.6099999999999</v>
      </c>
      <c r="L88" s="15" t="str">
        <f>VLOOKUP(A88,Лист7!A:C,3,0)</f>
        <v>Начисление услуг 00000000646 от 31.01.2024 23:59:59</v>
      </c>
      <c r="M88" s="15" t="str">
        <f>VLOOKUP(A88,Лист7!A:B,2,0)</f>
        <v>УК/130-АЛ-1КПФ/19-07</v>
      </c>
    </row>
    <row r="89" spans="1:13" x14ac:dyDescent="0.3">
      <c r="A89" s="15" t="s">
        <v>290</v>
      </c>
      <c r="B89" s="1" t="s">
        <v>88</v>
      </c>
      <c r="C89" s="2">
        <v>2290.66</v>
      </c>
      <c r="D89" s="2">
        <v>2082.41</v>
      </c>
      <c r="E89" s="3">
        <v>58.8</v>
      </c>
      <c r="F89" s="5">
        <v>0.01</v>
      </c>
      <c r="G89" s="5">
        <f t="shared" si="4"/>
        <v>0.58799999999999997</v>
      </c>
      <c r="H89" s="2">
        <v>3541.52</v>
      </c>
      <c r="I89" s="2">
        <f t="shared" si="5"/>
        <v>2082.41</v>
      </c>
      <c r="J89" s="3">
        <f t="shared" si="6"/>
        <v>0</v>
      </c>
      <c r="K89" s="2">
        <f t="shared" si="7"/>
        <v>-208.25</v>
      </c>
      <c r="L89" s="15" t="str">
        <f>VLOOKUP(A89,Лист7!A:C,3,0)</f>
        <v>Начисление услуг 00000000646 от 31.01.2024 23:59:59</v>
      </c>
      <c r="M89" s="15" t="str">
        <f>VLOOKUP(A89,Лист7!A:B,2,0)</f>
        <v>9807-АЛ/ДУН-01-01-14-01/ВКФ-1</v>
      </c>
    </row>
    <row r="90" spans="1:13" x14ac:dyDescent="0.3">
      <c r="A90" s="15" t="s">
        <v>439</v>
      </c>
      <c r="B90" s="1" t="s">
        <v>89</v>
      </c>
      <c r="C90" s="2">
        <v>2949.03</v>
      </c>
      <c r="D90" s="2">
        <v>2680.93</v>
      </c>
      <c r="E90" s="3">
        <v>75.7</v>
      </c>
      <c r="F90" s="5">
        <v>0.01</v>
      </c>
      <c r="G90" s="5">
        <f t="shared" si="4"/>
        <v>0.75700000000000001</v>
      </c>
      <c r="H90" s="2">
        <v>3541.52</v>
      </c>
      <c r="I90" s="2">
        <f t="shared" si="5"/>
        <v>2680.93</v>
      </c>
      <c r="J90" s="3">
        <f t="shared" si="6"/>
        <v>0</v>
      </c>
      <c r="K90" s="2">
        <f t="shared" si="7"/>
        <v>-268.10000000000036</v>
      </c>
      <c r="L90" s="15" t="str">
        <f>VLOOKUP(A90,Лист7!A:C,3,0)</f>
        <v>Начисление услуг 00000000646 от 31.01.2024 23:59:59</v>
      </c>
      <c r="M90" s="15" t="str">
        <f>VLOOKUP(A90,Лист7!A:B,2,0)</f>
        <v>9807-АЛ/ДУН-А1-01-15-01/ВКФ-1</v>
      </c>
    </row>
    <row r="91" spans="1:13" x14ac:dyDescent="0.3">
      <c r="A91" s="15" t="s">
        <v>294</v>
      </c>
      <c r="B91" s="1" t="s">
        <v>90</v>
      </c>
      <c r="C91" s="2">
        <v>1453.09</v>
      </c>
      <c r="D91" s="2">
        <v>1320.99</v>
      </c>
      <c r="E91" s="3">
        <v>37.299999999999997</v>
      </c>
      <c r="F91" s="5">
        <v>0.01</v>
      </c>
      <c r="G91" s="5">
        <f t="shared" si="4"/>
        <v>0.373</v>
      </c>
      <c r="H91" s="2">
        <v>3541.52</v>
      </c>
      <c r="I91" s="2">
        <f t="shared" si="5"/>
        <v>1320.99</v>
      </c>
      <c r="J91" s="3">
        <f t="shared" si="6"/>
        <v>0</v>
      </c>
      <c r="K91" s="2">
        <f t="shared" si="7"/>
        <v>-132.09999999999991</v>
      </c>
      <c r="L91" s="15" t="str">
        <f>VLOOKUP(A91,Лист7!A:C,3,0)</f>
        <v>Начисление услуг 00000000646 от 31.01.2024 23:59:59</v>
      </c>
      <c r="M91" s="15" t="str">
        <f>VLOOKUP(A91,Лист7!A:B,2,0)</f>
        <v>9807-АЛ/ДУН-01-04-06-02/ВКФ-1</v>
      </c>
    </row>
    <row r="92" spans="1:13" x14ac:dyDescent="0.3">
      <c r="A92" s="15" t="s">
        <v>489</v>
      </c>
      <c r="B92" s="1" t="s">
        <v>91</v>
      </c>
      <c r="C92" s="2">
        <v>1464.77</v>
      </c>
      <c r="D92" s="2">
        <v>1331.61</v>
      </c>
      <c r="E92" s="3">
        <v>37.6</v>
      </c>
      <c r="F92" s="5">
        <v>0.01</v>
      </c>
      <c r="G92" s="5">
        <f t="shared" si="4"/>
        <v>0.376</v>
      </c>
      <c r="H92" s="2">
        <v>3541.52</v>
      </c>
      <c r="I92" s="2">
        <f t="shared" si="5"/>
        <v>1331.61</v>
      </c>
      <c r="J92" s="3">
        <f t="shared" si="6"/>
        <v>0</v>
      </c>
      <c r="K92" s="2">
        <f t="shared" si="7"/>
        <v>-133.16000000000008</v>
      </c>
      <c r="L92" s="15" t="str">
        <f>VLOOKUP(A92,Лист7!A:C,3,0)</f>
        <v>Начисление услуг 00000000646 от 31.01.2024 23:59:59</v>
      </c>
      <c r="M92" s="15" t="str">
        <f>VLOOKUP(A92,Лист7!A:B,2,0)</f>
        <v>9807-АЛ/ДУН-А1-01-15-02/ВКФ-1</v>
      </c>
    </row>
    <row r="93" spans="1:13" x14ac:dyDescent="0.3">
      <c r="A93" s="15" t="s">
        <v>352</v>
      </c>
      <c r="B93" s="1" t="s">
        <v>92</v>
      </c>
      <c r="C93" s="2">
        <v>1979</v>
      </c>
      <c r="D93" s="2">
        <v>1799.09</v>
      </c>
      <c r="E93" s="3">
        <v>50.8</v>
      </c>
      <c r="F93" s="5">
        <v>0.01</v>
      </c>
      <c r="G93" s="5">
        <f t="shared" si="4"/>
        <v>0.50800000000000001</v>
      </c>
      <c r="H93" s="2">
        <v>3541.52</v>
      </c>
      <c r="I93" s="2">
        <f t="shared" si="5"/>
        <v>1799.09</v>
      </c>
      <c r="J93" s="3">
        <f t="shared" si="6"/>
        <v>0</v>
      </c>
      <c r="K93" s="2">
        <f t="shared" si="7"/>
        <v>-179.91000000000008</v>
      </c>
      <c r="L93" s="15" t="str">
        <f>VLOOKUP(A93,Лист7!A:C,3,0)</f>
        <v>Начисление услуг 00000000646 от 31.01.2024 23:59:59</v>
      </c>
      <c r="M93" s="15" t="str">
        <f>VLOOKUP(A93,Лист7!A:B,2,0)</f>
        <v>9807-АЛ/ДУН-01-01-15-03/ВКФ-1</v>
      </c>
    </row>
    <row r="94" spans="1:13" x14ac:dyDescent="0.3">
      <c r="A94" s="15" t="s">
        <v>386</v>
      </c>
      <c r="B94" s="1" t="s">
        <v>93</v>
      </c>
      <c r="C94" s="2">
        <v>2294.5500000000002</v>
      </c>
      <c r="D94" s="2">
        <v>2085.96</v>
      </c>
      <c r="E94" s="3">
        <v>58.9</v>
      </c>
      <c r="F94" s="5">
        <v>0.01</v>
      </c>
      <c r="G94" s="5">
        <f t="shared" si="4"/>
        <v>0.58899999999999997</v>
      </c>
      <c r="H94" s="2">
        <v>3541.52</v>
      </c>
      <c r="I94" s="2">
        <f t="shared" si="5"/>
        <v>2085.96</v>
      </c>
      <c r="J94" s="3">
        <f t="shared" si="6"/>
        <v>0</v>
      </c>
      <c r="K94" s="2">
        <f t="shared" si="7"/>
        <v>-208.59000000000015</v>
      </c>
      <c r="L94" s="15" t="str">
        <f>VLOOKUP(A94,Лист7!A:C,3,0)</f>
        <v>Начисление услуг 00000000646 от 31.01.2024 23:59:59</v>
      </c>
      <c r="M94" s="15" t="str">
        <f>VLOOKUP(A94,Лист7!A:B,2,0)</f>
        <v>АЛ/3М/ДУ-3-1-182</v>
      </c>
    </row>
    <row r="95" spans="1:13" x14ac:dyDescent="0.3">
      <c r="A95" s="15" t="s">
        <v>410</v>
      </c>
      <c r="B95" s="1" t="s">
        <v>94</v>
      </c>
      <c r="C95" s="2">
        <v>2949.03</v>
      </c>
      <c r="D95" s="2">
        <v>2680.93</v>
      </c>
      <c r="E95" s="3">
        <v>75.7</v>
      </c>
      <c r="F95" s="5">
        <v>0.01</v>
      </c>
      <c r="G95" s="5">
        <f t="shared" si="4"/>
        <v>0.75700000000000001</v>
      </c>
      <c r="H95" s="2">
        <v>3541.52</v>
      </c>
      <c r="I95" s="2">
        <f t="shared" si="5"/>
        <v>2680.93</v>
      </c>
      <c r="J95" s="3">
        <f t="shared" si="6"/>
        <v>0</v>
      </c>
      <c r="K95" s="2">
        <f t="shared" si="7"/>
        <v>-268.10000000000036</v>
      </c>
      <c r="L95" s="15" t="str">
        <f>VLOOKUP(A95,Лист7!A:C,3,0)</f>
        <v>Начисление услуг 00000000646 от 31.01.2024 23:59:59</v>
      </c>
      <c r="M95" s="15" t="str">
        <f>VLOOKUP(A95,Лист7!A:B,2,0)</f>
        <v>9807-АЛ/ДУН-01-01-16-01/ВКФ-1/ВТОР</v>
      </c>
    </row>
    <row r="96" spans="1:13" x14ac:dyDescent="0.3">
      <c r="A96" s="15" t="s">
        <v>490</v>
      </c>
      <c r="B96" s="1" t="s">
        <v>95</v>
      </c>
      <c r="C96" s="2">
        <v>1464.77</v>
      </c>
      <c r="D96" s="2">
        <v>1331.61</v>
      </c>
      <c r="E96" s="3">
        <v>37.6</v>
      </c>
      <c r="F96" s="5">
        <v>0.01</v>
      </c>
      <c r="G96" s="5">
        <f t="shared" si="4"/>
        <v>0.376</v>
      </c>
      <c r="H96" s="2">
        <v>3541.52</v>
      </c>
      <c r="I96" s="2">
        <f t="shared" si="5"/>
        <v>1331.61</v>
      </c>
      <c r="J96" s="3">
        <f t="shared" si="6"/>
        <v>0</v>
      </c>
      <c r="K96" s="2">
        <f t="shared" si="7"/>
        <v>-133.16000000000008</v>
      </c>
      <c r="L96" s="15" t="str">
        <f>VLOOKUP(A96,Лист7!A:C,3,0)</f>
        <v>Начисление услуг 00000000646 от 31.01.2024 23:59:59</v>
      </c>
      <c r="M96" s="15" t="str">
        <f>VLOOKUP(A96,Лист7!A:B,2,0)</f>
        <v>УК/286-АЛ-1КПФ/16-09/Э</v>
      </c>
    </row>
    <row r="97" spans="1:13" x14ac:dyDescent="0.3">
      <c r="A97" s="15" t="s">
        <v>399</v>
      </c>
      <c r="B97" s="1" t="s">
        <v>96</v>
      </c>
      <c r="C97" s="2">
        <v>1986.79</v>
      </c>
      <c r="D97" s="2">
        <v>1806.18</v>
      </c>
      <c r="E97" s="3">
        <v>51</v>
      </c>
      <c r="F97" s="5">
        <v>0.01</v>
      </c>
      <c r="G97" s="5">
        <f t="shared" si="4"/>
        <v>0.51</v>
      </c>
      <c r="H97" s="2">
        <v>3541.52</v>
      </c>
      <c r="I97" s="2">
        <f t="shared" si="5"/>
        <v>1806.18</v>
      </c>
      <c r="J97" s="3">
        <f t="shared" si="6"/>
        <v>0</v>
      </c>
      <c r="K97" s="2">
        <f t="shared" si="7"/>
        <v>-180.6099999999999</v>
      </c>
      <c r="L97" s="15" t="str">
        <f>VLOOKUP(A97,Лист7!A:C,3,0)</f>
        <v>Начисление услуг 00000000646 от 31.01.2024 23:59:59</v>
      </c>
      <c r="M97" s="15" t="str">
        <f>VLOOKUP(A97,Лист7!A:B,2,0)</f>
        <v>9807-АЛ/ДУН-01-01-16-03/ВКФ-1</v>
      </c>
    </row>
    <row r="98" spans="1:13" x14ac:dyDescent="0.3">
      <c r="A98" s="15" t="s">
        <v>513</v>
      </c>
      <c r="B98" s="1" t="s">
        <v>97</v>
      </c>
      <c r="C98" s="2">
        <v>2290.66</v>
      </c>
      <c r="D98" s="2">
        <v>2082.41</v>
      </c>
      <c r="E98" s="3">
        <v>58.8</v>
      </c>
      <c r="F98" s="5">
        <v>0.01</v>
      </c>
      <c r="G98" s="5">
        <f t="shared" si="4"/>
        <v>0.58799999999999997</v>
      </c>
      <c r="H98" s="2">
        <v>3541.52</v>
      </c>
      <c r="I98" s="2">
        <f t="shared" si="5"/>
        <v>2082.41</v>
      </c>
      <c r="J98" s="3">
        <f t="shared" si="6"/>
        <v>0</v>
      </c>
      <c r="K98" s="2">
        <f t="shared" si="7"/>
        <v>-208.25</v>
      </c>
      <c r="L98" s="15" t="str">
        <f>VLOOKUP(A98,Лист7!A:C,3,0)</f>
        <v>Начисление услуг 00000000646 от 31.01.2024 23:59:59</v>
      </c>
      <c r="M98" s="15" t="str">
        <f>VLOOKUP(A98,Лист7!A:B,2,0)</f>
        <v>УК/165-АЛ-1КПФ/24-07</v>
      </c>
    </row>
    <row r="99" spans="1:13" x14ac:dyDescent="0.3">
      <c r="A99" s="15" t="s">
        <v>312</v>
      </c>
      <c r="B99" s="1" t="s">
        <v>98</v>
      </c>
      <c r="C99" s="2">
        <v>2956.82</v>
      </c>
      <c r="D99" s="2">
        <v>2688.01</v>
      </c>
      <c r="E99" s="3">
        <v>75.900000000000006</v>
      </c>
      <c r="F99" s="5">
        <v>0.01</v>
      </c>
      <c r="G99" s="5">
        <f t="shared" si="4"/>
        <v>0.75900000000000001</v>
      </c>
      <c r="H99" s="2">
        <v>3541.52</v>
      </c>
      <c r="I99" s="2">
        <f t="shared" si="5"/>
        <v>2688.01</v>
      </c>
      <c r="J99" s="3">
        <f t="shared" si="6"/>
        <v>0</v>
      </c>
      <c r="K99" s="2">
        <f t="shared" si="7"/>
        <v>-268.80999999999995</v>
      </c>
      <c r="L99" s="15" t="str">
        <f>VLOOKUP(A99,Лист7!A:C,3,0)</f>
        <v>Начисление услуг 00000000646 от 31.01.2024 23:59:59</v>
      </c>
      <c r="M99" s="15" t="str">
        <f>VLOOKUP(A99,Лист7!A:B,2,0)</f>
        <v>УК/0205-АЛ/СПО-А1-01-17-01/ВДС-352/УСТ</v>
      </c>
    </row>
    <row r="100" spans="1:13" x14ac:dyDescent="0.3">
      <c r="A100" s="15" t="s">
        <v>505</v>
      </c>
      <c r="B100" s="1" t="s">
        <v>99</v>
      </c>
      <c r="C100" s="2">
        <v>1472.57</v>
      </c>
      <c r="D100" s="2">
        <v>1338.69</v>
      </c>
      <c r="E100" s="3">
        <v>37.799999999999997</v>
      </c>
      <c r="F100" s="5">
        <v>0.01</v>
      </c>
      <c r="G100" s="5">
        <f t="shared" si="4"/>
        <v>0.378</v>
      </c>
      <c r="H100" s="2">
        <v>3541.52</v>
      </c>
      <c r="I100" s="2">
        <f t="shared" si="5"/>
        <v>1338.69</v>
      </c>
      <c r="J100" s="3">
        <f t="shared" si="6"/>
        <v>0</v>
      </c>
      <c r="K100" s="2">
        <f t="shared" si="7"/>
        <v>-133.87999999999988</v>
      </c>
      <c r="L100" s="15" t="str">
        <f>VLOOKUP(A100,Лист7!A:C,3,0)</f>
        <v>Начисление услуг 00000000646 от 31.01.2024 23:59:59</v>
      </c>
      <c r="M100" s="15" t="str">
        <f>VLOOKUP(A100,Лист7!A:B,2,0)</f>
        <v>УК/0201-АЛ/ПДК-А1-01-17-02/ВДС-361</v>
      </c>
    </row>
    <row r="101" spans="1:13" x14ac:dyDescent="0.3">
      <c r="A101" s="15" t="s">
        <v>341</v>
      </c>
      <c r="B101" s="1" t="s">
        <v>100</v>
      </c>
      <c r="C101" s="2">
        <v>1979</v>
      </c>
      <c r="D101" s="2">
        <v>1799.09</v>
      </c>
      <c r="E101" s="3">
        <v>50.8</v>
      </c>
      <c r="F101" s="5">
        <v>0.01</v>
      </c>
      <c r="G101" s="5">
        <f t="shared" si="4"/>
        <v>0.50800000000000001</v>
      </c>
      <c r="H101" s="2">
        <v>3541.52</v>
      </c>
      <c r="I101" s="2">
        <f t="shared" si="5"/>
        <v>1799.09</v>
      </c>
      <c r="J101" s="3">
        <f t="shared" si="6"/>
        <v>0</v>
      </c>
      <c r="K101" s="2">
        <f t="shared" si="7"/>
        <v>-179.91000000000008</v>
      </c>
      <c r="L101" s="15" t="str">
        <f>VLOOKUP(A101,Лист7!A:C,3,0)</f>
        <v>Начисление услуг 00000000646 от 31.01.2024 23:59:59</v>
      </c>
      <c r="M101" s="15" t="str">
        <f>VLOOKUP(A101,Лист7!A:B,2,0)</f>
        <v>9807-АЛ/ДУН-А1-01-17-03/ВКФ-1</v>
      </c>
    </row>
    <row r="102" spans="1:13" x14ac:dyDescent="0.3">
      <c r="A102" s="15" t="s">
        <v>296</v>
      </c>
      <c r="B102" s="1" t="s">
        <v>101</v>
      </c>
      <c r="C102" s="2">
        <v>1971.21</v>
      </c>
      <c r="D102" s="2">
        <v>1792.01</v>
      </c>
      <c r="E102" s="3">
        <v>50.6</v>
      </c>
      <c r="F102" s="5">
        <v>0.01</v>
      </c>
      <c r="G102" s="5">
        <f t="shared" si="4"/>
        <v>0.50600000000000001</v>
      </c>
      <c r="H102" s="2">
        <v>3541.52</v>
      </c>
      <c r="I102" s="2">
        <f t="shared" si="5"/>
        <v>1792.01</v>
      </c>
      <c r="J102" s="3">
        <f t="shared" si="6"/>
        <v>0</v>
      </c>
      <c r="K102" s="2">
        <f t="shared" si="7"/>
        <v>-179.20000000000005</v>
      </c>
      <c r="L102" s="15" t="str">
        <f>VLOOKUP(A102,Лист7!A:C,3,0)</f>
        <v>Начисление услуг 00000000646 от 31.01.2024 23:59:59</v>
      </c>
      <c r="M102" s="15" t="str">
        <f>VLOOKUP(A102,Лист7!A:B,2,0)</f>
        <v>9807-АЛ/ДУН-01-04-06-03/ВКФ-1</v>
      </c>
    </row>
    <row r="103" spans="1:13" x14ac:dyDescent="0.3">
      <c r="A103" s="15" t="s">
        <v>325</v>
      </c>
      <c r="B103" s="1" t="s">
        <v>102</v>
      </c>
      <c r="C103" s="2">
        <v>2290.66</v>
      </c>
      <c r="D103" s="2">
        <v>2082.41</v>
      </c>
      <c r="E103" s="3">
        <v>58.8</v>
      </c>
      <c r="F103" s="5">
        <v>0.01</v>
      </c>
      <c r="G103" s="5">
        <f t="shared" si="4"/>
        <v>0.58799999999999997</v>
      </c>
      <c r="H103" s="2">
        <v>3541.52</v>
      </c>
      <c r="I103" s="2">
        <f t="shared" si="5"/>
        <v>2082.41</v>
      </c>
      <c r="J103" s="3">
        <f t="shared" si="6"/>
        <v>0</v>
      </c>
      <c r="K103" s="2">
        <f t="shared" si="7"/>
        <v>-208.25</v>
      </c>
      <c r="L103" s="15" t="str">
        <f>VLOOKUP(A103,Лист7!A:C,3,0)</f>
        <v>Начисление услуг 00000000646 от 31.01.2024 23:59:59</v>
      </c>
      <c r="M103" s="15" t="str">
        <f>VLOOKUP(A103,Лист7!A:B,2,0)</f>
        <v>9807-АЛ/ДУН-01-01-17-04/ВКФ-1</v>
      </c>
    </row>
    <row r="104" spans="1:13" x14ac:dyDescent="0.3">
      <c r="A104" s="15" t="s">
        <v>293</v>
      </c>
      <c r="B104" s="1" t="s">
        <v>103</v>
      </c>
      <c r="C104" s="2">
        <v>2723.08</v>
      </c>
      <c r="D104" s="2">
        <v>2475.52</v>
      </c>
      <c r="E104" s="3">
        <v>69.900000000000006</v>
      </c>
      <c r="F104" s="5">
        <v>0.01</v>
      </c>
      <c r="G104" s="5">
        <f t="shared" si="4"/>
        <v>0.69899999999999995</v>
      </c>
      <c r="H104" s="2">
        <v>3541.52</v>
      </c>
      <c r="I104" s="2">
        <f t="shared" si="5"/>
        <v>2475.52</v>
      </c>
      <c r="J104" s="3">
        <f t="shared" si="6"/>
        <v>0</v>
      </c>
      <c r="K104" s="2">
        <f t="shared" si="7"/>
        <v>-247.55999999999995</v>
      </c>
      <c r="L104" s="15" t="str">
        <f>VLOOKUP(A104,Лист7!A:C,3,0)</f>
        <v>Начисление услуг 00000000646 от 31.01.2024 23:59:59</v>
      </c>
      <c r="M104" s="15" t="str">
        <f>VLOOKUP(A104,Лист7!A:B,2,0)</f>
        <v>9807-АЛ/ДУН-01-02-02-01/ВКФ-1/Втор</v>
      </c>
    </row>
    <row r="105" spans="1:13" x14ac:dyDescent="0.3">
      <c r="A105" s="15" t="s">
        <v>403</v>
      </c>
      <c r="B105" s="1" t="s">
        <v>104</v>
      </c>
      <c r="C105" s="2">
        <v>1449.19</v>
      </c>
      <c r="D105" s="2">
        <v>1317.45</v>
      </c>
      <c r="E105" s="3">
        <v>37.200000000000003</v>
      </c>
      <c r="F105" s="5">
        <v>0.01</v>
      </c>
      <c r="G105" s="5">
        <f t="shared" si="4"/>
        <v>0.372</v>
      </c>
      <c r="H105" s="2">
        <v>3541.52</v>
      </c>
      <c r="I105" s="2">
        <f t="shared" si="5"/>
        <v>1317.45</v>
      </c>
      <c r="J105" s="3">
        <f t="shared" si="6"/>
        <v>0</v>
      </c>
      <c r="K105" s="2">
        <f t="shared" si="7"/>
        <v>-131.74</v>
      </c>
      <c r="L105" s="15" t="str">
        <f>VLOOKUP(A105,Лист7!A:C,3,0)</f>
        <v>Начисление услуг 00000000646 от 31.01.2024 23:59:59</v>
      </c>
      <c r="M105" s="15" t="str">
        <f>VLOOKUP(A105,Лист7!A:B,2,0)</f>
        <v>УК/304-АЛ-1КПФ/05-11/ВТОР</v>
      </c>
    </row>
    <row r="106" spans="1:13" x14ac:dyDescent="0.3">
      <c r="A106" s="15" t="s">
        <v>419</v>
      </c>
      <c r="B106" s="1" t="s">
        <v>105</v>
      </c>
      <c r="C106" s="2">
        <v>1464.77</v>
      </c>
      <c r="D106" s="2">
        <v>1331.61</v>
      </c>
      <c r="E106" s="3">
        <v>37.6</v>
      </c>
      <c r="F106" s="5">
        <v>0.01</v>
      </c>
      <c r="G106" s="5">
        <f t="shared" si="4"/>
        <v>0.376</v>
      </c>
      <c r="H106" s="2">
        <v>3541.52</v>
      </c>
      <c r="I106" s="2">
        <f t="shared" si="5"/>
        <v>1331.61</v>
      </c>
      <c r="J106" s="3">
        <f t="shared" si="6"/>
        <v>0</v>
      </c>
      <c r="K106" s="2">
        <f t="shared" si="7"/>
        <v>-133.16000000000008</v>
      </c>
      <c r="L106" s="15" t="str">
        <f>VLOOKUP(A106,Лист7!A:C,3,0)</f>
        <v>Начисление услуг 00000000646 от 31.01.2024 23:59:59</v>
      </c>
      <c r="M106" s="15" t="str">
        <f>VLOOKUP(A106,Лист7!A:B,2,0)</f>
        <v>9807-АЛ/ДУН-01-02-02-03/ВКФ-1</v>
      </c>
    </row>
    <row r="107" spans="1:13" x14ac:dyDescent="0.3">
      <c r="A107" s="15" t="s">
        <v>371</v>
      </c>
      <c r="B107" s="1" t="s">
        <v>106</v>
      </c>
      <c r="C107" s="2">
        <v>3167.19</v>
      </c>
      <c r="D107" s="2">
        <v>2879.26</v>
      </c>
      <c r="E107" s="3">
        <v>81.3</v>
      </c>
      <c r="F107" s="5">
        <v>0.01</v>
      </c>
      <c r="G107" s="5">
        <f t="shared" si="4"/>
        <v>0.81299999999999994</v>
      </c>
      <c r="H107" s="2">
        <v>3541.52</v>
      </c>
      <c r="I107" s="2">
        <f t="shared" si="5"/>
        <v>2879.26</v>
      </c>
      <c r="J107" s="3">
        <f t="shared" si="6"/>
        <v>0</v>
      </c>
      <c r="K107" s="2">
        <f t="shared" si="7"/>
        <v>-287.92999999999984</v>
      </c>
      <c r="L107" s="15" t="str">
        <f>VLOOKUP(A107,Лист7!A:C,3,0)</f>
        <v>Начисление услуг 00000000646 от 31.01.2024 23:59:59</v>
      </c>
      <c r="M107" s="15" t="str">
        <f>VLOOKUP(A107,Лист7!A:B,2,0)</f>
        <v>АЛ/МБ/ДУ-3-1-194</v>
      </c>
    </row>
    <row r="108" spans="1:13" x14ac:dyDescent="0.3">
      <c r="A108" s="15" t="s">
        <v>297</v>
      </c>
      <c r="B108" s="1" t="s">
        <v>107</v>
      </c>
      <c r="C108" s="2">
        <v>2738.65</v>
      </c>
      <c r="D108" s="2">
        <v>2489.69</v>
      </c>
      <c r="E108" s="3">
        <v>70.3</v>
      </c>
      <c r="F108" s="5">
        <v>0.01</v>
      </c>
      <c r="G108" s="5">
        <f t="shared" si="4"/>
        <v>0.70299999999999996</v>
      </c>
      <c r="H108" s="2">
        <v>3541.52</v>
      </c>
      <c r="I108" s="2">
        <f t="shared" si="5"/>
        <v>2489.69</v>
      </c>
      <c r="J108" s="3">
        <f t="shared" si="6"/>
        <v>0</v>
      </c>
      <c r="K108" s="2">
        <f t="shared" si="7"/>
        <v>-248.96000000000004</v>
      </c>
      <c r="L108" s="15" t="str">
        <f>VLOOKUP(A108,Лист7!A:C,3,0)</f>
        <v>Начисление услуг 00000000646 от 31.01.2024 23:59:59</v>
      </c>
      <c r="M108" s="15" t="str">
        <f>VLOOKUP(A108,Лист7!A:B,2,0)</f>
        <v>УК/207-АЛ-1КПФ/05-08/Э</v>
      </c>
    </row>
    <row r="109" spans="1:13" x14ac:dyDescent="0.3">
      <c r="A109" s="15" t="s">
        <v>455</v>
      </c>
      <c r="B109" s="1" t="s">
        <v>108</v>
      </c>
      <c r="C109" s="2">
        <v>1456.98</v>
      </c>
      <c r="D109" s="2">
        <v>1324.53</v>
      </c>
      <c r="E109" s="3">
        <v>37.4</v>
      </c>
      <c r="F109" s="5">
        <v>0.01</v>
      </c>
      <c r="G109" s="5">
        <f t="shared" si="4"/>
        <v>0.374</v>
      </c>
      <c r="H109" s="2">
        <v>3541.52</v>
      </c>
      <c r="I109" s="2">
        <f t="shared" si="5"/>
        <v>1324.53</v>
      </c>
      <c r="J109" s="3">
        <f t="shared" si="6"/>
        <v>0</v>
      </c>
      <c r="K109" s="2">
        <f t="shared" si="7"/>
        <v>-132.45000000000005</v>
      </c>
      <c r="L109" s="15" t="str">
        <f>VLOOKUP(A109,Лист7!A:C,3,0)</f>
        <v>Начисление услуг 00000000646 от 31.01.2024 23:59:59</v>
      </c>
      <c r="M109" s="15" t="str">
        <f>VLOOKUP(A109,Лист7!A:B,2,0)</f>
        <v>УК/173-АЛ-1КПФ/27-07</v>
      </c>
    </row>
    <row r="110" spans="1:13" x14ac:dyDescent="0.3">
      <c r="A110" s="15" t="s">
        <v>500</v>
      </c>
      <c r="B110" s="1" t="s">
        <v>109</v>
      </c>
      <c r="C110" s="2">
        <v>1472.57</v>
      </c>
      <c r="D110" s="2">
        <v>1338.69</v>
      </c>
      <c r="E110" s="3">
        <v>37.799999999999997</v>
      </c>
      <c r="F110" s="5">
        <v>0.01</v>
      </c>
      <c r="G110" s="5">
        <f t="shared" si="4"/>
        <v>0.378</v>
      </c>
      <c r="H110" s="2">
        <v>3541.52</v>
      </c>
      <c r="I110" s="2">
        <f t="shared" si="5"/>
        <v>1338.69</v>
      </c>
      <c r="J110" s="3">
        <f t="shared" si="6"/>
        <v>0</v>
      </c>
      <c r="K110" s="2">
        <f t="shared" si="7"/>
        <v>-133.87999999999988</v>
      </c>
      <c r="L110" s="15" t="str">
        <f>VLOOKUP(A110,Лист7!A:C,3,0)</f>
        <v>Начисление услуг 00000000646 от 31.01.2024 23:59:59</v>
      </c>
      <c r="M110" s="15" t="str">
        <f>VLOOKUP(A110,Лист7!A:B,2,0)</f>
        <v>УК/303-АЛ-1КПФ/04-11</v>
      </c>
    </row>
    <row r="111" spans="1:13" x14ac:dyDescent="0.3">
      <c r="A111" s="15" t="s">
        <v>435</v>
      </c>
      <c r="B111" s="1" t="s">
        <v>110</v>
      </c>
      <c r="C111" s="2">
        <v>3163.29</v>
      </c>
      <c r="D111" s="2">
        <v>2875.71</v>
      </c>
      <c r="E111" s="3">
        <v>81.2</v>
      </c>
      <c r="F111" s="5">
        <v>0.01</v>
      </c>
      <c r="G111" s="5">
        <f t="shared" si="4"/>
        <v>0.81200000000000006</v>
      </c>
      <c r="H111" s="2">
        <v>3541.52</v>
      </c>
      <c r="I111" s="2">
        <f t="shared" si="5"/>
        <v>2875.71</v>
      </c>
      <c r="J111" s="3">
        <f t="shared" si="6"/>
        <v>0</v>
      </c>
      <c r="K111" s="2">
        <f t="shared" si="7"/>
        <v>-287.57999999999993</v>
      </c>
      <c r="L111" s="15" t="str">
        <f>VLOOKUP(A111,Лист7!A:C,3,0)</f>
        <v>Начисление услуг 00000000646 от 31.01.2024 23:59:59</v>
      </c>
      <c r="M111" s="15" t="str">
        <f>VLOOKUP(A111,Лист7!A:B,2,0)</f>
        <v>9807-АЛ/ДУН-А1-02-03-04/ВКФ-1</v>
      </c>
    </row>
    <row r="112" spans="1:13" x14ac:dyDescent="0.3">
      <c r="A112" s="15" t="s">
        <v>498</v>
      </c>
      <c r="B112" s="1" t="s">
        <v>111</v>
      </c>
      <c r="C112" s="2">
        <v>2746.45</v>
      </c>
      <c r="D112" s="2">
        <v>2496.77</v>
      </c>
      <c r="E112" s="3">
        <v>70.5</v>
      </c>
      <c r="F112" s="5">
        <v>0.01</v>
      </c>
      <c r="G112" s="5">
        <f t="shared" si="4"/>
        <v>0.70499999999999996</v>
      </c>
      <c r="H112" s="2">
        <v>3541.52</v>
      </c>
      <c r="I112" s="2">
        <f t="shared" si="5"/>
        <v>2496.77</v>
      </c>
      <c r="J112" s="3">
        <f t="shared" si="6"/>
        <v>0</v>
      </c>
      <c r="K112" s="2">
        <f t="shared" si="7"/>
        <v>-249.67999999999984</v>
      </c>
      <c r="L112" s="15" t="str">
        <f>VLOOKUP(A112,Лист7!A:C,3,0)</f>
        <v>Начисление услуг 00000000646 от 31.01.2024 23:59:59</v>
      </c>
      <c r="M112" s="15" t="str">
        <f>VLOOKUP(A112,Лист7!A:B,2,0)</f>
        <v>9807-АЛ/ДУН-01-02-04-01/ВКФ-1</v>
      </c>
    </row>
    <row r="113" spans="1:13" x14ac:dyDescent="0.3">
      <c r="A113" s="15" t="s">
        <v>395</v>
      </c>
      <c r="B113" s="1" t="s">
        <v>112</v>
      </c>
      <c r="C113" s="2">
        <v>1460.87</v>
      </c>
      <c r="D113" s="2">
        <v>1328.07</v>
      </c>
      <c r="E113" s="3">
        <v>37.5</v>
      </c>
      <c r="F113" s="5">
        <v>0.01</v>
      </c>
      <c r="G113" s="5">
        <f t="shared" si="4"/>
        <v>0.375</v>
      </c>
      <c r="H113" s="2">
        <v>3541.52</v>
      </c>
      <c r="I113" s="2">
        <f t="shared" si="5"/>
        <v>1328.07</v>
      </c>
      <c r="J113" s="3">
        <f t="shared" si="6"/>
        <v>0</v>
      </c>
      <c r="K113" s="2">
        <f t="shared" si="7"/>
        <v>-132.79999999999995</v>
      </c>
      <c r="L113" s="15" t="str">
        <f>VLOOKUP(A113,Лист7!A:C,3,0)</f>
        <v>Начисление услуг 00000000646 от 31.01.2024 23:59:59</v>
      </c>
      <c r="M113" s="15" t="str">
        <f>VLOOKUP(A113,Лист7!A:B,2,0)</f>
        <v>АЛ/3М/ДУ-3-1-2</v>
      </c>
    </row>
    <row r="114" spans="1:13" x14ac:dyDescent="0.3">
      <c r="A114" s="15" t="s">
        <v>438</v>
      </c>
      <c r="B114" s="1" t="s">
        <v>113</v>
      </c>
      <c r="C114" s="2">
        <v>2337.4</v>
      </c>
      <c r="D114" s="2">
        <v>2124.91</v>
      </c>
      <c r="E114" s="3">
        <v>60</v>
      </c>
      <c r="F114" s="5">
        <v>0.01</v>
      </c>
      <c r="G114" s="5">
        <f t="shared" si="4"/>
        <v>0.6</v>
      </c>
      <c r="H114" s="2">
        <v>3541.52</v>
      </c>
      <c r="I114" s="2">
        <f t="shared" si="5"/>
        <v>2124.91</v>
      </c>
      <c r="J114" s="3">
        <f t="shared" si="6"/>
        <v>0</v>
      </c>
      <c r="K114" s="2">
        <f t="shared" si="7"/>
        <v>-212.49000000000024</v>
      </c>
      <c r="L114" s="15" t="str">
        <f>VLOOKUP(A114,Лист7!A:C,3,0)</f>
        <v>Начисление услуг 00000000646 от 31.01.2024 23:59:59</v>
      </c>
      <c r="M114" s="15" t="str">
        <f>VLOOKUP(A114,Лист7!A:B,2,0)</f>
        <v>9807-АЛ/ДУН-01-04-06-04/ВКФ-1</v>
      </c>
    </row>
    <row r="115" spans="1:13" x14ac:dyDescent="0.3">
      <c r="A115" s="15" t="s">
        <v>299</v>
      </c>
      <c r="B115" s="1" t="s">
        <v>114</v>
      </c>
      <c r="C115" s="2">
        <v>1460.87</v>
      </c>
      <c r="D115" s="2">
        <v>1328.07</v>
      </c>
      <c r="E115" s="3">
        <v>37.5</v>
      </c>
      <c r="F115" s="5">
        <v>0.01</v>
      </c>
      <c r="G115" s="5">
        <f t="shared" si="4"/>
        <v>0.375</v>
      </c>
      <c r="H115" s="2">
        <v>3541.52</v>
      </c>
      <c r="I115" s="2">
        <f t="shared" si="5"/>
        <v>1328.07</v>
      </c>
      <c r="J115" s="3">
        <f t="shared" si="6"/>
        <v>0</v>
      </c>
      <c r="K115" s="2">
        <f t="shared" si="7"/>
        <v>-132.79999999999995</v>
      </c>
      <c r="L115" s="15" t="str">
        <f>VLOOKUP(A115,Лист7!A:C,3,0)</f>
        <v>Начисление услуг 00000000646 от 31.01.2024 23:59:59</v>
      </c>
      <c r="M115" s="15" t="str">
        <f>VLOOKUP(A115,Лист7!A:B,2,0)</f>
        <v>УК/228-АЛ-1КПФ/09-08</v>
      </c>
    </row>
    <row r="116" spans="1:13" x14ac:dyDescent="0.3">
      <c r="A116" s="15" t="s">
        <v>471</v>
      </c>
      <c r="B116" s="1" t="s">
        <v>115</v>
      </c>
      <c r="C116" s="2">
        <v>1468.67</v>
      </c>
      <c r="D116" s="2">
        <v>1335.15</v>
      </c>
      <c r="E116" s="3">
        <v>37.700000000000003</v>
      </c>
      <c r="F116" s="5">
        <v>0.01</v>
      </c>
      <c r="G116" s="5">
        <f t="shared" si="4"/>
        <v>0.377</v>
      </c>
      <c r="H116" s="2">
        <v>3541.52</v>
      </c>
      <c r="I116" s="2">
        <f t="shared" si="5"/>
        <v>1335.15</v>
      </c>
      <c r="J116" s="3">
        <f t="shared" si="6"/>
        <v>0</v>
      </c>
      <c r="K116" s="2">
        <f t="shared" si="7"/>
        <v>-133.51999999999998</v>
      </c>
      <c r="L116" s="15" t="str">
        <f>VLOOKUP(A116,Лист7!A:C,3,0)</f>
        <v>Начисление услуг 00000000646 от 31.01.2024 23:59:59</v>
      </c>
      <c r="M116" s="15" t="str">
        <f>VLOOKUP(A116,Лист7!A:B,2,0)</f>
        <v>УК/202-АЛ-1КПФ/04-08</v>
      </c>
    </row>
    <row r="117" spans="1:13" x14ac:dyDescent="0.3">
      <c r="A117" s="15" t="s">
        <v>269</v>
      </c>
      <c r="B117" s="1" t="s">
        <v>116</v>
      </c>
      <c r="C117" s="2">
        <v>3163.29</v>
      </c>
      <c r="D117" s="2">
        <v>2875.71</v>
      </c>
      <c r="E117" s="3">
        <v>81.2</v>
      </c>
      <c r="F117" s="5">
        <v>0.01</v>
      </c>
      <c r="G117" s="5">
        <f t="shared" si="4"/>
        <v>0.81200000000000006</v>
      </c>
      <c r="H117" s="2">
        <v>3541.52</v>
      </c>
      <c r="I117" s="2">
        <f t="shared" si="5"/>
        <v>2875.71</v>
      </c>
      <c r="J117" s="3">
        <f t="shared" si="6"/>
        <v>0</v>
      </c>
      <c r="K117" s="2">
        <f t="shared" si="7"/>
        <v>-287.57999999999993</v>
      </c>
      <c r="L117" s="15" t="str">
        <f>VLOOKUP(A117,Лист7!A:C,3,0)</f>
        <v>Начисление услуг 00000000646 от 31.01.2024 23:59:59</v>
      </c>
      <c r="M117" s="15" t="str">
        <f>VLOOKUP(A117,Лист7!A:B,2,0)</f>
        <v>АЛ/3М/ДУ-3-1-202 Втор-1</v>
      </c>
    </row>
    <row r="118" spans="1:13" x14ac:dyDescent="0.3">
      <c r="A118" s="15" t="s">
        <v>517</v>
      </c>
      <c r="B118" s="1" t="s">
        <v>117</v>
      </c>
      <c r="C118" s="2">
        <v>2730.86</v>
      </c>
      <c r="D118" s="2">
        <v>2482.61</v>
      </c>
      <c r="E118" s="3">
        <v>70.099999999999994</v>
      </c>
      <c r="F118" s="5">
        <v>0.01</v>
      </c>
      <c r="G118" s="5">
        <f t="shared" si="4"/>
        <v>0.70099999999999996</v>
      </c>
      <c r="H118" s="2">
        <v>3541.52</v>
      </c>
      <c r="I118" s="2">
        <f t="shared" si="5"/>
        <v>2482.61</v>
      </c>
      <c r="J118" s="3">
        <f t="shared" si="6"/>
        <v>0</v>
      </c>
      <c r="K118" s="2">
        <f t="shared" si="7"/>
        <v>-248.25</v>
      </c>
      <c r="L118" s="15" t="str">
        <f>VLOOKUP(A118,Лист7!A:C,3,0)</f>
        <v>Начисление услуг 00000000646 от 31.01.2024 23:59:59</v>
      </c>
      <c r="M118" s="15" t="str">
        <f>VLOOKUP(A118,Лист7!A:B,2,0)</f>
        <v>УК/251-АЛ-1КПФ/13-08</v>
      </c>
    </row>
    <row r="119" spans="1:13" x14ac:dyDescent="0.3">
      <c r="A119" s="15" t="s">
        <v>440</v>
      </c>
      <c r="B119" s="1" t="s">
        <v>118</v>
      </c>
      <c r="C119" s="2">
        <v>1460.87</v>
      </c>
      <c r="D119" s="2">
        <v>1328.07</v>
      </c>
      <c r="E119" s="3">
        <v>37.5</v>
      </c>
      <c r="F119" s="5">
        <v>0.01</v>
      </c>
      <c r="G119" s="5">
        <f t="shared" si="4"/>
        <v>0.375</v>
      </c>
      <c r="H119" s="2">
        <v>3541.52</v>
      </c>
      <c r="I119" s="2">
        <f t="shared" si="5"/>
        <v>1328.07</v>
      </c>
      <c r="J119" s="3">
        <f t="shared" si="6"/>
        <v>0</v>
      </c>
      <c r="K119" s="2">
        <f t="shared" si="7"/>
        <v>-132.79999999999995</v>
      </c>
      <c r="L119" s="15" t="str">
        <f>VLOOKUP(A119,Лист7!A:C,3,0)</f>
        <v>Начисление услуг 00000000646 от 31.01.2024 23:59:59</v>
      </c>
      <c r="M119" s="15" t="str">
        <f>VLOOKUP(A119,Лист7!A:B,2,0)</f>
        <v>9807-АЛ/ДУН-А1-02-05-02/ВКФ-1</v>
      </c>
    </row>
    <row r="120" spans="1:13" x14ac:dyDescent="0.3">
      <c r="A120" s="15" t="s">
        <v>359</v>
      </c>
      <c r="B120" s="1" t="s">
        <v>119</v>
      </c>
      <c r="C120" s="2">
        <v>1468.67</v>
      </c>
      <c r="D120" s="2">
        <v>1335.15</v>
      </c>
      <c r="E120" s="3">
        <v>37.700000000000003</v>
      </c>
      <c r="F120" s="5">
        <v>0.01</v>
      </c>
      <c r="G120" s="5">
        <f t="shared" si="4"/>
        <v>0.377</v>
      </c>
      <c r="H120" s="2">
        <v>3541.52</v>
      </c>
      <c r="I120" s="2">
        <f t="shared" si="5"/>
        <v>1335.15</v>
      </c>
      <c r="J120" s="3">
        <f t="shared" si="6"/>
        <v>0</v>
      </c>
      <c r="K120" s="2">
        <f t="shared" si="7"/>
        <v>-133.51999999999998</v>
      </c>
      <c r="L120" s="15" t="str">
        <f>VLOOKUP(A120,Лист7!A:C,3,0)</f>
        <v>Начисление услуг 00000000646 от 31.01.2024 23:59:59</v>
      </c>
      <c r="M120" s="15" t="str">
        <f>VLOOKUP(A120,Лист7!A:B,2,0)</f>
        <v>УК/0201-АЛ/ПДК-А1-02-05-03/ВДС-481</v>
      </c>
    </row>
    <row r="121" spans="1:13" x14ac:dyDescent="0.3">
      <c r="A121" s="15" t="s">
        <v>388</v>
      </c>
      <c r="B121" s="1" t="s">
        <v>120</v>
      </c>
      <c r="C121" s="2">
        <v>3147.7</v>
      </c>
      <c r="D121" s="2">
        <v>2861.55</v>
      </c>
      <c r="E121" s="3">
        <v>80.8</v>
      </c>
      <c r="F121" s="5">
        <v>0.01</v>
      </c>
      <c r="G121" s="5">
        <f t="shared" si="4"/>
        <v>0.80800000000000005</v>
      </c>
      <c r="H121" s="2">
        <v>3541.52</v>
      </c>
      <c r="I121" s="2">
        <f t="shared" si="5"/>
        <v>2861.55</v>
      </c>
      <c r="J121" s="3">
        <f t="shared" si="6"/>
        <v>0</v>
      </c>
      <c r="K121" s="2">
        <f t="shared" si="7"/>
        <v>-286.14999999999964</v>
      </c>
      <c r="L121" s="15" t="str">
        <f>VLOOKUP(A121,Лист7!A:C,3,0)</f>
        <v>Начисление услуг 00000000646 от 31.01.2024 23:59:59</v>
      </c>
      <c r="M121" s="15" t="str">
        <f>VLOOKUP(A121,Лист7!A:B,2,0)</f>
        <v>9807-АЛ/ДУН-01-02-05-04/ВКФ-1/ВТОР-1</v>
      </c>
    </row>
    <row r="122" spans="1:13" x14ac:dyDescent="0.3">
      <c r="A122" s="15" t="s">
        <v>486</v>
      </c>
      <c r="B122" s="1" t="s">
        <v>121</v>
      </c>
      <c r="C122" s="2">
        <v>2730.86</v>
      </c>
      <c r="D122" s="2">
        <v>2482.61</v>
      </c>
      <c r="E122" s="3">
        <v>70.099999999999994</v>
      </c>
      <c r="F122" s="5">
        <v>0.01</v>
      </c>
      <c r="G122" s="5">
        <f t="shared" si="4"/>
        <v>0.70099999999999996</v>
      </c>
      <c r="H122" s="2">
        <v>3541.52</v>
      </c>
      <c r="I122" s="2">
        <f t="shared" si="5"/>
        <v>2482.61</v>
      </c>
      <c r="J122" s="3">
        <f t="shared" si="6"/>
        <v>0</v>
      </c>
      <c r="K122" s="2">
        <f t="shared" si="7"/>
        <v>-248.25</v>
      </c>
      <c r="L122" s="15" t="str">
        <f>VLOOKUP(A122,Лист7!A:C,3,0)</f>
        <v>Начисление услуг 00000000646 от 31.01.2024 23:59:59</v>
      </c>
      <c r="M122" s="15" t="str">
        <f>VLOOKUP(A122,Лист7!A:B,2,0)</f>
        <v>УК/234-АЛ-1КПФ/10-08/Э</v>
      </c>
    </row>
    <row r="123" spans="1:13" x14ac:dyDescent="0.3">
      <c r="A123" s="15" t="s">
        <v>418</v>
      </c>
      <c r="B123" s="1" t="s">
        <v>122</v>
      </c>
      <c r="C123" s="2">
        <v>1460.87</v>
      </c>
      <c r="D123" s="2">
        <v>1328.07</v>
      </c>
      <c r="E123" s="3">
        <v>37.5</v>
      </c>
      <c r="F123" s="5">
        <v>0.01</v>
      </c>
      <c r="G123" s="5">
        <f t="shared" si="4"/>
        <v>0.375</v>
      </c>
      <c r="H123" s="2">
        <v>3541.52</v>
      </c>
      <c r="I123" s="2">
        <f t="shared" si="5"/>
        <v>1328.07</v>
      </c>
      <c r="J123" s="3">
        <f t="shared" si="6"/>
        <v>0</v>
      </c>
      <c r="K123" s="2">
        <f t="shared" si="7"/>
        <v>-132.79999999999995</v>
      </c>
      <c r="L123" s="15" t="str">
        <f>VLOOKUP(A123,Лист7!A:C,3,0)</f>
        <v>Начисление услуг 00000000646 от 31.01.2024 23:59:59</v>
      </c>
      <c r="M123" s="15" t="str">
        <f>VLOOKUP(A123,Лист7!A:B,2,0)</f>
        <v>9807-АЛ/ДУН-01-02-06-02/ВКФ-1</v>
      </c>
    </row>
    <row r="124" spans="1:13" x14ac:dyDescent="0.3">
      <c r="A124" s="15" t="s">
        <v>278</v>
      </c>
      <c r="B124" s="1" t="s">
        <v>123</v>
      </c>
      <c r="C124" s="2">
        <v>1460.87</v>
      </c>
      <c r="D124" s="2">
        <v>1328.07</v>
      </c>
      <c r="E124" s="3">
        <v>37.5</v>
      </c>
      <c r="F124" s="5">
        <v>0.01</v>
      </c>
      <c r="G124" s="5">
        <f t="shared" si="4"/>
        <v>0.375</v>
      </c>
      <c r="H124" s="2">
        <v>3541.52</v>
      </c>
      <c r="I124" s="2">
        <f t="shared" si="5"/>
        <v>1328.07</v>
      </c>
      <c r="J124" s="3">
        <f t="shared" si="6"/>
        <v>0</v>
      </c>
      <c r="K124" s="2">
        <f t="shared" si="7"/>
        <v>-132.79999999999995</v>
      </c>
      <c r="L124" s="15" t="str">
        <f>VLOOKUP(A124,Лист7!A:C,3,0)</f>
        <v>Начисление услуг 00000000646 от 31.01.2024 23:59:59</v>
      </c>
      <c r="M124" s="15" t="str">
        <f>VLOOKUP(A124,Лист7!A:B,2,0)</f>
        <v>9807-АЛ/ДУН-А1-02-06-03/ВТОР-2</v>
      </c>
    </row>
    <row r="125" spans="1:13" x14ac:dyDescent="0.3">
      <c r="A125" s="15" t="s">
        <v>377</v>
      </c>
      <c r="B125" s="1" t="s">
        <v>124</v>
      </c>
      <c r="C125" s="2">
        <v>2867.21</v>
      </c>
      <c r="D125" s="2">
        <v>2606.56</v>
      </c>
      <c r="E125" s="3">
        <v>73.599999999999994</v>
      </c>
      <c r="F125" s="5">
        <v>0.01</v>
      </c>
      <c r="G125" s="5">
        <f t="shared" si="4"/>
        <v>0.73599999999999999</v>
      </c>
      <c r="H125" s="2">
        <v>3541.52</v>
      </c>
      <c r="I125" s="2">
        <f t="shared" si="5"/>
        <v>2606.56</v>
      </c>
      <c r="J125" s="3">
        <f t="shared" si="6"/>
        <v>0</v>
      </c>
      <c r="K125" s="2">
        <f t="shared" si="7"/>
        <v>-260.65000000000009</v>
      </c>
      <c r="L125" s="15" t="str">
        <f>VLOOKUP(A125,Лист7!A:C,3,0)</f>
        <v>Начисление услуг 00000000646 от 31.01.2024 23:59:59</v>
      </c>
      <c r="M125" s="15" t="str">
        <f>VLOOKUP(A125,Лист7!A:B,2,0)</f>
        <v>АЛ/3М/ДУ-3-1-21</v>
      </c>
    </row>
    <row r="126" spans="1:13" x14ac:dyDescent="0.3">
      <c r="A126" s="15" t="s">
        <v>397</v>
      </c>
      <c r="B126" s="1" t="s">
        <v>125</v>
      </c>
      <c r="C126" s="2">
        <v>3171.08</v>
      </c>
      <c r="D126" s="2">
        <v>2882.8</v>
      </c>
      <c r="E126" s="3">
        <v>81.400000000000006</v>
      </c>
      <c r="F126" s="5">
        <v>0.01</v>
      </c>
      <c r="G126" s="5">
        <f t="shared" si="4"/>
        <v>0.81399999999999995</v>
      </c>
      <c r="H126" s="2">
        <v>3541.52</v>
      </c>
      <c r="I126" s="2">
        <f t="shared" si="5"/>
        <v>2882.8</v>
      </c>
      <c r="J126" s="3">
        <f t="shared" si="6"/>
        <v>0</v>
      </c>
      <c r="K126" s="2">
        <f t="shared" si="7"/>
        <v>-288.27999999999975</v>
      </c>
      <c r="L126" s="15" t="str">
        <f>VLOOKUP(A126,Лист7!A:C,3,0)</f>
        <v>Начисление услуг 00000000646 от 31.01.2024 23:59:59</v>
      </c>
      <c r="M126" s="15" t="str">
        <f>VLOOKUP(A126,Лист7!A:B,2,0)</f>
        <v>АЛ/3-М/ДУ/3-1-210</v>
      </c>
    </row>
    <row r="127" spans="1:13" x14ac:dyDescent="0.3">
      <c r="A127" s="15" t="s">
        <v>321</v>
      </c>
      <c r="B127" s="1" t="s">
        <v>126</v>
      </c>
      <c r="C127" s="2">
        <v>2726.97</v>
      </c>
      <c r="D127" s="2">
        <v>2479.06</v>
      </c>
      <c r="E127" s="3">
        <v>70</v>
      </c>
      <c r="F127" s="5">
        <v>0.01</v>
      </c>
      <c r="G127" s="5">
        <f t="shared" si="4"/>
        <v>0.7</v>
      </c>
      <c r="H127" s="2">
        <v>3541.52</v>
      </c>
      <c r="I127" s="2">
        <f t="shared" si="5"/>
        <v>2479.06</v>
      </c>
      <c r="J127" s="3">
        <f t="shared" si="6"/>
        <v>0</v>
      </c>
      <c r="K127" s="2">
        <f t="shared" si="7"/>
        <v>-247.90999999999985</v>
      </c>
      <c r="L127" s="15" t="str">
        <f>VLOOKUP(A127,Лист7!A:C,3,0)</f>
        <v>Начисление услуг 00000000646 от 31.01.2024 23:59:59</v>
      </c>
      <c r="M127" s="15" t="str">
        <f>VLOOKUP(A127,Лист7!A:B,2,0)</f>
        <v>УК/026-АЛ-1КПФ/30-06</v>
      </c>
    </row>
    <row r="128" spans="1:13" x14ac:dyDescent="0.3">
      <c r="A128" s="15" t="s">
        <v>360</v>
      </c>
      <c r="B128" s="1" t="s">
        <v>127</v>
      </c>
      <c r="C128" s="2">
        <v>1460.87</v>
      </c>
      <c r="D128" s="2">
        <v>1328.07</v>
      </c>
      <c r="E128" s="3">
        <v>37.5</v>
      </c>
      <c r="F128" s="5">
        <v>0.01</v>
      </c>
      <c r="G128" s="5">
        <f t="shared" si="4"/>
        <v>0.375</v>
      </c>
      <c r="H128" s="2">
        <v>3541.52</v>
      </c>
      <c r="I128" s="2">
        <f t="shared" si="5"/>
        <v>1328.07</v>
      </c>
      <c r="J128" s="3">
        <f t="shared" si="6"/>
        <v>0</v>
      </c>
      <c r="K128" s="2">
        <f t="shared" si="7"/>
        <v>-132.79999999999995</v>
      </c>
      <c r="L128" s="15" t="str">
        <f>VLOOKUP(A128,Лист7!A:C,3,0)</f>
        <v>Начисление услуг 00000000646 от 31.01.2024 23:59:59</v>
      </c>
      <c r="M128" s="15" t="str">
        <f>VLOOKUP(A128,Лист7!A:B,2,0)</f>
        <v>9807-АЛ/ДУН-01-02-07-02/ВКФ-1</v>
      </c>
    </row>
    <row r="129" spans="1:13" x14ac:dyDescent="0.3">
      <c r="A129" s="15" t="s">
        <v>478</v>
      </c>
      <c r="B129" s="1" t="s">
        <v>128</v>
      </c>
      <c r="C129" s="2">
        <v>1464.77</v>
      </c>
      <c r="D129" s="2">
        <v>1331.61</v>
      </c>
      <c r="E129" s="3">
        <v>37.6</v>
      </c>
      <c r="F129" s="5">
        <v>0.01</v>
      </c>
      <c r="G129" s="5">
        <f t="shared" si="4"/>
        <v>0.376</v>
      </c>
      <c r="H129" s="2">
        <v>3541.52</v>
      </c>
      <c r="I129" s="2">
        <f t="shared" si="5"/>
        <v>1331.61</v>
      </c>
      <c r="J129" s="3">
        <f t="shared" si="6"/>
        <v>0</v>
      </c>
      <c r="K129" s="2">
        <f t="shared" si="7"/>
        <v>-133.16000000000008</v>
      </c>
      <c r="L129" s="15" t="str">
        <f>VLOOKUP(A129,Лист7!A:C,3,0)</f>
        <v>Начисление услуг 00000000646 от 31.01.2024 23:59:59</v>
      </c>
      <c r="M129" s="15" t="str">
        <f>VLOOKUP(A129,Лист7!A:B,2,0)</f>
        <v>9807-АЛ/ДУН-01-02-07-03/ВКФ-1</v>
      </c>
    </row>
    <row r="130" spans="1:13" x14ac:dyDescent="0.3">
      <c r="A130" s="15" t="s">
        <v>461</v>
      </c>
      <c r="B130" s="1" t="s">
        <v>129</v>
      </c>
      <c r="C130" s="2">
        <v>3174.97</v>
      </c>
      <c r="D130" s="2">
        <v>2886.34</v>
      </c>
      <c r="E130" s="3">
        <v>81.5</v>
      </c>
      <c r="F130" s="5">
        <v>0.01</v>
      </c>
      <c r="G130" s="5">
        <f t="shared" si="4"/>
        <v>0.81499999999999995</v>
      </c>
      <c r="H130" s="2">
        <v>3541.52</v>
      </c>
      <c r="I130" s="2">
        <f t="shared" si="5"/>
        <v>2886.34</v>
      </c>
      <c r="J130" s="3">
        <f t="shared" si="6"/>
        <v>0</v>
      </c>
      <c r="K130" s="2">
        <f t="shared" si="7"/>
        <v>-288.62999999999965</v>
      </c>
      <c r="L130" s="15" t="str">
        <f>VLOOKUP(A130,Лист7!A:C,3,0)</f>
        <v>Начисление услуг 00000000646 от 31.01.2024 23:59:59</v>
      </c>
      <c r="M130" s="15" t="str">
        <f>VLOOKUP(A130,Лист7!A:B,2,0)</f>
        <v>УК/023-АЛ-1КПФ/30-06</v>
      </c>
    </row>
    <row r="131" spans="1:13" x14ac:dyDescent="0.3">
      <c r="A131" s="15" t="s">
        <v>379</v>
      </c>
      <c r="B131" s="1" t="s">
        <v>130</v>
      </c>
      <c r="C131" s="2">
        <v>2719.18</v>
      </c>
      <c r="D131" s="2">
        <v>2471.98</v>
      </c>
      <c r="E131" s="3">
        <v>69.8</v>
      </c>
      <c r="F131" s="5">
        <v>0.01</v>
      </c>
      <c r="G131" s="5">
        <f t="shared" ref="G131:G194" si="8">ROUND(E131*F131,3)</f>
        <v>0.69799999999999995</v>
      </c>
      <c r="H131" s="2">
        <v>3541.52</v>
      </c>
      <c r="I131" s="2">
        <f t="shared" ref="I131:I194" si="9">ROUND(G131*H131,2)</f>
        <v>2471.98</v>
      </c>
      <c r="J131" s="3">
        <f t="shared" ref="J131:J194" si="10">D131-I131</f>
        <v>0</v>
      </c>
      <c r="K131" s="2">
        <f t="shared" ref="K131:K194" si="11">D131-C131</f>
        <v>-247.19999999999982</v>
      </c>
      <c r="L131" s="15" t="str">
        <f>VLOOKUP(A131,Лист7!A:C,3,0)</f>
        <v>Начисление услуг 00000000646 от 31.01.2024 23:59:59</v>
      </c>
      <c r="M131" s="15" t="str">
        <f>VLOOKUP(A131,Лист7!A:B,2,0)</f>
        <v>АЛ/3М/ДУ-3-1-215</v>
      </c>
    </row>
    <row r="132" spans="1:13" x14ac:dyDescent="0.3">
      <c r="A132" s="15" t="s">
        <v>363</v>
      </c>
      <c r="B132" s="1" t="s">
        <v>131</v>
      </c>
      <c r="C132" s="2">
        <v>1472.57</v>
      </c>
      <c r="D132" s="2">
        <v>1338.69</v>
      </c>
      <c r="E132" s="3">
        <v>37.799999999999997</v>
      </c>
      <c r="F132" s="5">
        <v>0.01</v>
      </c>
      <c r="G132" s="5">
        <f t="shared" si="8"/>
        <v>0.378</v>
      </c>
      <c r="H132" s="2">
        <v>3541.52</v>
      </c>
      <c r="I132" s="2">
        <f t="shared" si="9"/>
        <v>1338.69</v>
      </c>
      <c r="J132" s="3">
        <f t="shared" si="10"/>
        <v>0</v>
      </c>
      <c r="K132" s="2">
        <f t="shared" si="11"/>
        <v>-133.87999999999988</v>
      </c>
      <c r="L132" s="15" t="str">
        <f>VLOOKUP(A132,Лист7!A:C,3,0)</f>
        <v>Начисление услуг 00000000646 от 31.01.2024 23:59:59</v>
      </c>
      <c r="M132" s="15" t="str">
        <f>VLOOKUP(A132,Лист7!A:B,2,0)</f>
        <v>АЛ/3-я МЫТИЩ/3-1-216 втор</v>
      </c>
    </row>
    <row r="133" spans="1:13" x14ac:dyDescent="0.3">
      <c r="A133" s="15" t="s">
        <v>364</v>
      </c>
      <c r="B133" s="1" t="s">
        <v>132</v>
      </c>
      <c r="C133" s="2">
        <v>1468.67</v>
      </c>
      <c r="D133" s="2">
        <v>1335.15</v>
      </c>
      <c r="E133" s="3">
        <v>37.700000000000003</v>
      </c>
      <c r="F133" s="5">
        <v>0.01</v>
      </c>
      <c r="G133" s="5">
        <f t="shared" si="8"/>
        <v>0.377</v>
      </c>
      <c r="H133" s="2">
        <v>3541.52</v>
      </c>
      <c r="I133" s="2">
        <f t="shared" si="9"/>
        <v>1335.15</v>
      </c>
      <c r="J133" s="3">
        <f t="shared" si="10"/>
        <v>0</v>
      </c>
      <c r="K133" s="2">
        <f t="shared" si="11"/>
        <v>-133.51999999999998</v>
      </c>
      <c r="L133" s="15" t="str">
        <f>VLOOKUP(A133,Лист7!A:C,3,0)</f>
        <v>Начисление услуг 00000000646 от 31.01.2024 23:59:59</v>
      </c>
      <c r="M133" s="15" t="str">
        <f>VLOOKUP(A133,Лист7!A:B,2,0)</f>
        <v>АЛ/3М/ДУ-3-1-217/ВТОР</v>
      </c>
    </row>
    <row r="134" spans="1:13" x14ac:dyDescent="0.3">
      <c r="A134" s="15" t="s">
        <v>332</v>
      </c>
      <c r="B134" s="1" t="s">
        <v>133</v>
      </c>
      <c r="C134" s="2">
        <v>3167.19</v>
      </c>
      <c r="D134" s="2">
        <v>2879.26</v>
      </c>
      <c r="E134" s="3">
        <v>81.3</v>
      </c>
      <c r="F134" s="5">
        <v>0.01</v>
      </c>
      <c r="G134" s="5">
        <f t="shared" si="8"/>
        <v>0.81299999999999994</v>
      </c>
      <c r="H134" s="2">
        <v>3541.52</v>
      </c>
      <c r="I134" s="2">
        <f t="shared" si="9"/>
        <v>2879.26</v>
      </c>
      <c r="J134" s="3">
        <f t="shared" si="10"/>
        <v>0</v>
      </c>
      <c r="K134" s="2">
        <f t="shared" si="11"/>
        <v>-287.92999999999984</v>
      </c>
      <c r="L134" s="15" t="str">
        <f>VLOOKUP(A134,Лист7!A:C,3,0)</f>
        <v>Начисление услуг 00000000646 от 31.01.2024 23:59:59</v>
      </c>
      <c r="M134" s="15" t="str">
        <f>VLOOKUP(A134,Лист7!A:B,2,0)</f>
        <v>9807-АЛ/ДУН-А1-02-08-04/ВКФ-1</v>
      </c>
    </row>
    <row r="135" spans="1:13" x14ac:dyDescent="0.3">
      <c r="A135" s="15" t="s">
        <v>525</v>
      </c>
      <c r="B135" s="1" t="s">
        <v>134</v>
      </c>
      <c r="C135" s="2">
        <v>4121.62</v>
      </c>
      <c r="D135" s="2">
        <v>3746.93</v>
      </c>
      <c r="E135" s="3">
        <v>105.8</v>
      </c>
      <c r="F135" s="5">
        <v>0.01</v>
      </c>
      <c r="G135" s="5">
        <f t="shared" si="8"/>
        <v>1.0580000000000001</v>
      </c>
      <c r="H135" s="2">
        <v>3541.52</v>
      </c>
      <c r="I135" s="2">
        <f t="shared" si="9"/>
        <v>3746.93</v>
      </c>
      <c r="J135" s="3">
        <f t="shared" si="10"/>
        <v>0</v>
      </c>
      <c r="K135" s="2">
        <f t="shared" si="11"/>
        <v>-374.69000000000005</v>
      </c>
      <c r="L135" s="15" t="str">
        <f>VLOOKUP(A135,Лист7!A:C,3,0)</f>
        <v>Начисление услуг 00000000646 от 31.01.2024 23:59:59</v>
      </c>
      <c r="M135" s="15" t="str">
        <f>VLOOKUP(A135,Лист7!A:B,2,0)</f>
        <v>9807-АЛ/ДУН-А1-02-09-01/ВДС-684</v>
      </c>
    </row>
    <row r="136" spans="1:13" x14ac:dyDescent="0.3">
      <c r="A136" s="15" t="s">
        <v>510</v>
      </c>
      <c r="B136" s="1" t="s">
        <v>135</v>
      </c>
      <c r="C136" s="2">
        <v>1456.98</v>
      </c>
      <c r="D136" s="2">
        <v>1324.53</v>
      </c>
      <c r="E136" s="3">
        <v>37.4</v>
      </c>
      <c r="F136" s="5">
        <v>0.01</v>
      </c>
      <c r="G136" s="5">
        <f t="shared" si="8"/>
        <v>0.374</v>
      </c>
      <c r="H136" s="2">
        <v>3541.52</v>
      </c>
      <c r="I136" s="2">
        <f t="shared" si="9"/>
        <v>1324.53</v>
      </c>
      <c r="J136" s="3">
        <f t="shared" si="10"/>
        <v>0</v>
      </c>
      <c r="K136" s="2">
        <f t="shared" si="11"/>
        <v>-132.45000000000005</v>
      </c>
      <c r="L136" s="15" t="str">
        <f>VLOOKUP(A136,Лист7!A:C,3,0)</f>
        <v>Начисление услуг 00000000646 от 31.01.2024 23:59:59</v>
      </c>
      <c r="M136" s="15" t="str">
        <f>VLOOKUP(A136,Лист7!A:B,2,0)</f>
        <v>УК/186-АЛ-1КПФ/30-07</v>
      </c>
    </row>
    <row r="137" spans="1:13" x14ac:dyDescent="0.3">
      <c r="A137" s="15" t="s">
        <v>470</v>
      </c>
      <c r="B137" s="1" t="s">
        <v>136</v>
      </c>
      <c r="C137" s="2">
        <v>1472.57</v>
      </c>
      <c r="D137" s="2">
        <v>1338.69</v>
      </c>
      <c r="E137" s="3">
        <v>37.799999999999997</v>
      </c>
      <c r="F137" s="5">
        <v>0.01</v>
      </c>
      <c r="G137" s="5">
        <f t="shared" si="8"/>
        <v>0.378</v>
      </c>
      <c r="H137" s="2">
        <v>3541.52</v>
      </c>
      <c r="I137" s="2">
        <f t="shared" si="9"/>
        <v>1338.69</v>
      </c>
      <c r="J137" s="3">
        <f t="shared" si="10"/>
        <v>0</v>
      </c>
      <c r="K137" s="2">
        <f t="shared" si="11"/>
        <v>-133.87999999999988</v>
      </c>
      <c r="L137" s="15" t="str">
        <f>VLOOKUP(A137,Лист7!A:C,3,0)</f>
        <v>Начисление услуг 00000000646 от 31.01.2024 23:59:59</v>
      </c>
      <c r="M137" s="15" t="str">
        <f>VLOOKUP(A137,Лист7!A:B,2,0)</f>
        <v>9807-АЛ/ДУН-01-02-09-03/ВКФ-1</v>
      </c>
    </row>
    <row r="138" spans="1:13" x14ac:dyDescent="0.3">
      <c r="A138" s="15" t="s">
        <v>327</v>
      </c>
      <c r="B138" s="1" t="s">
        <v>137</v>
      </c>
      <c r="C138" s="2">
        <v>3100.95</v>
      </c>
      <c r="D138" s="2">
        <v>2819.05</v>
      </c>
      <c r="E138" s="3">
        <v>79.599999999999994</v>
      </c>
      <c r="F138" s="5">
        <v>0.01</v>
      </c>
      <c r="G138" s="5">
        <f t="shared" si="8"/>
        <v>0.79600000000000004</v>
      </c>
      <c r="H138" s="2">
        <v>3541.52</v>
      </c>
      <c r="I138" s="2">
        <f t="shared" si="9"/>
        <v>2819.05</v>
      </c>
      <c r="J138" s="3">
        <f t="shared" si="10"/>
        <v>0</v>
      </c>
      <c r="K138" s="2">
        <f t="shared" si="11"/>
        <v>-281.89999999999964</v>
      </c>
      <c r="L138" s="15" t="str">
        <f>VLOOKUP(A138,Лист7!A:C,3,0)</f>
        <v>Начисление услуг 00000000646 от 31.01.2024 23:59:59</v>
      </c>
      <c r="M138" s="15" t="str">
        <f>VLOOKUP(A138,Лист7!A:B,2,0)</f>
        <v>9807-АЛ/ДУН-А1-02-09-04/ВКФ-1</v>
      </c>
    </row>
    <row r="139" spans="1:13" x14ac:dyDescent="0.3">
      <c r="A139" s="15" t="s">
        <v>462</v>
      </c>
      <c r="B139" s="1" t="s">
        <v>138</v>
      </c>
      <c r="C139" s="2">
        <v>2723.08</v>
      </c>
      <c r="D139" s="2">
        <v>2475.52</v>
      </c>
      <c r="E139" s="3">
        <v>69.900000000000006</v>
      </c>
      <c r="F139" s="5">
        <v>0.01</v>
      </c>
      <c r="G139" s="5">
        <f t="shared" si="8"/>
        <v>0.69899999999999995</v>
      </c>
      <c r="H139" s="2">
        <v>3541.52</v>
      </c>
      <c r="I139" s="2">
        <f t="shared" si="9"/>
        <v>2475.52</v>
      </c>
      <c r="J139" s="3">
        <f t="shared" si="10"/>
        <v>0</v>
      </c>
      <c r="K139" s="2">
        <f t="shared" si="11"/>
        <v>-247.55999999999995</v>
      </c>
      <c r="L139" s="15" t="str">
        <f>VLOOKUP(A139,Лист7!A:C,3,0)</f>
        <v>Начисление услуг 00000000646 от 31.01.2024 23:59:59</v>
      </c>
      <c r="M139" s="15" t="str">
        <f>VLOOKUP(A139,Лист7!A:B,2,0)</f>
        <v>9807-АЛ/ДУН-01-02-10-01/ВКФ-1</v>
      </c>
    </row>
    <row r="140" spans="1:13" x14ac:dyDescent="0.3">
      <c r="A140" s="15" t="s">
        <v>503</v>
      </c>
      <c r="B140" s="1" t="s">
        <v>139</v>
      </c>
      <c r="C140" s="2">
        <v>1484.25</v>
      </c>
      <c r="D140" s="2">
        <v>1349.32</v>
      </c>
      <c r="E140" s="3">
        <v>38.1</v>
      </c>
      <c r="F140" s="5">
        <v>0.01</v>
      </c>
      <c r="G140" s="5">
        <f t="shared" si="8"/>
        <v>0.38100000000000001</v>
      </c>
      <c r="H140" s="2">
        <v>3541.52</v>
      </c>
      <c r="I140" s="2">
        <f t="shared" si="9"/>
        <v>1349.32</v>
      </c>
      <c r="J140" s="3">
        <f t="shared" si="10"/>
        <v>0</v>
      </c>
      <c r="K140" s="2">
        <f t="shared" si="11"/>
        <v>-134.93000000000006</v>
      </c>
      <c r="L140" s="15" t="str">
        <f>VLOOKUP(A140,Лист7!A:C,3,0)</f>
        <v>Начисление услуг 00000000646 от 31.01.2024 23:59:59</v>
      </c>
      <c r="M140" s="15" t="str">
        <f>VLOOKUP(A140,Лист7!A:B,2,0)</f>
        <v>УК/0201-АЛ/ПДК-А1-02-10-02/ВДС-619</v>
      </c>
    </row>
    <row r="141" spans="1:13" x14ac:dyDescent="0.3">
      <c r="A141" s="15" t="s">
        <v>428</v>
      </c>
      <c r="B141" s="1" t="s">
        <v>140</v>
      </c>
      <c r="C141" s="2">
        <v>1472.57</v>
      </c>
      <c r="D141" s="2">
        <v>1338.69</v>
      </c>
      <c r="E141" s="3">
        <v>37.799999999999997</v>
      </c>
      <c r="F141" s="5">
        <v>0.01</v>
      </c>
      <c r="G141" s="5">
        <f t="shared" si="8"/>
        <v>0.378</v>
      </c>
      <c r="H141" s="2">
        <v>3541.52</v>
      </c>
      <c r="I141" s="2">
        <f t="shared" si="9"/>
        <v>1338.69</v>
      </c>
      <c r="J141" s="3">
        <f t="shared" si="10"/>
        <v>0</v>
      </c>
      <c r="K141" s="2">
        <f t="shared" si="11"/>
        <v>-133.87999999999988</v>
      </c>
      <c r="L141" s="15" t="str">
        <f>VLOOKUP(A141,Лист7!A:C,3,0)</f>
        <v>Начисление услуг 00000000646 от 31.01.2024 23:59:59</v>
      </c>
      <c r="M141" s="15" t="str">
        <f>VLOOKUP(A141,Лист7!A:B,2,0)</f>
        <v>9807-АЛ/ДУН-01-02-10-03/ВКФ-1</v>
      </c>
    </row>
    <row r="142" spans="1:13" x14ac:dyDescent="0.3">
      <c r="A142" s="15" t="s">
        <v>458</v>
      </c>
      <c r="B142" s="1" t="s">
        <v>141</v>
      </c>
      <c r="C142" s="2">
        <v>3159.39</v>
      </c>
      <c r="D142" s="2">
        <v>2872.17</v>
      </c>
      <c r="E142" s="3">
        <v>81.099999999999994</v>
      </c>
      <c r="F142" s="5">
        <v>0.01</v>
      </c>
      <c r="G142" s="5">
        <f t="shared" si="8"/>
        <v>0.81100000000000005</v>
      </c>
      <c r="H142" s="2">
        <v>3541.52</v>
      </c>
      <c r="I142" s="2">
        <f t="shared" si="9"/>
        <v>2872.17</v>
      </c>
      <c r="J142" s="3">
        <f t="shared" si="10"/>
        <v>0</v>
      </c>
      <c r="K142" s="2">
        <f t="shared" si="11"/>
        <v>-287.2199999999998</v>
      </c>
      <c r="L142" s="15" t="str">
        <f>VLOOKUP(A142,Лист7!A:C,3,0)</f>
        <v>Начисление услуг 00000000646 от 31.01.2024 23:59:59</v>
      </c>
      <c r="M142" s="15" t="str">
        <f>VLOOKUP(A142,Лист7!A:B,2,0)</f>
        <v>9807-АЛ/ДУН-01-02-10-04/ВКФ-1</v>
      </c>
    </row>
    <row r="143" spans="1:13" x14ac:dyDescent="0.3">
      <c r="A143" s="15" t="s">
        <v>457</v>
      </c>
      <c r="B143" s="1" t="s">
        <v>142</v>
      </c>
      <c r="C143" s="2">
        <v>2723.08</v>
      </c>
      <c r="D143" s="2">
        <v>2475.52</v>
      </c>
      <c r="E143" s="3">
        <v>69.900000000000006</v>
      </c>
      <c r="F143" s="5">
        <v>0.01</v>
      </c>
      <c r="G143" s="5">
        <f t="shared" si="8"/>
        <v>0.69899999999999995</v>
      </c>
      <c r="H143" s="2">
        <v>3541.52</v>
      </c>
      <c r="I143" s="2">
        <f t="shared" si="9"/>
        <v>2475.52</v>
      </c>
      <c r="J143" s="3">
        <f t="shared" si="10"/>
        <v>0</v>
      </c>
      <c r="K143" s="2">
        <f t="shared" si="11"/>
        <v>-247.55999999999995</v>
      </c>
      <c r="L143" s="15" t="str">
        <f>VLOOKUP(A143,Лист7!A:C,3,0)</f>
        <v>Начисление услуг 00000000646 от 31.01.2024 23:59:59</v>
      </c>
      <c r="M143" s="15" t="str">
        <f>VLOOKUP(A143,Лист7!A:B,2,0)</f>
        <v>9807-АЛ/ДУН-01-02-11-01/ВКФ-1</v>
      </c>
    </row>
    <row r="144" spans="1:13" x14ac:dyDescent="0.3">
      <c r="A144" s="15" t="s">
        <v>408</v>
      </c>
      <c r="B144" s="1" t="s">
        <v>143</v>
      </c>
      <c r="C144" s="2">
        <v>1472.57</v>
      </c>
      <c r="D144" s="2">
        <v>1338.69</v>
      </c>
      <c r="E144" s="3">
        <v>37.799999999999997</v>
      </c>
      <c r="F144" s="5">
        <v>0.01</v>
      </c>
      <c r="G144" s="5">
        <f t="shared" si="8"/>
        <v>0.378</v>
      </c>
      <c r="H144" s="2">
        <v>3541.52</v>
      </c>
      <c r="I144" s="2">
        <f t="shared" si="9"/>
        <v>1338.69</v>
      </c>
      <c r="J144" s="3">
        <f t="shared" si="10"/>
        <v>0</v>
      </c>
      <c r="K144" s="2">
        <f t="shared" si="11"/>
        <v>-133.87999999999988</v>
      </c>
      <c r="L144" s="15" t="str">
        <f>VLOOKUP(A144,Лист7!A:C,3,0)</f>
        <v>Начисление услуг 00000000646 от 31.01.2024 23:59:59</v>
      </c>
      <c r="M144" s="15" t="str">
        <f>VLOOKUP(A144,Лист7!A:B,2,0)</f>
        <v>9807-АЛ/ДУН-01-02-11-02/ВКФ-1</v>
      </c>
    </row>
    <row r="145" spans="1:13" x14ac:dyDescent="0.3">
      <c r="A145" s="15" t="s">
        <v>472</v>
      </c>
      <c r="B145" s="1" t="s">
        <v>144</v>
      </c>
      <c r="C145" s="2">
        <v>1472.57</v>
      </c>
      <c r="D145" s="2">
        <v>1338.69</v>
      </c>
      <c r="E145" s="3">
        <v>37.799999999999997</v>
      </c>
      <c r="F145" s="5">
        <v>0.01</v>
      </c>
      <c r="G145" s="5">
        <f t="shared" si="8"/>
        <v>0.378</v>
      </c>
      <c r="H145" s="2">
        <v>3541.52</v>
      </c>
      <c r="I145" s="2">
        <f t="shared" si="9"/>
        <v>1338.69</v>
      </c>
      <c r="J145" s="3">
        <f t="shared" si="10"/>
        <v>0</v>
      </c>
      <c r="K145" s="2">
        <f t="shared" si="11"/>
        <v>-133.87999999999988</v>
      </c>
      <c r="L145" s="15" t="str">
        <f>VLOOKUP(A145,Лист7!A:C,3,0)</f>
        <v>Начисление услуг 00000000646 от 31.01.2024 23:59:59</v>
      </c>
      <c r="M145" s="15" t="str">
        <f>VLOOKUP(A145,Лист7!A:B,2,0)</f>
        <v>УК/266-АЛ-1КПФ/21-08</v>
      </c>
    </row>
    <row r="146" spans="1:13" x14ac:dyDescent="0.3">
      <c r="A146" s="15" t="s">
        <v>516</v>
      </c>
      <c r="B146" s="1" t="s">
        <v>145</v>
      </c>
      <c r="C146" s="2">
        <v>1971.21</v>
      </c>
      <c r="D146" s="2">
        <v>1792.01</v>
      </c>
      <c r="E146" s="3">
        <v>50.6</v>
      </c>
      <c r="F146" s="5">
        <v>0.01</v>
      </c>
      <c r="G146" s="5">
        <f t="shared" si="8"/>
        <v>0.50600000000000001</v>
      </c>
      <c r="H146" s="2">
        <v>3541.52</v>
      </c>
      <c r="I146" s="2">
        <f t="shared" si="9"/>
        <v>1792.01</v>
      </c>
      <c r="J146" s="3">
        <f t="shared" si="10"/>
        <v>0</v>
      </c>
      <c r="K146" s="2">
        <f t="shared" si="11"/>
        <v>-179.20000000000005</v>
      </c>
      <c r="L146" s="15" t="str">
        <f>VLOOKUP(A146,Лист7!A:C,3,0)</f>
        <v>Начисление услуг 00000000646 от 31.01.2024 23:59:59</v>
      </c>
      <c r="M146" s="15" t="str">
        <f>VLOOKUP(A146,Лист7!A:B,2,0)</f>
        <v>УК/019-АЛ-1КПФ/30-06</v>
      </c>
    </row>
    <row r="147" spans="1:13" x14ac:dyDescent="0.3">
      <c r="A147" s="15" t="s">
        <v>473</v>
      </c>
      <c r="B147" s="1" t="s">
        <v>146</v>
      </c>
      <c r="C147" s="2">
        <v>3159.39</v>
      </c>
      <c r="D147" s="2">
        <v>2872.17</v>
      </c>
      <c r="E147" s="3">
        <v>81.099999999999994</v>
      </c>
      <c r="F147" s="5">
        <v>0.01</v>
      </c>
      <c r="G147" s="5">
        <f t="shared" si="8"/>
        <v>0.81100000000000005</v>
      </c>
      <c r="H147" s="2">
        <v>3541.52</v>
      </c>
      <c r="I147" s="2">
        <f t="shared" si="9"/>
        <v>2872.17</v>
      </c>
      <c r="J147" s="3">
        <f t="shared" si="10"/>
        <v>0</v>
      </c>
      <c r="K147" s="2">
        <f t="shared" si="11"/>
        <v>-287.2199999999998</v>
      </c>
      <c r="L147" s="15" t="str">
        <f>VLOOKUP(A147,Лист7!A:C,3,0)</f>
        <v>Начисление услуг 00000000646 от 31.01.2024 23:59:59</v>
      </c>
      <c r="M147" s="15" t="str">
        <f>VLOOKUP(A147,Лист7!A:B,2,0)</f>
        <v>9807-АЛ/ДУН-А1-02-11-04/ВКФ-1</v>
      </c>
    </row>
    <row r="148" spans="1:13" x14ac:dyDescent="0.3">
      <c r="A148" s="15" t="s">
        <v>518</v>
      </c>
      <c r="B148" s="1" t="s">
        <v>147</v>
      </c>
      <c r="C148" s="2">
        <v>2719.18</v>
      </c>
      <c r="D148" s="2">
        <v>2471.98</v>
      </c>
      <c r="E148" s="3">
        <v>69.8</v>
      </c>
      <c r="F148" s="5">
        <v>0.01</v>
      </c>
      <c r="G148" s="5">
        <f t="shared" si="8"/>
        <v>0.69799999999999995</v>
      </c>
      <c r="H148" s="2">
        <v>3541.52</v>
      </c>
      <c r="I148" s="2">
        <f t="shared" si="9"/>
        <v>2471.98</v>
      </c>
      <c r="J148" s="3">
        <f t="shared" si="10"/>
        <v>0</v>
      </c>
      <c r="K148" s="2">
        <f t="shared" si="11"/>
        <v>-247.19999999999982</v>
      </c>
      <c r="L148" s="15" t="str">
        <f>VLOOKUP(A148,Лист7!A:C,3,0)</f>
        <v>Начисление услуг 00000000646 от 31.01.2024 23:59:59</v>
      </c>
      <c r="M148" s="15" t="str">
        <f>VLOOKUP(A148,Лист7!A:B,2,0)</f>
        <v>УК/245-АЛ-1КПФ/13-08</v>
      </c>
    </row>
    <row r="149" spans="1:13" x14ac:dyDescent="0.3">
      <c r="A149" s="15" t="s">
        <v>349</v>
      </c>
      <c r="B149" s="1" t="s">
        <v>148</v>
      </c>
      <c r="C149" s="2">
        <v>1472.57</v>
      </c>
      <c r="D149" s="2">
        <v>1338.69</v>
      </c>
      <c r="E149" s="3">
        <v>37.799999999999997</v>
      </c>
      <c r="F149" s="5">
        <v>0.01</v>
      </c>
      <c r="G149" s="5">
        <f t="shared" si="8"/>
        <v>0.378</v>
      </c>
      <c r="H149" s="2">
        <v>3541.52</v>
      </c>
      <c r="I149" s="2">
        <f t="shared" si="9"/>
        <v>1338.69</v>
      </c>
      <c r="J149" s="3">
        <f t="shared" si="10"/>
        <v>0</v>
      </c>
      <c r="K149" s="2">
        <f t="shared" si="11"/>
        <v>-133.87999999999988</v>
      </c>
      <c r="L149" s="15" t="str">
        <f>VLOOKUP(A149,Лист7!A:C,3,0)</f>
        <v>Начисление услуг 00000000646 от 31.01.2024 23:59:59</v>
      </c>
      <c r="M149" s="15" t="str">
        <f>VLOOKUP(A149,Лист7!A:B,2,0)</f>
        <v>9807-АЛ/ДУН-01-02-12-02/ВКФ-1/ВТОР</v>
      </c>
    </row>
    <row r="150" spans="1:13" x14ac:dyDescent="0.3">
      <c r="A150" s="15" t="s">
        <v>522</v>
      </c>
      <c r="B150" s="1" t="s">
        <v>149</v>
      </c>
      <c r="C150" s="2">
        <v>1480.35</v>
      </c>
      <c r="D150" s="2">
        <v>1345.78</v>
      </c>
      <c r="E150" s="3">
        <v>38</v>
      </c>
      <c r="F150" s="5">
        <v>0.01</v>
      </c>
      <c r="G150" s="5">
        <f t="shared" si="8"/>
        <v>0.38</v>
      </c>
      <c r="H150" s="2">
        <v>3541.52</v>
      </c>
      <c r="I150" s="2">
        <f t="shared" si="9"/>
        <v>1345.78</v>
      </c>
      <c r="J150" s="3">
        <f t="shared" si="10"/>
        <v>0</v>
      </c>
      <c r="K150" s="2">
        <f t="shared" si="11"/>
        <v>-134.56999999999994</v>
      </c>
      <c r="L150" s="15" t="str">
        <f>VLOOKUP(A150,Лист7!A:C,3,0)</f>
        <v>Начисление услуг 00000000646 от 31.01.2024 23:59:59</v>
      </c>
      <c r="M150" s="15" t="str">
        <f>VLOOKUP(A150,Лист7!A:B,2,0)</f>
        <v>9807-АЛ/ДУН-01-02-12-03/ВКФ-1/ВТОР</v>
      </c>
    </row>
    <row r="151" spans="1:13" x14ac:dyDescent="0.3">
      <c r="A151" s="15" t="s">
        <v>411</v>
      </c>
      <c r="B151" s="1" t="s">
        <v>150</v>
      </c>
      <c r="C151" s="2">
        <v>3167.19</v>
      </c>
      <c r="D151" s="2">
        <v>2879.26</v>
      </c>
      <c r="E151" s="3">
        <v>81.3</v>
      </c>
      <c r="F151" s="5">
        <v>0.01</v>
      </c>
      <c r="G151" s="5">
        <f t="shared" si="8"/>
        <v>0.81299999999999994</v>
      </c>
      <c r="H151" s="2">
        <v>3541.52</v>
      </c>
      <c r="I151" s="2">
        <f t="shared" si="9"/>
        <v>2879.26</v>
      </c>
      <c r="J151" s="3">
        <f t="shared" si="10"/>
        <v>0</v>
      </c>
      <c r="K151" s="2">
        <f t="shared" si="11"/>
        <v>-287.92999999999984</v>
      </c>
      <c r="L151" s="15" t="str">
        <f>VLOOKUP(A151,Лист7!A:C,3,0)</f>
        <v>Начисление услуг 00000000646 от 31.01.2024 23:59:59</v>
      </c>
      <c r="M151" s="15" t="str">
        <f>VLOOKUP(A151,Лист7!A:B,2,0)</f>
        <v>УК/0201-АЛ/СПО-А2-02-12-04/ВДС-810</v>
      </c>
    </row>
    <row r="152" spans="1:13" x14ac:dyDescent="0.3">
      <c r="A152" s="15" t="s">
        <v>301</v>
      </c>
      <c r="B152" s="1" t="s">
        <v>151</v>
      </c>
      <c r="C152" s="2">
        <v>4168.37</v>
      </c>
      <c r="D152" s="2">
        <v>3789.43</v>
      </c>
      <c r="E152" s="3">
        <v>107</v>
      </c>
      <c r="F152" s="5">
        <v>0.01</v>
      </c>
      <c r="G152" s="5">
        <f t="shared" si="8"/>
        <v>1.07</v>
      </c>
      <c r="H152" s="2">
        <v>3541.52</v>
      </c>
      <c r="I152" s="2">
        <f t="shared" si="9"/>
        <v>3789.43</v>
      </c>
      <c r="J152" s="3">
        <f t="shared" si="10"/>
        <v>0</v>
      </c>
      <c r="K152" s="2">
        <f t="shared" si="11"/>
        <v>-378.94000000000005</v>
      </c>
      <c r="L152" s="15" t="str">
        <f>VLOOKUP(A152,Лист7!A:C,3,0)</f>
        <v>Начисление услуг 00000000646 от 31.01.2024 23:59:59</v>
      </c>
      <c r="M152" s="15" t="str">
        <f>VLOOKUP(A152,Лист7!A:B,2,0)</f>
        <v>УК/244-АЛ-1КПФ/13-08/Э</v>
      </c>
    </row>
    <row r="153" spans="1:13" x14ac:dyDescent="0.3">
      <c r="A153" s="15" t="s">
        <v>417</v>
      </c>
      <c r="B153" s="1" t="s">
        <v>152</v>
      </c>
      <c r="C153" s="2">
        <v>1468.67</v>
      </c>
      <c r="D153" s="2">
        <v>1335.15</v>
      </c>
      <c r="E153" s="3">
        <v>37.700000000000003</v>
      </c>
      <c r="F153" s="5">
        <v>0.01</v>
      </c>
      <c r="G153" s="5">
        <f t="shared" si="8"/>
        <v>0.377</v>
      </c>
      <c r="H153" s="2">
        <v>3541.52</v>
      </c>
      <c r="I153" s="2">
        <f t="shared" si="9"/>
        <v>1335.15</v>
      </c>
      <c r="J153" s="3">
        <f t="shared" si="10"/>
        <v>0</v>
      </c>
      <c r="K153" s="2">
        <f t="shared" si="11"/>
        <v>-133.51999999999998</v>
      </c>
      <c r="L153" s="15" t="str">
        <f>VLOOKUP(A153,Лист7!A:C,3,0)</f>
        <v>Начисление услуг 00000000646 от 31.01.2024 23:59:59</v>
      </c>
      <c r="M153" s="15" t="str">
        <f>VLOOKUP(A153,Лист7!A:B,2,0)</f>
        <v>УК/106-АЛ-1КПФ/14-07/Э</v>
      </c>
    </row>
    <row r="154" spans="1:13" x14ac:dyDescent="0.3">
      <c r="A154" s="15" t="s">
        <v>416</v>
      </c>
      <c r="B154" s="1" t="s">
        <v>153</v>
      </c>
      <c r="C154" s="2">
        <v>3186.66</v>
      </c>
      <c r="D154" s="2">
        <v>2896.96</v>
      </c>
      <c r="E154" s="3">
        <v>81.8</v>
      </c>
      <c r="F154" s="5">
        <v>0.01</v>
      </c>
      <c r="G154" s="5">
        <f t="shared" si="8"/>
        <v>0.81799999999999995</v>
      </c>
      <c r="H154" s="2">
        <v>3541.52</v>
      </c>
      <c r="I154" s="2">
        <f t="shared" si="9"/>
        <v>2896.96</v>
      </c>
      <c r="J154" s="3">
        <f t="shared" si="10"/>
        <v>0</v>
      </c>
      <c r="K154" s="2">
        <f t="shared" si="11"/>
        <v>-289.69999999999982</v>
      </c>
      <c r="L154" s="15" t="str">
        <f>VLOOKUP(A154,Лист7!A:C,3,0)</f>
        <v>Начисление услуг 00000000646 от 31.01.2024 23:59:59</v>
      </c>
      <c r="M154" s="15" t="str">
        <f>VLOOKUP(A154,Лист7!A:B,2,0)</f>
        <v>УК/107-АЛ-1КПФ/14-07/Э</v>
      </c>
    </row>
    <row r="155" spans="1:13" x14ac:dyDescent="0.3">
      <c r="A155" s="15" t="s">
        <v>514</v>
      </c>
      <c r="B155" s="1" t="s">
        <v>154</v>
      </c>
      <c r="C155" s="2">
        <v>2723.08</v>
      </c>
      <c r="D155" s="2">
        <v>2475.52</v>
      </c>
      <c r="E155" s="3">
        <v>69.900000000000006</v>
      </c>
      <c r="F155" s="5">
        <v>0.01</v>
      </c>
      <c r="G155" s="5">
        <f t="shared" si="8"/>
        <v>0.69899999999999995</v>
      </c>
      <c r="H155" s="2">
        <v>3541.52</v>
      </c>
      <c r="I155" s="2">
        <f t="shared" si="9"/>
        <v>2475.52</v>
      </c>
      <c r="J155" s="3">
        <f t="shared" si="10"/>
        <v>0</v>
      </c>
      <c r="K155" s="2">
        <f t="shared" si="11"/>
        <v>-247.55999999999995</v>
      </c>
      <c r="L155" s="15" t="str">
        <f>VLOOKUP(A155,Лист7!A:C,3,0)</f>
        <v>Начисление услуг 00000000646 от 31.01.2024 23:59:59</v>
      </c>
      <c r="M155" s="15" t="str">
        <f>VLOOKUP(A155,Лист7!A:B,2,0)</f>
        <v>УК/233-АЛ-1КПФ/09-08</v>
      </c>
    </row>
    <row r="156" spans="1:13" x14ac:dyDescent="0.3">
      <c r="A156" s="15" t="s">
        <v>511</v>
      </c>
      <c r="B156" s="1" t="s">
        <v>155</v>
      </c>
      <c r="C156" s="2">
        <v>2341.29</v>
      </c>
      <c r="D156" s="2">
        <v>2128.4499999999998</v>
      </c>
      <c r="E156" s="3">
        <v>60.1</v>
      </c>
      <c r="F156" s="5">
        <v>0.01</v>
      </c>
      <c r="G156" s="5">
        <f t="shared" si="8"/>
        <v>0.60099999999999998</v>
      </c>
      <c r="H156" s="2">
        <v>3541.52</v>
      </c>
      <c r="I156" s="2">
        <f t="shared" si="9"/>
        <v>2128.4499999999998</v>
      </c>
      <c r="J156" s="3">
        <f t="shared" si="10"/>
        <v>0</v>
      </c>
      <c r="K156" s="2">
        <f t="shared" si="11"/>
        <v>-212.84000000000015</v>
      </c>
      <c r="L156" s="15" t="str">
        <f>VLOOKUP(A156,Лист7!A:C,3,0)</f>
        <v>Начисление услуг 00000000646 от 31.01.2024 23:59:59</v>
      </c>
      <c r="M156" s="15" t="str">
        <f>VLOOKUP(A156,Лист7!A:B,2,0)</f>
        <v>9807-АЛ/ДУН-А1-04-07-04/ВКФ-1</v>
      </c>
    </row>
    <row r="157" spans="1:13" x14ac:dyDescent="0.3">
      <c r="A157" s="15" t="s">
        <v>474</v>
      </c>
      <c r="B157" s="1" t="s">
        <v>156</v>
      </c>
      <c r="C157" s="2">
        <v>1476.46</v>
      </c>
      <c r="D157" s="2">
        <v>1342.24</v>
      </c>
      <c r="E157" s="3">
        <v>37.9</v>
      </c>
      <c r="F157" s="5">
        <v>0.01</v>
      </c>
      <c r="G157" s="5">
        <f t="shared" si="8"/>
        <v>0.379</v>
      </c>
      <c r="H157" s="2">
        <v>3541.52</v>
      </c>
      <c r="I157" s="2">
        <f t="shared" si="9"/>
        <v>1342.24</v>
      </c>
      <c r="J157" s="3">
        <f t="shared" si="10"/>
        <v>0</v>
      </c>
      <c r="K157" s="2">
        <f t="shared" si="11"/>
        <v>-134.22000000000003</v>
      </c>
      <c r="L157" s="15" t="str">
        <f>VLOOKUP(A157,Лист7!A:C,3,0)</f>
        <v>Начисление услуг 00000000646 от 31.01.2024 23:59:59</v>
      </c>
      <c r="M157" s="15" t="str">
        <f>VLOOKUP(A157,Лист7!A:B,2,0)</f>
        <v>УК/268-АЛ-1КПФ/21-08</v>
      </c>
    </row>
    <row r="158" spans="1:13" x14ac:dyDescent="0.3">
      <c r="A158" s="15" t="s">
        <v>480</v>
      </c>
      <c r="B158" s="1" t="s">
        <v>157</v>
      </c>
      <c r="C158" s="2">
        <v>1464.77</v>
      </c>
      <c r="D158" s="2">
        <v>1331.61</v>
      </c>
      <c r="E158" s="3">
        <v>37.6</v>
      </c>
      <c r="F158" s="5">
        <v>0.01</v>
      </c>
      <c r="G158" s="5">
        <f t="shared" si="8"/>
        <v>0.376</v>
      </c>
      <c r="H158" s="2">
        <v>3541.52</v>
      </c>
      <c r="I158" s="2">
        <f t="shared" si="9"/>
        <v>1331.61</v>
      </c>
      <c r="J158" s="3">
        <f t="shared" si="10"/>
        <v>0</v>
      </c>
      <c r="K158" s="2">
        <f t="shared" si="11"/>
        <v>-133.16000000000008</v>
      </c>
      <c r="L158" s="15" t="str">
        <f>VLOOKUP(A158,Лист7!A:C,3,0)</f>
        <v>Начисление услуг 00000000646 от 31.01.2024 23:59:59</v>
      </c>
      <c r="M158" s="15" t="str">
        <f>VLOOKUP(A158,Лист7!A:B,2,0)</f>
        <v>УК/166-АЛ-1КПФ/25-07</v>
      </c>
    </row>
    <row r="159" spans="1:13" x14ac:dyDescent="0.3">
      <c r="A159" s="15" t="s">
        <v>479</v>
      </c>
      <c r="B159" s="1" t="s">
        <v>158</v>
      </c>
      <c r="C159" s="2">
        <v>3167.19</v>
      </c>
      <c r="D159" s="2">
        <v>2879.26</v>
      </c>
      <c r="E159" s="3">
        <v>81.3</v>
      </c>
      <c r="F159" s="5">
        <v>0.01</v>
      </c>
      <c r="G159" s="5">
        <f t="shared" si="8"/>
        <v>0.81299999999999994</v>
      </c>
      <c r="H159" s="2">
        <v>3541.52</v>
      </c>
      <c r="I159" s="2">
        <f t="shared" si="9"/>
        <v>2879.26</v>
      </c>
      <c r="J159" s="3">
        <f t="shared" si="10"/>
        <v>0</v>
      </c>
      <c r="K159" s="2">
        <f t="shared" si="11"/>
        <v>-287.92999999999984</v>
      </c>
      <c r="L159" s="15" t="str">
        <f>VLOOKUP(A159,Лист7!A:C,3,0)</f>
        <v>Начисление услуг 00000000646 от 31.01.2024 23:59:59</v>
      </c>
      <c r="M159" s="15" t="str">
        <f>VLOOKUP(A159,Лист7!A:B,2,0)</f>
        <v>УК/099-АЛ-1КПФ/13-07</v>
      </c>
    </row>
    <row r="160" spans="1:13" x14ac:dyDescent="0.3">
      <c r="A160" s="15" t="s">
        <v>295</v>
      </c>
      <c r="B160" s="1" t="s">
        <v>159</v>
      </c>
      <c r="C160" s="2">
        <v>2726.97</v>
      </c>
      <c r="D160" s="2">
        <v>2479.06</v>
      </c>
      <c r="E160" s="3">
        <v>70</v>
      </c>
      <c r="F160" s="5">
        <v>0.01</v>
      </c>
      <c r="G160" s="5">
        <f t="shared" si="8"/>
        <v>0.7</v>
      </c>
      <c r="H160" s="2">
        <v>3541.52</v>
      </c>
      <c r="I160" s="2">
        <f t="shared" si="9"/>
        <v>2479.06</v>
      </c>
      <c r="J160" s="3">
        <f t="shared" si="10"/>
        <v>0</v>
      </c>
      <c r="K160" s="2">
        <f t="shared" si="11"/>
        <v>-247.90999999999985</v>
      </c>
      <c r="L160" s="15" t="str">
        <f>VLOOKUP(A160,Лист7!A:C,3,0)</f>
        <v>Начисление услуг 00000000646 от 31.01.2024 23:59:59</v>
      </c>
      <c r="M160" s="15" t="str">
        <f>VLOOKUP(A160,Лист7!A:B,2,0)</f>
        <v>9807-АЛ/ДУН-А1-02-15-01/ВКФ-1</v>
      </c>
    </row>
    <row r="161" spans="1:13" x14ac:dyDescent="0.3">
      <c r="A161" s="15" t="s">
        <v>485</v>
      </c>
      <c r="B161" s="1" t="s">
        <v>160</v>
      </c>
      <c r="C161" s="2">
        <v>1460.87</v>
      </c>
      <c r="D161" s="2">
        <v>1328.07</v>
      </c>
      <c r="E161" s="3">
        <v>37.5</v>
      </c>
      <c r="F161" s="5">
        <v>0.01</v>
      </c>
      <c r="G161" s="5">
        <f t="shared" si="8"/>
        <v>0.375</v>
      </c>
      <c r="H161" s="2">
        <v>3541.52</v>
      </c>
      <c r="I161" s="2">
        <f t="shared" si="9"/>
        <v>1328.07</v>
      </c>
      <c r="J161" s="3">
        <f t="shared" si="10"/>
        <v>0</v>
      </c>
      <c r="K161" s="2">
        <f t="shared" si="11"/>
        <v>-132.79999999999995</v>
      </c>
      <c r="L161" s="15" t="str">
        <f>VLOOKUP(A161,Лист7!A:C,3,0)</f>
        <v>Начисление услуг 00000000646 от 31.01.2024 23:59:59</v>
      </c>
      <c r="M161" s="15" t="str">
        <f>VLOOKUP(A161,Лист7!A:B,2,0)</f>
        <v>9807-АЛ/ДУН-А1-02-15-02/ВКФ-1</v>
      </c>
    </row>
    <row r="162" spans="1:13" x14ac:dyDescent="0.3">
      <c r="A162" s="15" t="s">
        <v>415</v>
      </c>
      <c r="B162" s="1" t="s">
        <v>161</v>
      </c>
      <c r="C162" s="2">
        <v>1480.35</v>
      </c>
      <c r="D162" s="2">
        <v>1345.78</v>
      </c>
      <c r="E162" s="3">
        <v>38</v>
      </c>
      <c r="F162" s="5">
        <v>0.01</v>
      </c>
      <c r="G162" s="5">
        <f t="shared" si="8"/>
        <v>0.38</v>
      </c>
      <c r="H162" s="2">
        <v>3541.52</v>
      </c>
      <c r="I162" s="2">
        <f t="shared" si="9"/>
        <v>1345.78</v>
      </c>
      <c r="J162" s="3">
        <f t="shared" si="10"/>
        <v>0</v>
      </c>
      <c r="K162" s="2">
        <f t="shared" si="11"/>
        <v>-134.56999999999994</v>
      </c>
      <c r="L162" s="15" t="str">
        <f>VLOOKUP(A162,Лист7!A:C,3,0)</f>
        <v>Начисление услуг 00000000646 от 31.01.2024 23:59:59</v>
      </c>
      <c r="M162" s="15" t="str">
        <f>VLOOKUP(A162,Лист7!A:B,2,0)</f>
        <v>УК/267-АЛ-1КПФ/21-08</v>
      </c>
    </row>
    <row r="163" spans="1:13" x14ac:dyDescent="0.3">
      <c r="A163" s="15" t="s">
        <v>334</v>
      </c>
      <c r="B163" s="1" t="s">
        <v>162</v>
      </c>
      <c r="C163" s="2">
        <v>3171.08</v>
      </c>
      <c r="D163" s="2">
        <v>2882.8</v>
      </c>
      <c r="E163" s="3">
        <v>81.400000000000006</v>
      </c>
      <c r="F163" s="5">
        <v>0.01</v>
      </c>
      <c r="G163" s="5">
        <f t="shared" si="8"/>
        <v>0.81399999999999995</v>
      </c>
      <c r="H163" s="2">
        <v>3541.52</v>
      </c>
      <c r="I163" s="2">
        <f t="shared" si="9"/>
        <v>2882.8</v>
      </c>
      <c r="J163" s="3">
        <f t="shared" si="10"/>
        <v>0</v>
      </c>
      <c r="K163" s="2">
        <f t="shared" si="11"/>
        <v>-288.27999999999975</v>
      </c>
      <c r="L163" s="15" t="str">
        <f>VLOOKUP(A163,Лист7!A:C,3,0)</f>
        <v>Начисление услуг 00000000646 от 31.01.2024 23:59:59</v>
      </c>
      <c r="M163" s="15" t="str">
        <f>VLOOKUP(A163,Лист7!A:B,2,0)</f>
        <v>УК/073-АЛ-1КПФ/07-07</v>
      </c>
    </row>
    <row r="164" spans="1:13" x14ac:dyDescent="0.3">
      <c r="A164" s="15" t="s">
        <v>287</v>
      </c>
      <c r="B164" s="1" t="s">
        <v>163</v>
      </c>
      <c r="C164" s="2">
        <v>2719.18</v>
      </c>
      <c r="D164" s="2">
        <v>2471.98</v>
      </c>
      <c r="E164" s="3">
        <v>69.8</v>
      </c>
      <c r="F164" s="5">
        <v>0.01</v>
      </c>
      <c r="G164" s="5">
        <f t="shared" si="8"/>
        <v>0.69799999999999995</v>
      </c>
      <c r="H164" s="2">
        <v>3541.52</v>
      </c>
      <c r="I164" s="2">
        <f t="shared" si="9"/>
        <v>2471.98</v>
      </c>
      <c r="J164" s="3">
        <f t="shared" si="10"/>
        <v>0</v>
      </c>
      <c r="K164" s="2">
        <f t="shared" si="11"/>
        <v>-247.19999999999982</v>
      </c>
      <c r="L164" s="15" t="str">
        <f>VLOOKUP(A164,Лист7!A:C,3,0)</f>
        <v>Начисление услуг 00000000646 от 31.01.2024 23:59:59</v>
      </c>
      <c r="M164" s="15" t="str">
        <f>VLOOKUP(A164,Лист7!A:B,2,0)</f>
        <v>9807-АЛ/ДУН-01-02-16-01/ВКФ-1</v>
      </c>
    </row>
    <row r="165" spans="1:13" x14ac:dyDescent="0.3">
      <c r="A165" s="15" t="s">
        <v>326</v>
      </c>
      <c r="B165" s="1" t="s">
        <v>164</v>
      </c>
      <c r="C165" s="2">
        <v>1476.46</v>
      </c>
      <c r="D165" s="2">
        <v>1342.24</v>
      </c>
      <c r="E165" s="3">
        <v>37.9</v>
      </c>
      <c r="F165" s="5">
        <v>0.01</v>
      </c>
      <c r="G165" s="5">
        <f t="shared" si="8"/>
        <v>0.379</v>
      </c>
      <c r="H165" s="2">
        <v>3541.52</v>
      </c>
      <c r="I165" s="2">
        <f t="shared" si="9"/>
        <v>1342.24</v>
      </c>
      <c r="J165" s="3">
        <f t="shared" si="10"/>
        <v>0</v>
      </c>
      <c r="K165" s="2">
        <f t="shared" si="11"/>
        <v>-134.22000000000003</v>
      </c>
      <c r="L165" s="15" t="str">
        <f>VLOOKUP(A165,Лист7!A:C,3,0)</f>
        <v>Начисление услуг 00000000646 от 31.01.2024 23:59:59</v>
      </c>
      <c r="M165" s="15" t="str">
        <f>VLOOKUP(A165,Лист7!A:B,2,0)</f>
        <v>9807-АЛ/ДУН-01-02-16-02/ВКФ-1</v>
      </c>
    </row>
    <row r="166" spans="1:13" x14ac:dyDescent="0.3">
      <c r="A166" s="15" t="s">
        <v>482</v>
      </c>
      <c r="B166" s="1" t="s">
        <v>165</v>
      </c>
      <c r="C166" s="2">
        <v>1476.46</v>
      </c>
      <c r="D166" s="2">
        <v>1342.24</v>
      </c>
      <c r="E166" s="3">
        <v>37.9</v>
      </c>
      <c r="F166" s="5">
        <v>0.01</v>
      </c>
      <c r="G166" s="5">
        <f t="shared" si="8"/>
        <v>0.379</v>
      </c>
      <c r="H166" s="2">
        <v>3541.52</v>
      </c>
      <c r="I166" s="2">
        <f t="shared" si="9"/>
        <v>1342.24</v>
      </c>
      <c r="J166" s="3">
        <f t="shared" si="10"/>
        <v>0</v>
      </c>
      <c r="K166" s="2">
        <f t="shared" si="11"/>
        <v>-134.22000000000003</v>
      </c>
      <c r="L166" s="15" t="str">
        <f>VLOOKUP(A166,Лист7!A:C,3,0)</f>
        <v>Начисление услуг 00000000646 от 31.01.2024 23:59:59</v>
      </c>
      <c r="M166" s="15" t="str">
        <f>VLOOKUP(A166,Лист7!A:B,2,0)</f>
        <v>УК/100-АЛ-1КПФ/13-07</v>
      </c>
    </row>
    <row r="167" spans="1:13" x14ac:dyDescent="0.3">
      <c r="A167" s="15" t="s">
        <v>444</v>
      </c>
      <c r="B167" s="1" t="s">
        <v>166</v>
      </c>
      <c r="C167" s="2">
        <v>2875.01</v>
      </c>
      <c r="D167" s="2">
        <v>2613.64</v>
      </c>
      <c r="E167" s="3">
        <v>73.8</v>
      </c>
      <c r="F167" s="5">
        <v>0.01</v>
      </c>
      <c r="G167" s="5">
        <f t="shared" si="8"/>
        <v>0.73799999999999999</v>
      </c>
      <c r="H167" s="2">
        <v>3541.52</v>
      </c>
      <c r="I167" s="2">
        <f t="shared" si="9"/>
        <v>2613.64</v>
      </c>
      <c r="J167" s="3">
        <f t="shared" si="10"/>
        <v>0</v>
      </c>
      <c r="K167" s="2">
        <f t="shared" si="11"/>
        <v>-261.37000000000035</v>
      </c>
      <c r="L167" s="15" t="str">
        <f>VLOOKUP(A167,Лист7!A:C,3,0)</f>
        <v>Начисление услуг 00000000646 от 31.01.2024 23:59:59</v>
      </c>
      <c r="M167" s="15" t="str">
        <f>VLOOKUP(A167,Лист7!A:B,2,0)</f>
        <v>УК/278-АЛ-1КПФ/08-09/В</v>
      </c>
    </row>
    <row r="168" spans="1:13" x14ac:dyDescent="0.3">
      <c r="A168" s="15" t="s">
        <v>481</v>
      </c>
      <c r="B168" s="1" t="s">
        <v>167</v>
      </c>
      <c r="C168" s="2">
        <v>3171.08</v>
      </c>
      <c r="D168" s="2">
        <v>2882.8</v>
      </c>
      <c r="E168" s="3">
        <v>81.400000000000006</v>
      </c>
      <c r="F168" s="5">
        <v>0.01</v>
      </c>
      <c r="G168" s="5">
        <f t="shared" si="8"/>
        <v>0.81399999999999995</v>
      </c>
      <c r="H168" s="2">
        <v>3541.52</v>
      </c>
      <c r="I168" s="2">
        <f t="shared" si="9"/>
        <v>2882.8</v>
      </c>
      <c r="J168" s="3">
        <f t="shared" si="10"/>
        <v>0</v>
      </c>
      <c r="K168" s="2">
        <f t="shared" si="11"/>
        <v>-288.27999999999975</v>
      </c>
      <c r="L168" s="15" t="str">
        <f>VLOOKUP(A168,Лист7!A:C,3,0)</f>
        <v>Начисление услуг 00000000646 от 31.01.2024 23:59:59</v>
      </c>
      <c r="M168" s="15" t="str">
        <f>VLOOKUP(A168,Лист7!A:B,2,0)</f>
        <v>УК/097-АЛ-1КПФ/13-07</v>
      </c>
    </row>
    <row r="169" spans="1:13" x14ac:dyDescent="0.3">
      <c r="A169" s="15" t="s">
        <v>383</v>
      </c>
      <c r="B169" s="1" t="s">
        <v>168</v>
      </c>
      <c r="C169" s="2">
        <v>2723.08</v>
      </c>
      <c r="D169" s="2">
        <v>2475.52</v>
      </c>
      <c r="E169" s="3">
        <v>69.900000000000006</v>
      </c>
      <c r="F169" s="5">
        <v>0.01</v>
      </c>
      <c r="G169" s="5">
        <f t="shared" si="8"/>
        <v>0.69899999999999995</v>
      </c>
      <c r="H169" s="2">
        <v>3541.52</v>
      </c>
      <c r="I169" s="2">
        <f t="shared" si="9"/>
        <v>2475.52</v>
      </c>
      <c r="J169" s="3">
        <f t="shared" si="10"/>
        <v>0</v>
      </c>
      <c r="K169" s="2">
        <f t="shared" si="11"/>
        <v>-247.55999999999995</v>
      </c>
      <c r="L169" s="15" t="str">
        <f>VLOOKUP(A169,Лист7!A:C,3,0)</f>
        <v>Начисление услуг 00000000646 от 31.01.2024 23:59:59</v>
      </c>
      <c r="M169" s="15" t="str">
        <f>VLOOKUP(A169,Лист7!A:B,2,0)</f>
        <v>АЛ/3-я/М/ДУ-3-1-251</v>
      </c>
    </row>
    <row r="170" spans="1:13" x14ac:dyDescent="0.3">
      <c r="A170" s="15" t="s">
        <v>520</v>
      </c>
      <c r="B170" s="1" t="s">
        <v>169</v>
      </c>
      <c r="C170" s="2">
        <v>1472.57</v>
      </c>
      <c r="D170" s="2">
        <v>1338.69</v>
      </c>
      <c r="E170" s="3">
        <v>37.799999999999997</v>
      </c>
      <c r="F170" s="5">
        <v>0.01</v>
      </c>
      <c r="G170" s="5">
        <f t="shared" si="8"/>
        <v>0.378</v>
      </c>
      <c r="H170" s="2">
        <v>3541.52</v>
      </c>
      <c r="I170" s="2">
        <f t="shared" si="9"/>
        <v>1338.69</v>
      </c>
      <c r="J170" s="3">
        <f t="shared" si="10"/>
        <v>0</v>
      </c>
      <c r="K170" s="2">
        <f t="shared" si="11"/>
        <v>-133.87999999999988</v>
      </c>
      <c r="L170" s="15" t="str">
        <f>VLOOKUP(A170,Лист7!A:C,3,0)</f>
        <v>Начисление услуг 00000000646 от 31.01.2024 23:59:59</v>
      </c>
      <c r="M170" s="15" t="str">
        <f>VLOOKUP(A170,Лист7!A:B,2,0)</f>
        <v>9807-АЛ/ДУН-А1-02-17-02/ВКФ-1</v>
      </c>
    </row>
    <row r="171" spans="1:13" x14ac:dyDescent="0.3">
      <c r="A171" s="15" t="s">
        <v>277</v>
      </c>
      <c r="B171" s="1" t="s">
        <v>170</v>
      </c>
      <c r="C171" s="2">
        <v>1472.57</v>
      </c>
      <c r="D171" s="2">
        <v>1338.69</v>
      </c>
      <c r="E171" s="3">
        <v>37.799999999999997</v>
      </c>
      <c r="F171" s="5">
        <v>0.01</v>
      </c>
      <c r="G171" s="5">
        <f t="shared" si="8"/>
        <v>0.378</v>
      </c>
      <c r="H171" s="2">
        <v>3541.52</v>
      </c>
      <c r="I171" s="2">
        <f t="shared" si="9"/>
        <v>1338.69</v>
      </c>
      <c r="J171" s="3">
        <f t="shared" si="10"/>
        <v>0</v>
      </c>
      <c r="K171" s="2">
        <f t="shared" si="11"/>
        <v>-133.87999999999988</v>
      </c>
      <c r="L171" s="15" t="str">
        <f>VLOOKUP(A171,Лист7!A:C,3,0)</f>
        <v>Начисление услуг 00000000646 от 31.01.2024 23:59:59</v>
      </c>
      <c r="M171" s="15" t="str">
        <f>VLOOKUP(A171,Лист7!A:B,2,0)</f>
        <v>УК/084-АЛ-1КПФ/10-07/ВТОР-1</v>
      </c>
    </row>
    <row r="172" spans="1:13" x14ac:dyDescent="0.3">
      <c r="A172" s="15" t="s">
        <v>314</v>
      </c>
      <c r="B172" s="1" t="s">
        <v>171</v>
      </c>
      <c r="C172" s="2">
        <v>3159.39</v>
      </c>
      <c r="D172" s="2">
        <v>2872.17</v>
      </c>
      <c r="E172" s="3">
        <v>81.099999999999994</v>
      </c>
      <c r="F172" s="5">
        <v>0.01</v>
      </c>
      <c r="G172" s="5">
        <f t="shared" si="8"/>
        <v>0.81100000000000005</v>
      </c>
      <c r="H172" s="2">
        <v>3541.52</v>
      </c>
      <c r="I172" s="2">
        <f t="shared" si="9"/>
        <v>2872.17</v>
      </c>
      <c r="J172" s="3">
        <f t="shared" si="10"/>
        <v>0</v>
      </c>
      <c r="K172" s="2">
        <f t="shared" si="11"/>
        <v>-287.2199999999998</v>
      </c>
      <c r="L172" s="15" t="str">
        <f>VLOOKUP(A172,Лист7!A:C,3,0)</f>
        <v>Начисление услуг 00000000646 от 31.01.2024 23:59:59</v>
      </c>
      <c r="M172" s="15" t="str">
        <f>VLOOKUP(A172,Лист7!A:B,2,0)</f>
        <v>0201-АЛ/СПО-А1-02-17-04/ВДС-683</v>
      </c>
    </row>
    <row r="173" spans="1:13" x14ac:dyDescent="0.3">
      <c r="A173" s="15" t="s">
        <v>378</v>
      </c>
      <c r="B173" s="1" t="s">
        <v>172</v>
      </c>
      <c r="C173" s="2">
        <v>1456.98</v>
      </c>
      <c r="D173" s="2">
        <v>1324.53</v>
      </c>
      <c r="E173" s="3">
        <v>37.4</v>
      </c>
      <c r="F173" s="5">
        <v>0.01</v>
      </c>
      <c r="G173" s="5">
        <f t="shared" si="8"/>
        <v>0.374</v>
      </c>
      <c r="H173" s="2">
        <v>3541.52</v>
      </c>
      <c r="I173" s="2">
        <f t="shared" si="9"/>
        <v>1324.53</v>
      </c>
      <c r="J173" s="3">
        <f t="shared" si="10"/>
        <v>0</v>
      </c>
      <c r="K173" s="2">
        <f t="shared" si="11"/>
        <v>-132.45000000000005</v>
      </c>
      <c r="L173" s="15" t="str">
        <f>VLOOKUP(A173,Лист7!A:C,3,0)</f>
        <v>Начисление услуг 00000000646 от 31.01.2024 23:59:59</v>
      </c>
      <c r="M173" s="15" t="str">
        <f>VLOOKUP(A173,Лист7!A:B,2,0)</f>
        <v>АЛ/ДУ-3М-3-1-26</v>
      </c>
    </row>
    <row r="174" spans="1:13" x14ac:dyDescent="0.3">
      <c r="A174" s="15" t="s">
        <v>515</v>
      </c>
      <c r="B174" s="1" t="s">
        <v>173</v>
      </c>
      <c r="C174" s="2">
        <v>1963.42</v>
      </c>
      <c r="D174" s="2">
        <v>1784.93</v>
      </c>
      <c r="E174" s="3">
        <v>50.4</v>
      </c>
      <c r="F174" s="5">
        <v>0.01</v>
      </c>
      <c r="G174" s="5">
        <f t="shared" si="8"/>
        <v>0.504</v>
      </c>
      <c r="H174" s="2">
        <v>3541.52</v>
      </c>
      <c r="I174" s="2">
        <f t="shared" si="9"/>
        <v>1784.93</v>
      </c>
      <c r="J174" s="3">
        <f t="shared" si="10"/>
        <v>0</v>
      </c>
      <c r="K174" s="2">
        <f t="shared" si="11"/>
        <v>-178.49</v>
      </c>
      <c r="L174" s="15" t="str">
        <f>VLOOKUP(A174,Лист7!A:C,3,0)</f>
        <v>Начисление услуг 00000000646 от 31.01.2024 23:59:59</v>
      </c>
      <c r="M174" s="15" t="str">
        <f>VLOOKUP(A174,Лист7!A:B,2,0)</f>
        <v>УК/003-АЛ-1КПФ/29-06</v>
      </c>
    </row>
    <row r="175" spans="1:13" x14ac:dyDescent="0.3">
      <c r="A175" s="15" t="s">
        <v>384</v>
      </c>
      <c r="B175" s="1" t="s">
        <v>174</v>
      </c>
      <c r="C175" s="2">
        <v>2337.4</v>
      </c>
      <c r="D175" s="2">
        <v>2124.91</v>
      </c>
      <c r="E175" s="3">
        <v>60</v>
      </c>
      <c r="F175" s="5">
        <v>0.01</v>
      </c>
      <c r="G175" s="5">
        <f t="shared" si="8"/>
        <v>0.6</v>
      </c>
      <c r="H175" s="2">
        <v>3541.52</v>
      </c>
      <c r="I175" s="2">
        <f t="shared" si="9"/>
        <v>2124.91</v>
      </c>
      <c r="J175" s="3">
        <f t="shared" si="10"/>
        <v>0</v>
      </c>
      <c r="K175" s="2">
        <f t="shared" si="11"/>
        <v>-212.49000000000024</v>
      </c>
      <c r="L175" s="15" t="str">
        <f>VLOOKUP(A175,Лист7!A:C,3,0)</f>
        <v>Начисление услуг 00000000646 от 31.01.2024 23:59:59</v>
      </c>
      <c r="M175" s="15" t="str">
        <f>VLOOKUP(A175,Лист7!A:B,2,0)</f>
        <v>АЛ/3М/ДУ-3-1-28</v>
      </c>
    </row>
    <row r="176" spans="1:13" x14ac:dyDescent="0.3">
      <c r="A176" s="15" t="s">
        <v>372</v>
      </c>
      <c r="B176" s="1" t="s">
        <v>175</v>
      </c>
      <c r="C176" s="2">
        <v>2871.11</v>
      </c>
      <c r="D176" s="2">
        <v>2610.1</v>
      </c>
      <c r="E176" s="3">
        <v>73.7</v>
      </c>
      <c r="F176" s="5">
        <v>0.01</v>
      </c>
      <c r="G176" s="5">
        <f t="shared" si="8"/>
        <v>0.73699999999999999</v>
      </c>
      <c r="H176" s="2">
        <v>3541.52</v>
      </c>
      <c r="I176" s="2">
        <f t="shared" si="9"/>
        <v>2610.1</v>
      </c>
      <c r="J176" s="3">
        <f t="shared" si="10"/>
        <v>0</v>
      </c>
      <c r="K176" s="2">
        <f t="shared" si="11"/>
        <v>-261.01000000000022</v>
      </c>
      <c r="L176" s="15" t="str">
        <f>VLOOKUP(A176,Лист7!A:C,3,0)</f>
        <v>Начисление услуг 00000000646 от 31.01.2024 23:59:59</v>
      </c>
      <c r="M176" s="15" t="str">
        <f>VLOOKUP(A176,Лист7!A:B,2,0)</f>
        <v>АЛ/3М/ДУ-3-1-29</v>
      </c>
    </row>
    <row r="177" spans="1:13" x14ac:dyDescent="0.3">
      <c r="A177" s="15" t="s">
        <v>300</v>
      </c>
      <c r="B177" s="1" t="s">
        <v>176</v>
      </c>
      <c r="C177" s="2">
        <v>1975.11</v>
      </c>
      <c r="D177" s="2">
        <v>1795.55</v>
      </c>
      <c r="E177" s="3">
        <v>50.7</v>
      </c>
      <c r="F177" s="5">
        <v>0.01</v>
      </c>
      <c r="G177" s="5">
        <f t="shared" si="8"/>
        <v>0.50700000000000001</v>
      </c>
      <c r="H177" s="2">
        <v>3541.52</v>
      </c>
      <c r="I177" s="2">
        <f t="shared" si="9"/>
        <v>1795.55</v>
      </c>
      <c r="J177" s="3">
        <f t="shared" si="10"/>
        <v>0</v>
      </c>
      <c r="K177" s="2">
        <f t="shared" si="11"/>
        <v>-179.55999999999995</v>
      </c>
      <c r="L177" s="15" t="str">
        <f>VLOOKUP(A177,Лист7!A:C,3,0)</f>
        <v>Начисление услуг 00000000646 от 31.01.2024 23:59:59</v>
      </c>
      <c r="M177" s="15" t="str">
        <f>VLOOKUP(A177,Лист7!A:B,2,0)</f>
        <v>9807-АЛ/ДУН-01-04-02-03/ВКФ-1</v>
      </c>
    </row>
    <row r="178" spans="1:13" x14ac:dyDescent="0.3">
      <c r="A178" s="15" t="s">
        <v>390</v>
      </c>
      <c r="B178" s="1" t="s">
        <v>177</v>
      </c>
      <c r="C178" s="2">
        <v>1460.87</v>
      </c>
      <c r="D178" s="2">
        <v>1328.07</v>
      </c>
      <c r="E178" s="3">
        <v>37.5</v>
      </c>
      <c r="F178" s="5">
        <v>0.01</v>
      </c>
      <c r="G178" s="5">
        <f t="shared" si="8"/>
        <v>0.375</v>
      </c>
      <c r="H178" s="2">
        <v>3541.52</v>
      </c>
      <c r="I178" s="2">
        <f t="shared" si="9"/>
        <v>1328.07</v>
      </c>
      <c r="J178" s="3">
        <f t="shared" si="10"/>
        <v>0</v>
      </c>
      <c r="K178" s="2">
        <f t="shared" si="11"/>
        <v>-132.79999999999995</v>
      </c>
      <c r="L178" s="15" t="str">
        <f>VLOOKUP(A178,Лист7!A:C,3,0)</f>
        <v>Начисление услуг 00000000646 от 31.01.2024 23:59:59</v>
      </c>
      <c r="M178" s="15" t="str">
        <f>VLOOKUP(A178,Лист7!A:B,2,0)</f>
        <v>9807-АЛ/ДУН-А1-04-09-02/ВКФ-1/ВТОР-1</v>
      </c>
    </row>
    <row r="179" spans="1:13" x14ac:dyDescent="0.3">
      <c r="A179" s="15" t="s">
        <v>431</v>
      </c>
      <c r="B179" s="1" t="s">
        <v>178</v>
      </c>
      <c r="C179" s="2">
        <v>1979</v>
      </c>
      <c r="D179" s="2">
        <v>1799.09</v>
      </c>
      <c r="E179" s="3">
        <v>50.8</v>
      </c>
      <c r="F179" s="5">
        <v>0.01</v>
      </c>
      <c r="G179" s="5">
        <f t="shared" si="8"/>
        <v>0.50800000000000001</v>
      </c>
      <c r="H179" s="2">
        <v>3541.52</v>
      </c>
      <c r="I179" s="2">
        <f t="shared" si="9"/>
        <v>1799.09</v>
      </c>
      <c r="J179" s="3">
        <f t="shared" si="10"/>
        <v>0</v>
      </c>
      <c r="K179" s="2">
        <f t="shared" si="11"/>
        <v>-179.91000000000008</v>
      </c>
      <c r="L179" s="15" t="str">
        <f>VLOOKUP(A179,Лист7!A:C,3,0)</f>
        <v>Начисление услуг 00000000646 от 31.01.2024 23:59:59</v>
      </c>
      <c r="M179" s="15" t="str">
        <f>VLOOKUP(A179,Лист7!A:B,2,0)</f>
        <v>УК/002-АЛ-1КПФ/28-06</v>
      </c>
    </row>
    <row r="180" spans="1:13" x14ac:dyDescent="0.3">
      <c r="A180" s="15" t="s">
        <v>425</v>
      </c>
      <c r="B180" s="1" t="s">
        <v>179</v>
      </c>
      <c r="C180" s="2">
        <v>2337.4</v>
      </c>
      <c r="D180" s="2">
        <v>2124.91</v>
      </c>
      <c r="E180" s="3">
        <v>60</v>
      </c>
      <c r="F180" s="5">
        <v>0.01</v>
      </c>
      <c r="G180" s="5">
        <f t="shared" si="8"/>
        <v>0.6</v>
      </c>
      <c r="H180" s="2">
        <v>3541.52</v>
      </c>
      <c r="I180" s="2">
        <f t="shared" si="9"/>
        <v>2124.91</v>
      </c>
      <c r="J180" s="3">
        <f t="shared" si="10"/>
        <v>0</v>
      </c>
      <c r="K180" s="2">
        <f t="shared" si="11"/>
        <v>-212.49000000000024</v>
      </c>
      <c r="L180" s="15" t="str">
        <f>VLOOKUP(A180,Лист7!A:C,3,0)</f>
        <v>Начисление услуг 00000000646 от 31.01.2024 23:59:59</v>
      </c>
      <c r="M180" s="15" t="str">
        <f>VLOOKUP(A180,Лист7!A:B,2,0)</f>
        <v>9807-АЛ/ДУН-А1-04-09-04/ВКФ-1</v>
      </c>
    </row>
    <row r="181" spans="1:13" x14ac:dyDescent="0.3">
      <c r="A181" s="15" t="s">
        <v>449</v>
      </c>
      <c r="B181" s="1" t="s">
        <v>180</v>
      </c>
      <c r="C181" s="2">
        <v>2871.11</v>
      </c>
      <c r="D181" s="2">
        <v>2610.1</v>
      </c>
      <c r="E181" s="3">
        <v>73.7</v>
      </c>
      <c r="F181" s="5">
        <v>0.01</v>
      </c>
      <c r="G181" s="5">
        <f t="shared" si="8"/>
        <v>0.73699999999999999</v>
      </c>
      <c r="H181" s="2">
        <v>3541.52</v>
      </c>
      <c r="I181" s="2">
        <f t="shared" si="9"/>
        <v>2610.1</v>
      </c>
      <c r="J181" s="3">
        <f t="shared" si="10"/>
        <v>0</v>
      </c>
      <c r="K181" s="2">
        <f t="shared" si="11"/>
        <v>-261.01000000000022</v>
      </c>
      <c r="L181" s="15" t="str">
        <f>VLOOKUP(A181,Лист7!A:C,3,0)</f>
        <v>Начисление услуг 00000000646 от 31.01.2024 23:59:59</v>
      </c>
      <c r="M181" s="15" t="str">
        <f>VLOOKUP(A181,Лист7!A:B,2,0)</f>
        <v>9807-АЛ/ДУН-А1-04-10-01/ВКФ-1</v>
      </c>
    </row>
    <row r="182" spans="1:13" x14ac:dyDescent="0.3">
      <c r="A182" s="15" t="s">
        <v>370</v>
      </c>
      <c r="B182" s="1" t="s">
        <v>181</v>
      </c>
      <c r="C182" s="2">
        <v>1468.67</v>
      </c>
      <c r="D182" s="2">
        <v>1335.15</v>
      </c>
      <c r="E182" s="3">
        <v>37.700000000000003</v>
      </c>
      <c r="F182" s="5">
        <v>0.01</v>
      </c>
      <c r="G182" s="5">
        <f t="shared" si="8"/>
        <v>0.377</v>
      </c>
      <c r="H182" s="2">
        <v>3541.52</v>
      </c>
      <c r="I182" s="2">
        <f t="shared" si="9"/>
        <v>1335.15</v>
      </c>
      <c r="J182" s="3">
        <f t="shared" si="10"/>
        <v>0</v>
      </c>
      <c r="K182" s="2">
        <f t="shared" si="11"/>
        <v>-133.51999999999998</v>
      </c>
      <c r="L182" s="15" t="str">
        <f>VLOOKUP(A182,Лист7!A:C,3,0)</f>
        <v>Начисление услуг 00000000646 от 31.01.2024 23:59:59</v>
      </c>
      <c r="M182" s="15" t="str">
        <f>VLOOKUP(A182,Лист7!A:B,2,0)</f>
        <v>АЛ/3М/ДУ-3-1-34</v>
      </c>
    </row>
    <row r="183" spans="1:13" x14ac:dyDescent="0.3">
      <c r="A183" s="15" t="s">
        <v>422</v>
      </c>
      <c r="B183" s="1" t="s">
        <v>182</v>
      </c>
      <c r="C183" s="2">
        <v>1979</v>
      </c>
      <c r="D183" s="2">
        <v>1799.09</v>
      </c>
      <c r="E183" s="3">
        <v>50.8</v>
      </c>
      <c r="F183" s="5">
        <v>0.01</v>
      </c>
      <c r="G183" s="5">
        <f t="shared" si="8"/>
        <v>0.50800000000000001</v>
      </c>
      <c r="H183" s="2">
        <v>3541.52</v>
      </c>
      <c r="I183" s="2">
        <f t="shared" si="9"/>
        <v>1799.09</v>
      </c>
      <c r="J183" s="3">
        <f t="shared" si="10"/>
        <v>0</v>
      </c>
      <c r="K183" s="2">
        <f t="shared" si="11"/>
        <v>-179.91000000000008</v>
      </c>
      <c r="L183" s="15" t="str">
        <f>VLOOKUP(A183,Лист7!A:C,3,0)</f>
        <v>Начисление услуг 00000000646 от 31.01.2024 23:59:59</v>
      </c>
      <c r="M183" s="15" t="str">
        <f>VLOOKUP(A183,Лист7!A:B,2,0)</f>
        <v>УК/030-АЛ-1КПФ/30-06/УСТ</v>
      </c>
    </row>
    <row r="184" spans="1:13" x14ac:dyDescent="0.3">
      <c r="A184" s="15" t="s">
        <v>426</v>
      </c>
      <c r="B184" s="1" t="s">
        <v>183</v>
      </c>
      <c r="C184" s="2">
        <v>2345.1999999999998</v>
      </c>
      <c r="D184" s="2">
        <v>2132</v>
      </c>
      <c r="E184" s="3">
        <v>60.2</v>
      </c>
      <c r="F184" s="5">
        <v>0.01</v>
      </c>
      <c r="G184" s="5">
        <f t="shared" si="8"/>
        <v>0.60199999999999998</v>
      </c>
      <c r="H184" s="2">
        <v>3541.52</v>
      </c>
      <c r="I184" s="2">
        <f t="shared" si="9"/>
        <v>2132</v>
      </c>
      <c r="J184" s="3">
        <f t="shared" si="10"/>
        <v>0</v>
      </c>
      <c r="K184" s="2">
        <f t="shared" si="11"/>
        <v>-213.19999999999982</v>
      </c>
      <c r="L184" s="15" t="str">
        <f>VLOOKUP(A184,Лист7!A:C,3,0)</f>
        <v>Начисление услуг 00000000646 от 31.01.2024 23:59:59</v>
      </c>
      <c r="M184" s="15" t="str">
        <f>VLOOKUP(A184,Лист7!A:B,2,0)</f>
        <v>УК/064-АЛ-1КПФ/04-07</v>
      </c>
    </row>
    <row r="185" spans="1:13" x14ac:dyDescent="0.3">
      <c r="A185" s="15" t="s">
        <v>423</v>
      </c>
      <c r="B185" s="1" t="s">
        <v>184</v>
      </c>
      <c r="C185" s="2">
        <v>2871.11</v>
      </c>
      <c r="D185" s="2">
        <v>2610.1</v>
      </c>
      <c r="E185" s="3">
        <v>73.7</v>
      </c>
      <c r="F185" s="5">
        <v>0.01</v>
      </c>
      <c r="G185" s="5">
        <f t="shared" si="8"/>
        <v>0.73699999999999999</v>
      </c>
      <c r="H185" s="2">
        <v>3541.52</v>
      </c>
      <c r="I185" s="2">
        <f t="shared" si="9"/>
        <v>2610.1</v>
      </c>
      <c r="J185" s="3">
        <f t="shared" si="10"/>
        <v>0</v>
      </c>
      <c r="K185" s="2">
        <f t="shared" si="11"/>
        <v>-261.01000000000022</v>
      </c>
      <c r="L185" s="15" t="str">
        <f>VLOOKUP(A185,Лист7!A:C,3,0)</f>
        <v>Начисление услуг 00000000646 от 31.01.2024 23:59:59</v>
      </c>
      <c r="M185" s="15" t="str">
        <f>VLOOKUP(A185,Лист7!A:B,2,0)</f>
        <v>УК/193-АЛ-1КПФ/01-08</v>
      </c>
    </row>
    <row r="186" spans="1:13" x14ac:dyDescent="0.3">
      <c r="A186" s="15" t="s">
        <v>414</v>
      </c>
      <c r="B186" s="1" t="s">
        <v>185</v>
      </c>
      <c r="C186" s="2">
        <v>1468.67</v>
      </c>
      <c r="D186" s="2">
        <v>1335.15</v>
      </c>
      <c r="E186" s="3">
        <v>37.700000000000003</v>
      </c>
      <c r="F186" s="5">
        <v>0.01</v>
      </c>
      <c r="G186" s="5">
        <f t="shared" si="8"/>
        <v>0.377</v>
      </c>
      <c r="H186" s="2">
        <v>3541.52</v>
      </c>
      <c r="I186" s="2">
        <f t="shared" si="9"/>
        <v>1335.15</v>
      </c>
      <c r="J186" s="3">
        <f t="shared" si="10"/>
        <v>0</v>
      </c>
      <c r="K186" s="2">
        <f t="shared" si="11"/>
        <v>-133.51999999999998</v>
      </c>
      <c r="L186" s="15" t="str">
        <f>VLOOKUP(A186,Лист7!A:C,3,0)</f>
        <v>Начисление услуг 00000000646 от 31.01.2024 23:59:59</v>
      </c>
      <c r="M186" s="15" t="str">
        <f>VLOOKUP(A186,Лист7!A:B,2,0)</f>
        <v>УК/192-АЛ-1КПФ/01-08</v>
      </c>
    </row>
    <row r="187" spans="1:13" x14ac:dyDescent="0.3">
      <c r="A187" s="15" t="s">
        <v>413</v>
      </c>
      <c r="B187" s="1" t="s">
        <v>186</v>
      </c>
      <c r="C187" s="2">
        <v>1982.9</v>
      </c>
      <c r="D187" s="2">
        <v>1802.63</v>
      </c>
      <c r="E187" s="3">
        <v>50.9</v>
      </c>
      <c r="F187" s="5">
        <v>0.01</v>
      </c>
      <c r="G187" s="5">
        <f t="shared" si="8"/>
        <v>0.50900000000000001</v>
      </c>
      <c r="H187" s="2">
        <v>3541.52</v>
      </c>
      <c r="I187" s="2">
        <f t="shared" si="9"/>
        <v>1802.63</v>
      </c>
      <c r="J187" s="3">
        <f t="shared" si="10"/>
        <v>0</v>
      </c>
      <c r="K187" s="2">
        <f t="shared" si="11"/>
        <v>-180.26999999999998</v>
      </c>
      <c r="L187" s="15" t="str">
        <f>VLOOKUP(A187,Лист7!A:C,3,0)</f>
        <v>Начисление услуг 00000000646 от 31.01.2024 23:59:59</v>
      </c>
      <c r="M187" s="15" t="str">
        <f>VLOOKUP(A187,Лист7!A:B,2,0)</f>
        <v>9807-АЛ/ДУН-А1-04-11-03/ВКФ-1</v>
      </c>
    </row>
    <row r="188" spans="1:13" x14ac:dyDescent="0.3">
      <c r="A188" s="15" t="s">
        <v>429</v>
      </c>
      <c r="B188" s="1" t="s">
        <v>187</v>
      </c>
      <c r="C188" s="2">
        <v>2341.29</v>
      </c>
      <c r="D188" s="2">
        <v>2128.4499999999998</v>
      </c>
      <c r="E188" s="3">
        <v>60.1</v>
      </c>
      <c r="F188" s="5">
        <v>0.01</v>
      </c>
      <c r="G188" s="5">
        <f t="shared" si="8"/>
        <v>0.60099999999999998</v>
      </c>
      <c r="H188" s="2">
        <v>3541.52</v>
      </c>
      <c r="I188" s="2">
        <f t="shared" si="9"/>
        <v>2128.4499999999998</v>
      </c>
      <c r="J188" s="3">
        <f t="shared" si="10"/>
        <v>0</v>
      </c>
      <c r="K188" s="2">
        <f t="shared" si="11"/>
        <v>-212.84000000000015</v>
      </c>
      <c r="L188" s="15" t="str">
        <f>VLOOKUP(A188,Лист7!A:C,3,0)</f>
        <v>Начисление услуг 00000000646 от 31.01.2024 23:59:59</v>
      </c>
      <c r="M188" s="15" t="str">
        <f>VLOOKUP(A188,Лист7!A:B,2,0)</f>
        <v>УК/232-АЛ-1КПФ/09-08</v>
      </c>
    </row>
    <row r="189" spans="1:13" x14ac:dyDescent="0.3">
      <c r="A189" s="15" t="s">
        <v>420</v>
      </c>
      <c r="B189" s="1" t="s">
        <v>188</v>
      </c>
      <c r="C189" s="2">
        <v>2333.5</v>
      </c>
      <c r="D189" s="2">
        <v>2121.37</v>
      </c>
      <c r="E189" s="3">
        <v>59.9</v>
      </c>
      <c r="F189" s="5">
        <v>0.01</v>
      </c>
      <c r="G189" s="5">
        <f t="shared" si="8"/>
        <v>0.59899999999999998</v>
      </c>
      <c r="H189" s="2">
        <v>3541.52</v>
      </c>
      <c r="I189" s="2">
        <f t="shared" si="9"/>
        <v>2121.37</v>
      </c>
      <c r="J189" s="3">
        <f t="shared" si="10"/>
        <v>0</v>
      </c>
      <c r="K189" s="2">
        <f t="shared" si="11"/>
        <v>-212.13000000000011</v>
      </c>
      <c r="L189" s="15" t="str">
        <f>VLOOKUP(A189,Лист7!A:C,3,0)</f>
        <v>Начисление услуг 00000000646 от 31.01.2024 23:59:59</v>
      </c>
      <c r="M189" s="15" t="str">
        <f>VLOOKUP(A189,Лист7!A:B,2,0)</f>
        <v>9807-АЛ/ДУН-А1-04-11-04/ВКФ-1</v>
      </c>
    </row>
    <row r="190" spans="1:13" x14ac:dyDescent="0.3">
      <c r="A190" s="15" t="s">
        <v>501</v>
      </c>
      <c r="B190" s="1" t="s">
        <v>189</v>
      </c>
      <c r="C190" s="2">
        <v>2875.01</v>
      </c>
      <c r="D190" s="2">
        <v>2613.64</v>
      </c>
      <c r="E190" s="3">
        <v>73.8</v>
      </c>
      <c r="F190" s="5">
        <v>0.01</v>
      </c>
      <c r="G190" s="5">
        <f t="shared" si="8"/>
        <v>0.73799999999999999</v>
      </c>
      <c r="H190" s="2">
        <v>3541.52</v>
      </c>
      <c r="I190" s="2">
        <f t="shared" si="9"/>
        <v>2613.64</v>
      </c>
      <c r="J190" s="3">
        <f t="shared" si="10"/>
        <v>0</v>
      </c>
      <c r="K190" s="2">
        <f t="shared" si="11"/>
        <v>-261.37000000000035</v>
      </c>
      <c r="L190" s="15" t="str">
        <f>VLOOKUP(A190,Лист7!A:C,3,0)</f>
        <v>Начисление услуг 00000000646 от 31.01.2024 23:59:59</v>
      </c>
      <c r="M190" s="15" t="str">
        <f>VLOOKUP(A190,Лист7!A:B,2,0)</f>
        <v>9807-АЛ/ДУН-01-04-12-01/ВКФ-1</v>
      </c>
    </row>
    <row r="191" spans="1:13" x14ac:dyDescent="0.3">
      <c r="A191" s="15" t="s">
        <v>389</v>
      </c>
      <c r="B191" s="1" t="s">
        <v>190</v>
      </c>
      <c r="C191" s="2">
        <v>1460.87</v>
      </c>
      <c r="D191" s="2">
        <v>1328.07</v>
      </c>
      <c r="E191" s="3">
        <v>37.5</v>
      </c>
      <c r="F191" s="5">
        <v>0.01</v>
      </c>
      <c r="G191" s="5">
        <f t="shared" si="8"/>
        <v>0.375</v>
      </c>
      <c r="H191" s="2">
        <v>3541.52</v>
      </c>
      <c r="I191" s="2">
        <f t="shared" si="9"/>
        <v>1328.07</v>
      </c>
      <c r="J191" s="3">
        <f t="shared" si="10"/>
        <v>0</v>
      </c>
      <c r="K191" s="2">
        <f t="shared" si="11"/>
        <v>-132.79999999999995</v>
      </c>
      <c r="L191" s="15" t="str">
        <f>VLOOKUP(A191,Лист7!A:C,3,0)</f>
        <v>Начисление услуг 00000000646 от 31.01.2024 23:59:59</v>
      </c>
      <c r="M191" s="15" t="str">
        <f>VLOOKUP(A191,Лист7!A:B,2,0)</f>
        <v>АЛ/3М/ДУ-3--1-42-ВТОР</v>
      </c>
    </row>
    <row r="192" spans="1:13" x14ac:dyDescent="0.3">
      <c r="A192" s="15" t="s">
        <v>311</v>
      </c>
      <c r="B192" s="1" t="s">
        <v>191</v>
      </c>
      <c r="C192" s="2">
        <v>1982.9</v>
      </c>
      <c r="D192" s="2">
        <v>1802.63</v>
      </c>
      <c r="E192" s="3">
        <v>50.9</v>
      </c>
      <c r="F192" s="5">
        <v>0.01</v>
      </c>
      <c r="G192" s="5">
        <f t="shared" si="8"/>
        <v>0.50900000000000001</v>
      </c>
      <c r="H192" s="2">
        <v>3541.52</v>
      </c>
      <c r="I192" s="2">
        <f t="shared" si="9"/>
        <v>1802.63</v>
      </c>
      <c r="J192" s="3">
        <f t="shared" si="10"/>
        <v>0</v>
      </c>
      <c r="K192" s="2">
        <f t="shared" si="11"/>
        <v>-180.26999999999998</v>
      </c>
      <c r="L192" s="15" t="str">
        <f>VLOOKUP(A192,Лист7!A:C,3,0)</f>
        <v>Начисление услуг 00000000646 от 31.01.2024 23:59:59</v>
      </c>
      <c r="M192" s="15" t="str">
        <f>VLOOKUP(A192,Лист7!A:B,2,0)</f>
        <v>9807-АЛ/ДУН-01-04-12-03/ВКФ-1</v>
      </c>
    </row>
    <row r="193" spans="1:13" x14ac:dyDescent="0.3">
      <c r="A193" s="15" t="s">
        <v>396</v>
      </c>
      <c r="B193" s="1" t="s">
        <v>192</v>
      </c>
      <c r="C193" s="2">
        <v>2341.29</v>
      </c>
      <c r="D193" s="2">
        <v>2128.4499999999998</v>
      </c>
      <c r="E193" s="3">
        <v>60.1</v>
      </c>
      <c r="F193" s="5">
        <v>0.01</v>
      </c>
      <c r="G193" s="5">
        <f t="shared" si="8"/>
        <v>0.60099999999999998</v>
      </c>
      <c r="H193" s="2">
        <v>3541.52</v>
      </c>
      <c r="I193" s="2">
        <f t="shared" si="9"/>
        <v>2128.4499999999998</v>
      </c>
      <c r="J193" s="3">
        <f t="shared" si="10"/>
        <v>0</v>
      </c>
      <c r="K193" s="2">
        <f t="shared" si="11"/>
        <v>-212.84000000000015</v>
      </c>
      <c r="L193" s="15" t="str">
        <f>VLOOKUP(A193,Лист7!A:C,3,0)</f>
        <v>Начисление услуг 00000000646 от 31.01.2024 23:59:59</v>
      </c>
      <c r="M193" s="15" t="str">
        <f>VLOOKUP(A193,Лист7!A:B,2,0)</f>
        <v>АЛ/А/ДУ/3-1-44</v>
      </c>
    </row>
    <row r="194" spans="1:13" x14ac:dyDescent="0.3">
      <c r="A194" s="15" t="s">
        <v>523</v>
      </c>
      <c r="B194" s="1" t="s">
        <v>193</v>
      </c>
      <c r="C194" s="2">
        <v>2867.21</v>
      </c>
      <c r="D194" s="2">
        <v>2606.56</v>
      </c>
      <c r="E194" s="3">
        <v>73.599999999999994</v>
      </c>
      <c r="F194" s="5">
        <v>0.01</v>
      </c>
      <c r="G194" s="5">
        <f t="shared" si="8"/>
        <v>0.73599999999999999</v>
      </c>
      <c r="H194" s="2">
        <v>3541.52</v>
      </c>
      <c r="I194" s="2">
        <f t="shared" si="9"/>
        <v>2606.56</v>
      </c>
      <c r="J194" s="3">
        <f t="shared" si="10"/>
        <v>0</v>
      </c>
      <c r="K194" s="2">
        <f t="shared" si="11"/>
        <v>-260.65000000000009</v>
      </c>
      <c r="L194" s="15" t="str">
        <f>VLOOKUP(A194,Лист7!A:C,3,0)</f>
        <v>Начисление услуг 00000000646 от 31.01.2024 23:59:59</v>
      </c>
      <c r="M194" s="15" t="str">
        <f>VLOOKUP(A194,Лист7!A:B,2,0)</f>
        <v xml:space="preserve">9807-АЛ/ДУН-01-04-13-01/ВКФ-1 </v>
      </c>
    </row>
    <row r="195" spans="1:13" x14ac:dyDescent="0.3">
      <c r="A195" s="15" t="s">
        <v>421</v>
      </c>
      <c r="B195" s="1" t="s">
        <v>194</v>
      </c>
      <c r="C195" s="2">
        <v>1460.87</v>
      </c>
      <c r="D195" s="2">
        <v>1328.07</v>
      </c>
      <c r="E195" s="3">
        <v>37.5</v>
      </c>
      <c r="F195" s="5">
        <v>0.01</v>
      </c>
      <c r="G195" s="5">
        <f t="shared" ref="G195:G258" si="12">ROUND(E195*F195,3)</f>
        <v>0.375</v>
      </c>
      <c r="H195" s="2">
        <v>3541.52</v>
      </c>
      <c r="I195" s="2">
        <f t="shared" ref="I195:I258" si="13">ROUND(G195*H195,2)</f>
        <v>1328.07</v>
      </c>
      <c r="J195" s="3">
        <f t="shared" ref="J195:J258" si="14">D195-I195</f>
        <v>0</v>
      </c>
      <c r="K195" s="2">
        <f t="shared" ref="K195:K258" si="15">D195-C195</f>
        <v>-132.79999999999995</v>
      </c>
      <c r="L195" s="15" t="str">
        <f>VLOOKUP(A195,Лист7!A:C,3,0)</f>
        <v>Начисление услуг 00000000646 от 31.01.2024 23:59:59</v>
      </c>
      <c r="M195" s="15" t="str">
        <f>VLOOKUP(A195,Лист7!A:B,2,0)</f>
        <v>УК/279-АЛ-1КПФ/15-09/Э</v>
      </c>
    </row>
    <row r="196" spans="1:13" x14ac:dyDescent="0.3">
      <c r="A196" s="15" t="s">
        <v>504</v>
      </c>
      <c r="B196" s="1" t="s">
        <v>195</v>
      </c>
      <c r="C196" s="2">
        <v>1979</v>
      </c>
      <c r="D196" s="2">
        <v>1799.09</v>
      </c>
      <c r="E196" s="3">
        <v>50.8</v>
      </c>
      <c r="F196" s="5">
        <v>0.01</v>
      </c>
      <c r="G196" s="5">
        <f t="shared" si="12"/>
        <v>0.50800000000000001</v>
      </c>
      <c r="H196" s="2">
        <v>3541.52</v>
      </c>
      <c r="I196" s="2">
        <f t="shared" si="13"/>
        <v>1799.09</v>
      </c>
      <c r="J196" s="3">
        <f t="shared" si="14"/>
        <v>0</v>
      </c>
      <c r="K196" s="2">
        <f t="shared" si="15"/>
        <v>-179.91000000000008</v>
      </c>
      <c r="L196" s="15" t="str">
        <f>VLOOKUP(A196,Лист7!A:C,3,0)</f>
        <v>Начисление услуг 00000000646 от 31.01.2024 23:59:59</v>
      </c>
      <c r="M196" s="15" t="str">
        <f>VLOOKUP(A196,Лист7!A:B,2,0)</f>
        <v>9807-АЛ/ДУН-01-04-13-03/ВКФ-1</v>
      </c>
    </row>
    <row r="197" spans="1:13" x14ac:dyDescent="0.3">
      <c r="A197" s="15" t="s">
        <v>344</v>
      </c>
      <c r="B197" s="1" t="s">
        <v>196</v>
      </c>
      <c r="C197" s="2">
        <v>2341.29</v>
      </c>
      <c r="D197" s="2">
        <v>2128.4499999999998</v>
      </c>
      <c r="E197" s="3">
        <v>60.1</v>
      </c>
      <c r="F197" s="5">
        <v>0.01</v>
      </c>
      <c r="G197" s="5">
        <f t="shared" si="12"/>
        <v>0.60099999999999998</v>
      </c>
      <c r="H197" s="2">
        <v>3541.52</v>
      </c>
      <c r="I197" s="2">
        <f t="shared" si="13"/>
        <v>2128.4499999999998</v>
      </c>
      <c r="J197" s="3">
        <f t="shared" si="14"/>
        <v>0</v>
      </c>
      <c r="K197" s="2">
        <f t="shared" si="15"/>
        <v>-212.84000000000015</v>
      </c>
      <c r="L197" s="15" t="str">
        <f>VLOOKUP(A197,Лист7!A:C,3,0)</f>
        <v>Начисление услуг 00000000646 от 31.01.2024 23:59:59</v>
      </c>
      <c r="M197" s="15" t="str">
        <f>VLOOKUP(A197,Лист7!A:B,2,0)</f>
        <v>9807-АЛ/ДУН-А1-04-13-04/ВКФ-1</v>
      </c>
    </row>
    <row r="198" spans="1:13" x14ac:dyDescent="0.3">
      <c r="A198" s="15" t="s">
        <v>316</v>
      </c>
      <c r="B198" s="1" t="s">
        <v>197</v>
      </c>
      <c r="C198" s="2">
        <v>2871.11</v>
      </c>
      <c r="D198" s="2">
        <v>2610.1</v>
      </c>
      <c r="E198" s="3">
        <v>73.7</v>
      </c>
      <c r="F198" s="5">
        <v>0.01</v>
      </c>
      <c r="G198" s="5">
        <f t="shared" si="12"/>
        <v>0.73699999999999999</v>
      </c>
      <c r="H198" s="2">
        <v>3541.52</v>
      </c>
      <c r="I198" s="2">
        <f t="shared" si="13"/>
        <v>2610.1</v>
      </c>
      <c r="J198" s="3">
        <f t="shared" si="14"/>
        <v>0</v>
      </c>
      <c r="K198" s="2">
        <f t="shared" si="15"/>
        <v>-261.01000000000022</v>
      </c>
      <c r="L198" s="15" t="str">
        <f>VLOOKUP(A198,Лист7!A:C,3,0)</f>
        <v>Начисление услуг 00000000646 от 31.01.2024 23:59:59</v>
      </c>
      <c r="M198" s="15" t="str">
        <f>VLOOKUP(A198,Лист7!A:B,2,0)</f>
        <v>УК/291-АЛ-1КПФ/19-10/В</v>
      </c>
    </row>
    <row r="199" spans="1:13" x14ac:dyDescent="0.3">
      <c r="A199" s="15" t="s">
        <v>398</v>
      </c>
      <c r="B199" s="1" t="s">
        <v>198</v>
      </c>
      <c r="C199" s="2">
        <v>2863.32</v>
      </c>
      <c r="D199" s="2">
        <v>2603.02</v>
      </c>
      <c r="E199" s="3">
        <v>73.5</v>
      </c>
      <c r="F199" s="5">
        <v>0.01</v>
      </c>
      <c r="G199" s="5">
        <f t="shared" si="12"/>
        <v>0.73499999999999999</v>
      </c>
      <c r="H199" s="2">
        <v>3541.52</v>
      </c>
      <c r="I199" s="2">
        <f t="shared" si="13"/>
        <v>2603.02</v>
      </c>
      <c r="J199" s="3">
        <f t="shared" si="14"/>
        <v>0</v>
      </c>
      <c r="K199" s="2">
        <f t="shared" si="15"/>
        <v>-260.30000000000018</v>
      </c>
      <c r="L199" s="15" t="str">
        <f>VLOOKUP(A199,Лист7!A:C,3,0)</f>
        <v>Начисление услуг 00000000646 от 31.01.2024 23:59:59</v>
      </c>
      <c r="M199" s="15" t="str">
        <f>VLOOKUP(A199,Лист7!A:B,2,0)</f>
        <v>АЛ/3М/ДУ-3-1-5</v>
      </c>
    </row>
    <row r="200" spans="1:13" x14ac:dyDescent="0.3">
      <c r="A200" s="15" t="s">
        <v>346</v>
      </c>
      <c r="B200" s="1" t="s">
        <v>199</v>
      </c>
      <c r="C200" s="2">
        <v>1472.57</v>
      </c>
      <c r="D200" s="2">
        <v>1338.69</v>
      </c>
      <c r="E200" s="3">
        <v>37.799999999999997</v>
      </c>
      <c r="F200" s="5">
        <v>0.01</v>
      </c>
      <c r="G200" s="5">
        <f t="shared" si="12"/>
        <v>0.378</v>
      </c>
      <c r="H200" s="2">
        <v>3541.52</v>
      </c>
      <c r="I200" s="2">
        <f t="shared" si="13"/>
        <v>1338.69</v>
      </c>
      <c r="J200" s="3">
        <f t="shared" si="14"/>
        <v>0</v>
      </c>
      <c r="K200" s="2">
        <f t="shared" si="15"/>
        <v>-133.87999999999988</v>
      </c>
      <c r="L200" s="15" t="str">
        <f>VLOOKUP(A200,Лист7!A:C,3,0)</f>
        <v>Начисление услуг 00000000646 от 31.01.2024 23:59:59</v>
      </c>
      <c r="M200" s="15" t="str">
        <f>VLOOKUP(A200,Лист7!A:B,2,0)</f>
        <v>УК/0201-АЛ/СПО-А1-04-14-02/ВДС-689</v>
      </c>
    </row>
    <row r="201" spans="1:13" x14ac:dyDescent="0.3">
      <c r="A201" s="15" t="s">
        <v>282</v>
      </c>
      <c r="B201" s="1" t="s">
        <v>200</v>
      </c>
      <c r="C201" s="2">
        <v>1986.79</v>
      </c>
      <c r="D201" s="2">
        <v>1806.18</v>
      </c>
      <c r="E201" s="3">
        <v>51</v>
      </c>
      <c r="F201" s="5">
        <v>0.01</v>
      </c>
      <c r="G201" s="5">
        <f t="shared" si="12"/>
        <v>0.51</v>
      </c>
      <c r="H201" s="2">
        <v>3541.52</v>
      </c>
      <c r="I201" s="2">
        <f t="shared" si="13"/>
        <v>1806.18</v>
      </c>
      <c r="J201" s="3">
        <f t="shared" si="14"/>
        <v>0</v>
      </c>
      <c r="K201" s="2">
        <f t="shared" si="15"/>
        <v>-180.6099999999999</v>
      </c>
      <c r="L201" s="15" t="str">
        <f>VLOOKUP(A201,Лист7!A:C,3,0)</f>
        <v>Начисление услуг 00000000646 от 31.01.2024 23:59:59</v>
      </c>
      <c r="M201" s="15" t="str">
        <f>VLOOKUP(A201,Лист7!A:B,2,0)</f>
        <v>УК/062-АЛ-1КПФ/03-07</v>
      </c>
    </row>
    <row r="202" spans="1:13" x14ac:dyDescent="0.3">
      <c r="A202" s="15" t="s">
        <v>508</v>
      </c>
      <c r="B202" s="1" t="s">
        <v>201</v>
      </c>
      <c r="C202" s="2">
        <v>2337.4</v>
      </c>
      <c r="D202" s="2">
        <v>2124.91</v>
      </c>
      <c r="E202" s="3">
        <v>60</v>
      </c>
      <c r="F202" s="5">
        <v>0.01</v>
      </c>
      <c r="G202" s="5">
        <f t="shared" si="12"/>
        <v>0.6</v>
      </c>
      <c r="H202" s="2">
        <v>3541.52</v>
      </c>
      <c r="I202" s="2">
        <f t="shared" si="13"/>
        <v>2124.91</v>
      </c>
      <c r="J202" s="3">
        <f t="shared" si="14"/>
        <v>0</v>
      </c>
      <c r="K202" s="2">
        <f t="shared" si="15"/>
        <v>-212.49000000000024</v>
      </c>
      <c r="L202" s="15" t="str">
        <f>VLOOKUP(A202,Лист7!A:C,3,0)</f>
        <v>Начисление услуг 00000000646 от 31.01.2024 23:59:59</v>
      </c>
      <c r="M202" s="15" t="str">
        <f>VLOOKUP(A202,Лист7!A:B,2,0)</f>
        <v>УК/086-АЛ-1КПФ/10-07</v>
      </c>
    </row>
    <row r="203" spans="1:13" x14ac:dyDescent="0.3">
      <c r="A203" s="15" t="s">
        <v>272</v>
      </c>
      <c r="B203" s="1" t="s">
        <v>202</v>
      </c>
      <c r="C203" s="2">
        <v>2871.11</v>
      </c>
      <c r="D203" s="2">
        <v>2610.1</v>
      </c>
      <c r="E203" s="3">
        <v>73.7</v>
      </c>
      <c r="F203" s="5">
        <v>0.01</v>
      </c>
      <c r="G203" s="5">
        <f t="shared" si="12"/>
        <v>0.73699999999999999</v>
      </c>
      <c r="H203" s="2">
        <v>3541.52</v>
      </c>
      <c r="I203" s="2">
        <f t="shared" si="13"/>
        <v>2610.1</v>
      </c>
      <c r="J203" s="3">
        <f t="shared" si="14"/>
        <v>0</v>
      </c>
      <c r="K203" s="2">
        <f t="shared" si="15"/>
        <v>-261.01000000000022</v>
      </c>
      <c r="L203" s="15" t="str">
        <f>VLOOKUP(A203,Лист7!A:C,3,0)</f>
        <v>Начисление услуг 00000000646 от 31.01.2024 23:59:59</v>
      </c>
      <c r="M203" s="15" t="str">
        <f>VLOOKUP(A203,Лист7!A:B,2,0)</f>
        <v>АЛ/3М/ДУ-3-1-53</v>
      </c>
    </row>
    <row r="204" spans="1:13" x14ac:dyDescent="0.3">
      <c r="A204" s="15" t="s">
        <v>427</v>
      </c>
      <c r="B204" s="1" t="s">
        <v>203</v>
      </c>
      <c r="C204" s="2">
        <v>1476.46</v>
      </c>
      <c r="D204" s="2">
        <v>1342.24</v>
      </c>
      <c r="E204" s="3">
        <v>37.9</v>
      </c>
      <c r="F204" s="5">
        <v>0.01</v>
      </c>
      <c r="G204" s="5">
        <f t="shared" si="12"/>
        <v>0.379</v>
      </c>
      <c r="H204" s="2">
        <v>3541.52</v>
      </c>
      <c r="I204" s="2">
        <f t="shared" si="13"/>
        <v>1342.24</v>
      </c>
      <c r="J204" s="3">
        <f t="shared" si="14"/>
        <v>0</v>
      </c>
      <c r="K204" s="2">
        <f t="shared" si="15"/>
        <v>-134.22000000000003</v>
      </c>
      <c r="L204" s="15" t="str">
        <f>VLOOKUP(A204,Лист7!A:C,3,0)</f>
        <v>Начисление услуг 00000000646 от 31.01.2024 23:59:59</v>
      </c>
      <c r="M204" s="15" t="str">
        <f>VLOOKUP(A204,Лист7!A:B,2,0)</f>
        <v>9807-АЛ/ДУН-А1-04-15-02/ВКФ-1</v>
      </c>
    </row>
    <row r="205" spans="1:13" x14ac:dyDescent="0.3">
      <c r="A205" s="15" t="s">
        <v>393</v>
      </c>
      <c r="B205" s="1" t="s">
        <v>204</v>
      </c>
      <c r="C205" s="2">
        <v>1982.9</v>
      </c>
      <c r="D205" s="2">
        <v>1802.63</v>
      </c>
      <c r="E205" s="3">
        <v>50.9</v>
      </c>
      <c r="F205" s="5">
        <v>0.01</v>
      </c>
      <c r="G205" s="5">
        <f t="shared" si="12"/>
        <v>0.50900000000000001</v>
      </c>
      <c r="H205" s="2">
        <v>3541.52</v>
      </c>
      <c r="I205" s="2">
        <f t="shared" si="13"/>
        <v>1802.63</v>
      </c>
      <c r="J205" s="3">
        <f t="shared" si="14"/>
        <v>0</v>
      </c>
      <c r="K205" s="2">
        <f t="shared" si="15"/>
        <v>-180.26999999999998</v>
      </c>
      <c r="L205" s="15" t="str">
        <f>VLOOKUP(A205,Лист7!A:C,3,0)</f>
        <v>Начисление услуг 00000000646 от 31.01.2024 23:59:59</v>
      </c>
      <c r="M205" s="15" t="str">
        <f>VLOOKUP(A205,Лист7!A:B,2,0)</f>
        <v>АЛ/3-я М/ДУ/3-1-55-ВТОР</v>
      </c>
    </row>
    <row r="206" spans="1:13" x14ac:dyDescent="0.3">
      <c r="A206" s="15" t="s">
        <v>337</v>
      </c>
      <c r="B206" s="1" t="s">
        <v>205</v>
      </c>
      <c r="C206" s="2">
        <v>2341.29</v>
      </c>
      <c r="D206" s="2">
        <v>2128.4499999999998</v>
      </c>
      <c r="E206" s="3">
        <v>60.1</v>
      </c>
      <c r="F206" s="5">
        <v>0.01</v>
      </c>
      <c r="G206" s="5">
        <f t="shared" si="12"/>
        <v>0.60099999999999998</v>
      </c>
      <c r="H206" s="2">
        <v>3541.52</v>
      </c>
      <c r="I206" s="2">
        <f t="shared" si="13"/>
        <v>2128.4499999999998</v>
      </c>
      <c r="J206" s="3">
        <f t="shared" si="14"/>
        <v>0</v>
      </c>
      <c r="K206" s="2">
        <f t="shared" si="15"/>
        <v>-212.84000000000015</v>
      </c>
      <c r="L206" s="15" t="str">
        <f>VLOOKUP(A206,Лист7!A:C,3,0)</f>
        <v>Начисление услуг 00000000646 от 31.01.2024 23:59:59</v>
      </c>
      <c r="M206" s="15" t="str">
        <f>VLOOKUP(A206,Лист7!A:B,2,0)</f>
        <v>УК/082-АЛ-1КПФ/10-07/УСТ/ВТОР</v>
      </c>
    </row>
    <row r="207" spans="1:13" x14ac:dyDescent="0.3">
      <c r="A207" s="15" t="s">
        <v>443</v>
      </c>
      <c r="B207" s="1" t="s">
        <v>206</v>
      </c>
      <c r="C207" s="2">
        <v>2871.11</v>
      </c>
      <c r="D207" s="2">
        <v>2610.1</v>
      </c>
      <c r="E207" s="3">
        <v>73.7</v>
      </c>
      <c r="F207" s="5">
        <v>0.01</v>
      </c>
      <c r="G207" s="5">
        <f t="shared" si="12"/>
        <v>0.73699999999999999</v>
      </c>
      <c r="H207" s="2">
        <v>3541.52</v>
      </c>
      <c r="I207" s="2">
        <f t="shared" si="13"/>
        <v>2610.1</v>
      </c>
      <c r="J207" s="3">
        <f t="shared" si="14"/>
        <v>0</v>
      </c>
      <c r="K207" s="2">
        <f t="shared" si="15"/>
        <v>-261.01000000000022</v>
      </c>
      <c r="L207" s="15" t="str">
        <f>VLOOKUP(A207,Лист7!A:C,3,0)</f>
        <v>Начисление услуг 00000000646 от 31.01.2024 23:59:59</v>
      </c>
      <c r="M207" s="15" t="str">
        <f>VLOOKUP(A207,Лист7!A:B,2,0)</f>
        <v>УК/215-АЛ-1КПФ/06-08</v>
      </c>
    </row>
    <row r="208" spans="1:13" x14ac:dyDescent="0.3">
      <c r="A208" s="15" t="s">
        <v>460</v>
      </c>
      <c r="B208" s="1" t="s">
        <v>207</v>
      </c>
      <c r="C208" s="2">
        <v>1480.35</v>
      </c>
      <c r="D208" s="2">
        <v>1345.78</v>
      </c>
      <c r="E208" s="3">
        <v>38</v>
      </c>
      <c r="F208" s="5">
        <v>0.01</v>
      </c>
      <c r="G208" s="5">
        <f t="shared" si="12"/>
        <v>0.38</v>
      </c>
      <c r="H208" s="2">
        <v>3541.52</v>
      </c>
      <c r="I208" s="2">
        <f t="shared" si="13"/>
        <v>1345.78</v>
      </c>
      <c r="J208" s="3">
        <f t="shared" si="14"/>
        <v>0</v>
      </c>
      <c r="K208" s="2">
        <f t="shared" si="15"/>
        <v>-134.56999999999994</v>
      </c>
      <c r="L208" s="15" t="str">
        <f>VLOOKUP(A208,Лист7!A:C,3,0)</f>
        <v>Начисление услуг 00000000646 от 31.01.2024 23:59:59</v>
      </c>
      <c r="M208" s="15" t="str">
        <f>VLOOKUP(A208,Лист7!A:B,2,0)</f>
        <v>УК/120-АЛ-1КПФ/16-07</v>
      </c>
    </row>
    <row r="209" spans="1:13" x14ac:dyDescent="0.3">
      <c r="A209" s="15" t="s">
        <v>400</v>
      </c>
      <c r="B209" s="1" t="s">
        <v>208</v>
      </c>
      <c r="C209" s="2">
        <v>1982.9</v>
      </c>
      <c r="D209" s="2">
        <v>1802.63</v>
      </c>
      <c r="E209" s="3">
        <v>50.9</v>
      </c>
      <c r="F209" s="5">
        <v>0.01</v>
      </c>
      <c r="G209" s="5">
        <f t="shared" si="12"/>
        <v>0.50900000000000001</v>
      </c>
      <c r="H209" s="2">
        <v>3541.52</v>
      </c>
      <c r="I209" s="2">
        <f t="shared" si="13"/>
        <v>1802.63</v>
      </c>
      <c r="J209" s="3">
        <f t="shared" si="14"/>
        <v>0</v>
      </c>
      <c r="K209" s="2">
        <f t="shared" si="15"/>
        <v>-180.26999999999998</v>
      </c>
      <c r="L209" s="15" t="str">
        <f>VLOOKUP(A209,Лист7!A:C,3,0)</f>
        <v>Начисление услуг 00000000646 от 31.01.2024 23:59:59</v>
      </c>
      <c r="M209" s="15" t="str">
        <f>VLOOKUP(A209,Лист7!A:B,2,0)</f>
        <v>УК/225-АЛ-1КПФ/07-08</v>
      </c>
    </row>
    <row r="210" spans="1:13" x14ac:dyDescent="0.3">
      <c r="A210" s="15" t="s">
        <v>499</v>
      </c>
      <c r="B210" s="1" t="s">
        <v>209</v>
      </c>
      <c r="C210" s="2">
        <v>1456.98</v>
      </c>
      <c r="D210" s="2">
        <v>1324.53</v>
      </c>
      <c r="E210" s="3">
        <v>37.4</v>
      </c>
      <c r="F210" s="5">
        <v>0.01</v>
      </c>
      <c r="G210" s="5">
        <f t="shared" si="12"/>
        <v>0.374</v>
      </c>
      <c r="H210" s="2">
        <v>3541.52</v>
      </c>
      <c r="I210" s="2">
        <f t="shared" si="13"/>
        <v>1324.53</v>
      </c>
      <c r="J210" s="3">
        <f t="shared" si="14"/>
        <v>0</v>
      </c>
      <c r="K210" s="2">
        <f t="shared" si="15"/>
        <v>-132.45000000000005</v>
      </c>
      <c r="L210" s="15" t="str">
        <f>VLOOKUP(A210,Лист7!A:C,3,0)</f>
        <v>Начисление услуг 00000000646 от 31.01.2024 23:59:59</v>
      </c>
      <c r="M210" s="15" t="str">
        <f>VLOOKUP(A210,Лист7!A:B,2,0)</f>
        <v>9807-АЛ/ДУН-01-04-03-02/ВКФ-1</v>
      </c>
    </row>
    <row r="211" spans="1:13" x14ac:dyDescent="0.3">
      <c r="A211" s="15" t="s">
        <v>430</v>
      </c>
      <c r="B211" s="1" t="s">
        <v>210</v>
      </c>
      <c r="C211" s="2">
        <v>2345.1999999999998</v>
      </c>
      <c r="D211" s="2">
        <v>2132</v>
      </c>
      <c r="E211" s="3">
        <v>60.2</v>
      </c>
      <c r="F211" s="5">
        <v>0.01</v>
      </c>
      <c r="G211" s="5">
        <f t="shared" si="12"/>
        <v>0.60199999999999998</v>
      </c>
      <c r="H211" s="2">
        <v>3541.52</v>
      </c>
      <c r="I211" s="2">
        <f t="shared" si="13"/>
        <v>2132</v>
      </c>
      <c r="J211" s="3">
        <f t="shared" si="14"/>
        <v>0</v>
      </c>
      <c r="K211" s="2">
        <f t="shared" si="15"/>
        <v>-213.19999999999982</v>
      </c>
      <c r="L211" s="15" t="str">
        <f>VLOOKUP(A211,Лист7!A:C,3,0)</f>
        <v>Начисление услуг 00000000646 от 31.01.2024 23:59:59</v>
      </c>
      <c r="M211" s="15" t="str">
        <f>VLOOKUP(A211,Лист7!A:B,2,0)</f>
        <v>УК/051-АЛ-1КПФ/02-07</v>
      </c>
    </row>
    <row r="212" spans="1:13" x14ac:dyDescent="0.3">
      <c r="A212" s="15" t="s">
        <v>355</v>
      </c>
      <c r="B212" s="1" t="s">
        <v>211</v>
      </c>
      <c r="C212" s="2">
        <v>2867.21</v>
      </c>
      <c r="D212" s="2">
        <v>2606.56</v>
      </c>
      <c r="E212" s="3">
        <v>73.599999999999994</v>
      </c>
      <c r="F212" s="5">
        <v>0.01</v>
      </c>
      <c r="G212" s="5">
        <f t="shared" si="12"/>
        <v>0.73599999999999999</v>
      </c>
      <c r="H212" s="2">
        <v>3541.52</v>
      </c>
      <c r="I212" s="2">
        <f t="shared" si="13"/>
        <v>2606.56</v>
      </c>
      <c r="J212" s="3">
        <f t="shared" si="14"/>
        <v>0</v>
      </c>
      <c r="K212" s="2">
        <f t="shared" si="15"/>
        <v>-260.65000000000009</v>
      </c>
      <c r="L212" s="15" t="str">
        <f>VLOOKUP(A212,Лист7!A:C,3,0)</f>
        <v>Начисление услуг 00000000646 от 31.01.2024 23:59:59</v>
      </c>
      <c r="M212" s="15" t="str">
        <f>VLOOKUP(A212,Лист7!A:B,2,0)</f>
        <v>9807-АЛ/ДУН-01-04-17-01/ВКФ-1</v>
      </c>
    </row>
    <row r="213" spans="1:13" x14ac:dyDescent="0.3">
      <c r="A213" s="15" t="s">
        <v>348</v>
      </c>
      <c r="B213" s="1" t="s">
        <v>212</v>
      </c>
      <c r="C213" s="2">
        <v>1476.46</v>
      </c>
      <c r="D213" s="2">
        <v>1342.24</v>
      </c>
      <c r="E213" s="3">
        <v>37.9</v>
      </c>
      <c r="F213" s="5">
        <v>0.01</v>
      </c>
      <c r="G213" s="5">
        <f t="shared" si="12"/>
        <v>0.379</v>
      </c>
      <c r="H213" s="2">
        <v>3541.52</v>
      </c>
      <c r="I213" s="2">
        <f t="shared" si="13"/>
        <v>1342.24</v>
      </c>
      <c r="J213" s="3">
        <f t="shared" si="14"/>
        <v>0</v>
      </c>
      <c r="K213" s="2">
        <f t="shared" si="15"/>
        <v>-134.22000000000003</v>
      </c>
      <c r="L213" s="15" t="str">
        <f>VLOOKUP(A213,Лист7!A:C,3,0)</f>
        <v>Начисление услуг 00000000646 от 31.01.2024 23:59:59</v>
      </c>
      <c r="M213" s="15" t="str">
        <f>VLOOKUP(A213,Лист7!A:B,2,0)</f>
        <v>9807-АЛ/ДУН-01-04-17-02/ВКФ-1/ВТОР</v>
      </c>
    </row>
    <row r="214" spans="1:13" x14ac:dyDescent="0.3">
      <c r="A214" s="15" t="s">
        <v>424</v>
      </c>
      <c r="B214" s="1" t="s">
        <v>213</v>
      </c>
      <c r="C214" s="2">
        <v>1990.69</v>
      </c>
      <c r="D214" s="2">
        <v>1809.72</v>
      </c>
      <c r="E214" s="3">
        <v>51.1</v>
      </c>
      <c r="F214" s="5">
        <v>0.01</v>
      </c>
      <c r="G214" s="5">
        <f t="shared" si="12"/>
        <v>0.51100000000000001</v>
      </c>
      <c r="H214" s="2">
        <v>3541.52</v>
      </c>
      <c r="I214" s="2">
        <f t="shared" si="13"/>
        <v>1809.72</v>
      </c>
      <c r="J214" s="3">
        <f t="shared" si="14"/>
        <v>0</v>
      </c>
      <c r="K214" s="2">
        <f t="shared" si="15"/>
        <v>-180.97000000000003</v>
      </c>
      <c r="L214" s="15" t="str">
        <f>VLOOKUP(A214,Лист7!A:C,3,0)</f>
        <v>Начисление услуг 00000000646 от 31.01.2024 23:59:59</v>
      </c>
      <c r="M214" s="15" t="str">
        <f>VLOOKUP(A214,Лист7!A:B,2,0)</f>
        <v>9807-АЛ/ДУН-01-04-17-03/ВКФ-1</v>
      </c>
    </row>
    <row r="215" spans="1:13" x14ac:dyDescent="0.3">
      <c r="A215" s="15" t="s">
        <v>313</v>
      </c>
      <c r="B215" s="1" t="s">
        <v>214</v>
      </c>
      <c r="C215" s="2">
        <v>2345.1999999999998</v>
      </c>
      <c r="D215" s="2">
        <v>2132</v>
      </c>
      <c r="E215" s="3">
        <v>60.2</v>
      </c>
      <c r="F215" s="5">
        <v>0.01</v>
      </c>
      <c r="G215" s="5">
        <f t="shared" si="12"/>
        <v>0.60199999999999998</v>
      </c>
      <c r="H215" s="2">
        <v>3541.52</v>
      </c>
      <c r="I215" s="2">
        <f t="shared" si="13"/>
        <v>2132</v>
      </c>
      <c r="J215" s="3">
        <f t="shared" si="14"/>
        <v>0</v>
      </c>
      <c r="K215" s="2">
        <f t="shared" si="15"/>
        <v>-213.19999999999982</v>
      </c>
      <c r="L215" s="15" t="str">
        <f>VLOOKUP(A215,Лист7!A:C,3,0)</f>
        <v>Начисление услуг 00000000646 от 31.01.2024 23:59:59</v>
      </c>
      <c r="M215" s="15" t="str">
        <f>VLOOKUP(A215,Лист7!A:B,2,0)</f>
        <v>УК/0201-АЛ/ПДК-А1-04-17-04/ВДС-333</v>
      </c>
    </row>
    <row r="216" spans="1:13" x14ac:dyDescent="0.3">
      <c r="A216" s="15" t="s">
        <v>317</v>
      </c>
      <c r="B216" s="1" t="s">
        <v>215</v>
      </c>
      <c r="C216" s="2">
        <v>2949.03</v>
      </c>
      <c r="D216" s="2">
        <v>2680.93</v>
      </c>
      <c r="E216" s="3">
        <v>75.7</v>
      </c>
      <c r="F216" s="5">
        <v>0.01</v>
      </c>
      <c r="G216" s="5">
        <f t="shared" si="12"/>
        <v>0.75700000000000001</v>
      </c>
      <c r="H216" s="2">
        <v>3541.52</v>
      </c>
      <c r="I216" s="2">
        <f t="shared" si="13"/>
        <v>2680.93</v>
      </c>
      <c r="J216" s="3">
        <f t="shared" si="14"/>
        <v>0</v>
      </c>
      <c r="K216" s="2">
        <f t="shared" si="15"/>
        <v>-268.10000000000036</v>
      </c>
      <c r="L216" s="15" t="str">
        <f>VLOOKUP(A216,Лист7!A:C,3,0)</f>
        <v>Начисление услуг 00000000646 от 31.01.2024 23:59:59</v>
      </c>
      <c r="M216" s="15" t="str">
        <f>VLOOKUP(A216,Лист7!A:B,2,0)</f>
        <v>9807-АЛ/ДУН-01-03-02-01/ВКФ-1</v>
      </c>
    </row>
    <row r="217" spans="1:13" x14ac:dyDescent="0.3">
      <c r="A217" s="15" t="s">
        <v>323</v>
      </c>
      <c r="B217" s="1" t="s">
        <v>216</v>
      </c>
      <c r="C217" s="2">
        <v>1464.77</v>
      </c>
      <c r="D217" s="2">
        <v>1331.61</v>
      </c>
      <c r="E217" s="3">
        <v>37.6</v>
      </c>
      <c r="F217" s="5">
        <v>0.01</v>
      </c>
      <c r="G217" s="5">
        <f t="shared" si="12"/>
        <v>0.376</v>
      </c>
      <c r="H217" s="2">
        <v>3541.52</v>
      </c>
      <c r="I217" s="2">
        <f t="shared" si="13"/>
        <v>1331.61</v>
      </c>
      <c r="J217" s="3">
        <f t="shared" si="14"/>
        <v>0</v>
      </c>
      <c r="K217" s="2">
        <f t="shared" si="15"/>
        <v>-133.16000000000008</v>
      </c>
      <c r="L217" s="15" t="str">
        <f>VLOOKUP(A217,Лист7!A:C,3,0)</f>
        <v>Начисление услуг 00000000646 от 31.01.2024 23:59:59</v>
      </c>
      <c r="M217" s="15" t="str">
        <f>VLOOKUP(A217,Лист7!A:B,2,0)</f>
        <v>9807-АЛ/ДУН-01-03-02-02/ВКФ-1</v>
      </c>
    </row>
    <row r="218" spans="1:13" x14ac:dyDescent="0.3">
      <c r="A218" s="15" t="s">
        <v>280</v>
      </c>
      <c r="B218" s="1" t="s">
        <v>217</v>
      </c>
      <c r="C218" s="2">
        <v>1979</v>
      </c>
      <c r="D218" s="2">
        <v>1799.09</v>
      </c>
      <c r="E218" s="3">
        <v>50.8</v>
      </c>
      <c r="F218" s="5">
        <v>0.01</v>
      </c>
      <c r="G218" s="5">
        <f t="shared" si="12"/>
        <v>0.50800000000000001</v>
      </c>
      <c r="H218" s="2">
        <v>3541.52</v>
      </c>
      <c r="I218" s="2">
        <f t="shared" si="13"/>
        <v>1799.09</v>
      </c>
      <c r="J218" s="3">
        <f t="shared" si="14"/>
        <v>0</v>
      </c>
      <c r="K218" s="2">
        <f t="shared" si="15"/>
        <v>-179.91000000000008</v>
      </c>
      <c r="L218" s="15" t="str">
        <f>VLOOKUP(A218,Лист7!A:C,3,0)</f>
        <v>Начисление услуг 00000000646 от 31.01.2024 23:59:59</v>
      </c>
      <c r="M218" s="15" t="str">
        <f>VLOOKUP(A218,Лист7!A:B,2,0)</f>
        <v>9807-АЛ/ДУН-А1-03-02-03/ВКФ-1</v>
      </c>
    </row>
    <row r="219" spans="1:13" x14ac:dyDescent="0.3">
      <c r="A219" s="15" t="s">
        <v>375</v>
      </c>
      <c r="B219" s="1" t="s">
        <v>218</v>
      </c>
      <c r="C219" s="2">
        <v>2271.1799999999998</v>
      </c>
      <c r="D219" s="2">
        <v>2064.71</v>
      </c>
      <c r="E219" s="3">
        <v>58.3</v>
      </c>
      <c r="F219" s="5">
        <v>0.01</v>
      </c>
      <c r="G219" s="5">
        <f t="shared" si="12"/>
        <v>0.58299999999999996</v>
      </c>
      <c r="H219" s="2">
        <v>3541.52</v>
      </c>
      <c r="I219" s="2">
        <f t="shared" si="13"/>
        <v>2064.71</v>
      </c>
      <c r="J219" s="3">
        <f t="shared" si="14"/>
        <v>0</v>
      </c>
      <c r="K219" s="2">
        <f t="shared" si="15"/>
        <v>-206.4699999999998</v>
      </c>
      <c r="L219" s="15" t="str">
        <f>VLOOKUP(A219,Лист7!A:C,3,0)</f>
        <v>Начисление услуг 00000000646 от 31.01.2024 23:59:59</v>
      </c>
      <c r="M219" s="15" t="str">
        <f>VLOOKUP(A219,Лист7!A:B,2,0)</f>
        <v>АЛ/3М/ДУ-3-1-68 ВТОР-1</v>
      </c>
    </row>
    <row r="220" spans="1:13" x14ac:dyDescent="0.3">
      <c r="A220" s="15" t="s">
        <v>445</v>
      </c>
      <c r="B220" s="1" t="s">
        <v>219</v>
      </c>
      <c r="C220" s="2">
        <v>2952.92</v>
      </c>
      <c r="D220" s="2">
        <v>2684.47</v>
      </c>
      <c r="E220" s="3">
        <v>75.8</v>
      </c>
      <c r="F220" s="5">
        <v>0.01</v>
      </c>
      <c r="G220" s="5">
        <f t="shared" si="12"/>
        <v>0.75800000000000001</v>
      </c>
      <c r="H220" s="2">
        <v>3541.52</v>
      </c>
      <c r="I220" s="2">
        <f t="shared" si="13"/>
        <v>2684.47</v>
      </c>
      <c r="J220" s="3">
        <f t="shared" si="14"/>
        <v>0</v>
      </c>
      <c r="K220" s="2">
        <f t="shared" si="15"/>
        <v>-268.45000000000027</v>
      </c>
      <c r="L220" s="15" t="str">
        <f>VLOOKUP(A220,Лист7!A:C,3,0)</f>
        <v>Начисление услуг 00000000646 от 31.01.2024 23:59:59</v>
      </c>
      <c r="M220" s="15" t="str">
        <f>VLOOKUP(A220,Лист7!A:B,2,0)</f>
        <v>УК/172-АЛ-1КПФ/27-07</v>
      </c>
    </row>
    <row r="221" spans="1:13" x14ac:dyDescent="0.3">
      <c r="A221" s="15" t="s">
        <v>432</v>
      </c>
      <c r="B221" s="1" t="s">
        <v>220</v>
      </c>
      <c r="C221" s="2">
        <v>1975.11</v>
      </c>
      <c r="D221" s="2">
        <v>1795.55</v>
      </c>
      <c r="E221" s="3">
        <v>50.7</v>
      </c>
      <c r="F221" s="5">
        <v>0.01</v>
      </c>
      <c r="G221" s="5">
        <f t="shared" si="12"/>
        <v>0.50700000000000001</v>
      </c>
      <c r="H221" s="2">
        <v>3541.52</v>
      </c>
      <c r="I221" s="2">
        <f t="shared" si="13"/>
        <v>1795.55</v>
      </c>
      <c r="J221" s="3">
        <f t="shared" si="14"/>
        <v>0</v>
      </c>
      <c r="K221" s="2">
        <f t="shared" si="15"/>
        <v>-179.55999999999995</v>
      </c>
      <c r="L221" s="15" t="str">
        <f>VLOOKUP(A221,Лист7!A:C,3,0)</f>
        <v>Начисление услуг 00000000646 от 31.01.2024 23:59:59</v>
      </c>
      <c r="M221" s="15" t="str">
        <f>VLOOKUP(A221,Лист7!A:B,2,0)</f>
        <v>УК/018-АЛ-1КПФ/29-06</v>
      </c>
    </row>
    <row r="222" spans="1:13" x14ac:dyDescent="0.3">
      <c r="A222" s="15" t="s">
        <v>452</v>
      </c>
      <c r="B222" s="1" t="s">
        <v>221</v>
      </c>
      <c r="C222" s="2">
        <v>1460.87</v>
      </c>
      <c r="D222" s="2">
        <v>1328.07</v>
      </c>
      <c r="E222" s="3">
        <v>37.5</v>
      </c>
      <c r="F222" s="5">
        <v>0.01</v>
      </c>
      <c r="G222" s="5">
        <f t="shared" si="12"/>
        <v>0.375</v>
      </c>
      <c r="H222" s="2">
        <v>3541.52</v>
      </c>
      <c r="I222" s="2">
        <f t="shared" si="13"/>
        <v>1328.07</v>
      </c>
      <c r="J222" s="3">
        <f t="shared" si="14"/>
        <v>0</v>
      </c>
      <c r="K222" s="2">
        <f t="shared" si="15"/>
        <v>-132.79999999999995</v>
      </c>
      <c r="L222" s="15" t="str">
        <f>VLOOKUP(A222,Лист7!A:C,3,0)</f>
        <v>Начисление услуг 00000000646 от 31.01.2024 23:59:59</v>
      </c>
      <c r="M222" s="15" t="str">
        <f>VLOOKUP(A222,Лист7!A:B,2,0)</f>
        <v>УК/154-АЛ-1КПФ/23-07/УСТ</v>
      </c>
    </row>
    <row r="223" spans="1:13" x14ac:dyDescent="0.3">
      <c r="A223" s="15" t="s">
        <v>284</v>
      </c>
      <c r="B223" s="1" t="s">
        <v>222</v>
      </c>
      <c r="C223" s="2">
        <v>1975.11</v>
      </c>
      <c r="D223" s="2">
        <v>1795.55</v>
      </c>
      <c r="E223" s="3">
        <v>50.7</v>
      </c>
      <c r="F223" s="5">
        <v>0.01</v>
      </c>
      <c r="G223" s="5">
        <f t="shared" si="12"/>
        <v>0.50700000000000001</v>
      </c>
      <c r="H223" s="2">
        <v>3541.52</v>
      </c>
      <c r="I223" s="2">
        <f t="shared" si="13"/>
        <v>1795.55</v>
      </c>
      <c r="J223" s="3">
        <f t="shared" si="14"/>
        <v>0</v>
      </c>
      <c r="K223" s="2">
        <f t="shared" si="15"/>
        <v>-179.55999999999995</v>
      </c>
      <c r="L223" s="15" t="str">
        <f>VLOOKUP(A223,Лист7!A:C,3,0)</f>
        <v>Начисление услуг 00000000646 от 31.01.2024 23:59:59</v>
      </c>
      <c r="M223" s="15" t="str">
        <f>VLOOKUP(A223,Лист7!A:B,2,0)</f>
        <v>УК/028-АЛ-1КПФ/30-06/УСТ</v>
      </c>
    </row>
    <row r="224" spans="1:13" x14ac:dyDescent="0.3">
      <c r="A224" s="15" t="s">
        <v>291</v>
      </c>
      <c r="B224" s="1" t="s">
        <v>223</v>
      </c>
      <c r="C224" s="2">
        <v>2275.0700000000002</v>
      </c>
      <c r="D224" s="2">
        <v>2068.25</v>
      </c>
      <c r="E224" s="3">
        <v>58.4</v>
      </c>
      <c r="F224" s="5">
        <v>0.01</v>
      </c>
      <c r="G224" s="5">
        <f t="shared" si="12"/>
        <v>0.58399999999999996</v>
      </c>
      <c r="H224" s="2">
        <v>3541.52</v>
      </c>
      <c r="I224" s="2">
        <f t="shared" si="13"/>
        <v>2068.25</v>
      </c>
      <c r="J224" s="3">
        <f t="shared" si="14"/>
        <v>0</v>
      </c>
      <c r="K224" s="2">
        <f t="shared" si="15"/>
        <v>-206.82000000000016</v>
      </c>
      <c r="L224" s="15" t="str">
        <f>VLOOKUP(A224,Лист7!A:C,3,0)</f>
        <v>Начисление услуг 00000000646 от 31.01.2024 23:59:59</v>
      </c>
      <c r="M224" s="15" t="str">
        <f>VLOOKUP(A224,Лист7!A:B,2,0)</f>
        <v>УК/151-АЛ-1КПФ/23-07</v>
      </c>
    </row>
    <row r="225" spans="1:13" x14ac:dyDescent="0.3">
      <c r="A225" s="15" t="s">
        <v>275</v>
      </c>
      <c r="B225" s="1" t="s">
        <v>224</v>
      </c>
      <c r="C225" s="2">
        <v>2949.03</v>
      </c>
      <c r="D225" s="2">
        <v>2680.93</v>
      </c>
      <c r="E225" s="3">
        <v>75.7</v>
      </c>
      <c r="F225" s="5">
        <v>0.01</v>
      </c>
      <c r="G225" s="5">
        <f t="shared" si="12"/>
        <v>0.75700000000000001</v>
      </c>
      <c r="H225" s="2">
        <v>3541.52</v>
      </c>
      <c r="I225" s="2">
        <f t="shared" si="13"/>
        <v>2680.93</v>
      </c>
      <c r="J225" s="3">
        <f t="shared" si="14"/>
        <v>0</v>
      </c>
      <c r="K225" s="2">
        <f t="shared" si="15"/>
        <v>-268.10000000000036</v>
      </c>
      <c r="L225" s="15" t="str">
        <f>VLOOKUP(A225,Лист7!A:C,3,0)</f>
        <v>Начисление услуг 00000000646 от 31.01.2024 23:59:59</v>
      </c>
      <c r="M225" s="15" t="str">
        <f>VLOOKUP(A225,Лист7!A:B,2,0)</f>
        <v>АЛ/3М/ДУ-3-1-73/ВТОР</v>
      </c>
    </row>
    <row r="226" spans="1:13" x14ac:dyDescent="0.3">
      <c r="A226" s="15" t="s">
        <v>376</v>
      </c>
      <c r="B226" s="1" t="s">
        <v>225</v>
      </c>
      <c r="C226" s="2">
        <v>1464.77</v>
      </c>
      <c r="D226" s="2">
        <v>1331.61</v>
      </c>
      <c r="E226" s="3">
        <v>37.6</v>
      </c>
      <c r="F226" s="5">
        <v>0.01</v>
      </c>
      <c r="G226" s="5">
        <f t="shared" si="12"/>
        <v>0.376</v>
      </c>
      <c r="H226" s="2">
        <v>3541.52</v>
      </c>
      <c r="I226" s="2">
        <f t="shared" si="13"/>
        <v>1331.61</v>
      </c>
      <c r="J226" s="3">
        <f t="shared" si="14"/>
        <v>0</v>
      </c>
      <c r="K226" s="2">
        <f t="shared" si="15"/>
        <v>-133.16000000000008</v>
      </c>
      <c r="L226" s="15" t="str">
        <f>VLOOKUP(A226,Лист7!A:C,3,0)</f>
        <v>Начисление услуг 00000000646 от 31.01.2024 23:59:59</v>
      </c>
      <c r="M226" s="15" t="str">
        <f>VLOOKUP(A226,Лист7!A:B,2,0)</f>
        <v>АЛ/3М/ДУ-3-1-74</v>
      </c>
    </row>
    <row r="227" spans="1:13" x14ac:dyDescent="0.3">
      <c r="A227" s="15" t="s">
        <v>368</v>
      </c>
      <c r="B227" s="1" t="s">
        <v>226</v>
      </c>
      <c r="C227" s="2">
        <v>1975.11</v>
      </c>
      <c r="D227" s="2">
        <v>1795.55</v>
      </c>
      <c r="E227" s="3">
        <v>50.7</v>
      </c>
      <c r="F227" s="5">
        <v>0.01</v>
      </c>
      <c r="G227" s="5">
        <f t="shared" si="12"/>
        <v>0.50700000000000001</v>
      </c>
      <c r="H227" s="2">
        <v>3541.52</v>
      </c>
      <c r="I227" s="2">
        <f t="shared" si="13"/>
        <v>1795.55</v>
      </c>
      <c r="J227" s="3">
        <f t="shared" si="14"/>
        <v>0</v>
      </c>
      <c r="K227" s="2">
        <f t="shared" si="15"/>
        <v>-179.55999999999995</v>
      </c>
      <c r="L227" s="15" t="str">
        <f>VLOOKUP(A227,Лист7!A:C,3,0)</f>
        <v>Начисление услуг 00000000646 от 31.01.2024 23:59:59</v>
      </c>
      <c r="M227" s="15" t="str">
        <f>VLOOKUP(A227,Лист7!A:B,2,0)</f>
        <v>АЛ/3М/ДУ-3-1-75</v>
      </c>
    </row>
    <row r="228" spans="1:13" x14ac:dyDescent="0.3">
      <c r="A228" s="15" t="s">
        <v>394</v>
      </c>
      <c r="B228" s="1" t="s">
        <v>227</v>
      </c>
      <c r="C228" s="2">
        <v>2271.1799999999998</v>
      </c>
      <c r="D228" s="2">
        <v>2064.71</v>
      </c>
      <c r="E228" s="3">
        <v>58.3</v>
      </c>
      <c r="F228" s="5">
        <v>0.01</v>
      </c>
      <c r="G228" s="5">
        <f t="shared" si="12"/>
        <v>0.58299999999999996</v>
      </c>
      <c r="H228" s="2">
        <v>3541.52</v>
      </c>
      <c r="I228" s="2">
        <f t="shared" si="13"/>
        <v>2064.71</v>
      </c>
      <c r="J228" s="3">
        <f t="shared" si="14"/>
        <v>0</v>
      </c>
      <c r="K228" s="2">
        <f t="shared" si="15"/>
        <v>-206.4699999999998</v>
      </c>
      <c r="L228" s="15" t="str">
        <f>VLOOKUP(A228,Лист7!A:C,3,0)</f>
        <v>Начисление услуг 00000000646 от 31.01.2024 23:59:59</v>
      </c>
      <c r="M228" s="15" t="str">
        <f>VLOOKUP(A228,Лист7!A:B,2,0)</f>
        <v>АЛ/3-я/М/ДУ-3-1-76</v>
      </c>
    </row>
    <row r="229" spans="1:13" x14ac:dyDescent="0.3">
      <c r="A229" s="15" t="s">
        <v>304</v>
      </c>
      <c r="B229" s="1" t="s">
        <v>228</v>
      </c>
      <c r="C229" s="2">
        <v>2952.92</v>
      </c>
      <c r="D229" s="2">
        <v>2684.47</v>
      </c>
      <c r="E229" s="3">
        <v>75.8</v>
      </c>
      <c r="F229" s="5">
        <v>0.01</v>
      </c>
      <c r="G229" s="5">
        <f t="shared" si="12"/>
        <v>0.75800000000000001</v>
      </c>
      <c r="H229" s="2">
        <v>3541.52</v>
      </c>
      <c r="I229" s="2">
        <f t="shared" si="13"/>
        <v>2684.47</v>
      </c>
      <c r="J229" s="3">
        <f t="shared" si="14"/>
        <v>0</v>
      </c>
      <c r="K229" s="2">
        <f t="shared" si="15"/>
        <v>-268.45000000000027</v>
      </c>
      <c r="L229" s="15" t="str">
        <f>VLOOKUP(A229,Лист7!A:C,3,0)</f>
        <v>Начисление услуг 00000000646 от 31.01.2024 23:59:59</v>
      </c>
      <c r="M229" s="15" t="str">
        <f>VLOOKUP(A229,Лист7!A:B,2,0)</f>
        <v>9807-АЛ/ДУН-А1-03-05-01/ВКФ-1</v>
      </c>
    </row>
    <row r="230" spans="1:13" x14ac:dyDescent="0.3">
      <c r="A230" s="15" t="s">
        <v>302</v>
      </c>
      <c r="B230" s="1" t="s">
        <v>229</v>
      </c>
      <c r="C230" s="2">
        <v>1464.77</v>
      </c>
      <c r="D230" s="2">
        <v>1331.61</v>
      </c>
      <c r="E230" s="3">
        <v>37.6</v>
      </c>
      <c r="F230" s="5">
        <v>0.01</v>
      </c>
      <c r="G230" s="5">
        <f t="shared" si="12"/>
        <v>0.376</v>
      </c>
      <c r="H230" s="2">
        <v>3541.52</v>
      </c>
      <c r="I230" s="2">
        <f t="shared" si="13"/>
        <v>1331.61</v>
      </c>
      <c r="J230" s="3">
        <f t="shared" si="14"/>
        <v>0</v>
      </c>
      <c r="K230" s="2">
        <f t="shared" si="15"/>
        <v>-133.16000000000008</v>
      </c>
      <c r="L230" s="15" t="str">
        <f>VLOOKUP(A230,Лист7!A:C,3,0)</f>
        <v>Начисление услуг 00000000646 от 31.01.2024 23:59:59</v>
      </c>
      <c r="M230" s="15" t="str">
        <f>VLOOKUP(A230,Лист7!A:B,2,0)</f>
        <v>9807-АЛ/ДУН-А1-03-05-02/ВКФ-1</v>
      </c>
    </row>
    <row r="231" spans="1:13" x14ac:dyDescent="0.3">
      <c r="A231" s="15" t="s">
        <v>456</v>
      </c>
      <c r="B231" s="1" t="s">
        <v>230</v>
      </c>
      <c r="C231" s="2">
        <v>1975.11</v>
      </c>
      <c r="D231" s="2">
        <v>1795.55</v>
      </c>
      <c r="E231" s="3">
        <v>50.7</v>
      </c>
      <c r="F231" s="5">
        <v>0.01</v>
      </c>
      <c r="G231" s="5">
        <f t="shared" si="12"/>
        <v>0.50700000000000001</v>
      </c>
      <c r="H231" s="2">
        <v>3541.52</v>
      </c>
      <c r="I231" s="2">
        <f t="shared" si="13"/>
        <v>1795.55</v>
      </c>
      <c r="J231" s="3">
        <f t="shared" si="14"/>
        <v>0</v>
      </c>
      <c r="K231" s="2">
        <f t="shared" si="15"/>
        <v>-179.55999999999995</v>
      </c>
      <c r="L231" s="15" t="str">
        <f>VLOOKUP(A231,Лист7!A:C,3,0)</f>
        <v>Начисление услуг 00000000646 от 31.01.2024 23:59:59</v>
      </c>
      <c r="M231" s="15" t="str">
        <f>VLOOKUP(A231,Лист7!A:B,2,0)</f>
        <v>УК/069-АЛ-1КПФ/06-07</v>
      </c>
    </row>
    <row r="232" spans="1:13" x14ac:dyDescent="0.3">
      <c r="A232" s="15" t="s">
        <v>492</v>
      </c>
      <c r="B232" s="1" t="s">
        <v>231</v>
      </c>
      <c r="C232" s="2">
        <v>2337.4</v>
      </c>
      <c r="D232" s="2">
        <v>2124.91</v>
      </c>
      <c r="E232" s="3">
        <v>60</v>
      </c>
      <c r="F232" s="5">
        <v>0.01</v>
      </c>
      <c r="G232" s="5">
        <f t="shared" si="12"/>
        <v>0.6</v>
      </c>
      <c r="H232" s="2">
        <v>3541.52</v>
      </c>
      <c r="I232" s="2">
        <f t="shared" si="13"/>
        <v>2124.91</v>
      </c>
      <c r="J232" s="3">
        <f t="shared" si="14"/>
        <v>0</v>
      </c>
      <c r="K232" s="2">
        <f t="shared" si="15"/>
        <v>-212.49000000000024</v>
      </c>
      <c r="L232" s="15" t="str">
        <f>VLOOKUP(A232,Лист7!A:C,3,0)</f>
        <v>Начисление услуг 00000000646 от 31.01.2024 23:59:59</v>
      </c>
      <c r="M232" s="15" t="str">
        <f>VLOOKUP(A232,Лист7!A:B,2,0)</f>
        <v>9807-АЛ/ДУН-01-04-03-04/ВКФ-1</v>
      </c>
    </row>
    <row r="233" spans="1:13" x14ac:dyDescent="0.3">
      <c r="A233" s="15" t="s">
        <v>373</v>
      </c>
      <c r="B233" s="1" t="s">
        <v>232</v>
      </c>
      <c r="C233" s="2">
        <v>2263.39</v>
      </c>
      <c r="D233" s="2">
        <v>2057.62</v>
      </c>
      <c r="E233" s="3">
        <v>58.1</v>
      </c>
      <c r="F233" s="5">
        <v>0.01</v>
      </c>
      <c r="G233" s="5">
        <f t="shared" si="12"/>
        <v>0.58099999999999996</v>
      </c>
      <c r="H233" s="2">
        <v>3541.52</v>
      </c>
      <c r="I233" s="2">
        <f t="shared" si="13"/>
        <v>2057.62</v>
      </c>
      <c r="J233" s="3">
        <f t="shared" si="14"/>
        <v>0</v>
      </c>
      <c r="K233" s="2">
        <f t="shared" si="15"/>
        <v>-205.76999999999998</v>
      </c>
      <c r="L233" s="15" t="str">
        <f>VLOOKUP(A233,Лист7!A:C,3,0)</f>
        <v>Начисление услуг 00000000646 от 31.01.2024 23:59:59</v>
      </c>
      <c r="M233" s="15" t="str">
        <f>VLOOKUP(A233,Лист7!A:B,2,0)</f>
        <v>АЛ/3М/ДУ-3-1-80/ВТОР</v>
      </c>
    </row>
    <row r="234" spans="1:13" x14ac:dyDescent="0.3">
      <c r="A234" s="15" t="s">
        <v>446</v>
      </c>
      <c r="B234" s="1" t="s">
        <v>233</v>
      </c>
      <c r="C234" s="2">
        <v>2945.13</v>
      </c>
      <c r="D234" s="2">
        <v>2677.39</v>
      </c>
      <c r="E234" s="3">
        <v>75.599999999999994</v>
      </c>
      <c r="F234" s="5">
        <v>0.01</v>
      </c>
      <c r="G234" s="5">
        <f t="shared" si="12"/>
        <v>0.75600000000000001</v>
      </c>
      <c r="H234" s="2">
        <v>3541.52</v>
      </c>
      <c r="I234" s="2">
        <f t="shared" si="13"/>
        <v>2677.39</v>
      </c>
      <c r="J234" s="3">
        <f t="shared" si="14"/>
        <v>0</v>
      </c>
      <c r="K234" s="2">
        <f t="shared" si="15"/>
        <v>-267.74000000000024</v>
      </c>
      <c r="L234" s="15" t="str">
        <f>VLOOKUP(A234,Лист7!A:C,3,0)</f>
        <v>Начисление услуг 00000000646 от 31.01.2024 23:59:59</v>
      </c>
      <c r="M234" s="15" t="str">
        <f>VLOOKUP(A234,Лист7!A:B,2,0)</f>
        <v>УК/159-АЛ-1КПФ/24-07</v>
      </c>
    </row>
    <row r="235" spans="1:13" x14ac:dyDescent="0.3">
      <c r="A235" s="15" t="s">
        <v>350</v>
      </c>
      <c r="B235" s="1" t="s">
        <v>234</v>
      </c>
      <c r="C235" s="2">
        <v>1464.77</v>
      </c>
      <c r="D235" s="2">
        <v>1331.61</v>
      </c>
      <c r="E235" s="3">
        <v>37.6</v>
      </c>
      <c r="F235" s="5">
        <v>0.01</v>
      </c>
      <c r="G235" s="5">
        <f t="shared" si="12"/>
        <v>0.376</v>
      </c>
      <c r="H235" s="2">
        <v>3541.52</v>
      </c>
      <c r="I235" s="2">
        <f t="shared" si="13"/>
        <v>1331.61</v>
      </c>
      <c r="J235" s="3">
        <f t="shared" si="14"/>
        <v>0</v>
      </c>
      <c r="K235" s="2">
        <f t="shared" si="15"/>
        <v>-133.16000000000008</v>
      </c>
      <c r="L235" s="15" t="str">
        <f>VLOOKUP(A235,Лист7!A:C,3,0)</f>
        <v>Начисление услуг 00000000646 от 31.01.2024 23:59:59</v>
      </c>
      <c r="M235" s="15" t="str">
        <f>VLOOKUP(A235,Лист7!A:B,2,0)</f>
        <v>УК/9807-АЛ/ДУН-01-03-06-02/ВКФ-1/ВТОР</v>
      </c>
    </row>
    <row r="236" spans="1:13" x14ac:dyDescent="0.3">
      <c r="A236" s="15" t="s">
        <v>347</v>
      </c>
      <c r="B236" s="1" t="s">
        <v>235</v>
      </c>
      <c r="C236" s="2">
        <v>1979</v>
      </c>
      <c r="D236" s="2">
        <v>1799.09</v>
      </c>
      <c r="E236" s="3">
        <v>50.8</v>
      </c>
      <c r="F236" s="5">
        <v>0.01</v>
      </c>
      <c r="G236" s="5">
        <f t="shared" si="12"/>
        <v>0.50800000000000001</v>
      </c>
      <c r="H236" s="2">
        <v>3541.52</v>
      </c>
      <c r="I236" s="2">
        <f t="shared" si="13"/>
        <v>1799.09</v>
      </c>
      <c r="J236" s="3">
        <f t="shared" si="14"/>
        <v>0</v>
      </c>
      <c r="K236" s="2">
        <f t="shared" si="15"/>
        <v>-179.91000000000008</v>
      </c>
      <c r="L236" s="15" t="str">
        <f>VLOOKUP(A236,Лист7!A:C,3,0)</f>
        <v>Начисление услуг 00000000646 от 31.01.2024 23:59:59</v>
      </c>
      <c r="M236" s="15" t="str">
        <f>VLOOKUP(A236,Лист7!A:B,2,0)</f>
        <v>9807-АЛ/ДУН-01-03-06-03/ВКФ-1/ВТОР</v>
      </c>
    </row>
    <row r="237" spans="1:13" x14ac:dyDescent="0.3">
      <c r="A237" s="15" t="s">
        <v>307</v>
      </c>
      <c r="B237" s="1" t="s">
        <v>236</v>
      </c>
      <c r="C237" s="2">
        <v>2271.1799999999998</v>
      </c>
      <c r="D237" s="2">
        <v>2064.71</v>
      </c>
      <c r="E237" s="3">
        <v>58.3</v>
      </c>
      <c r="F237" s="5">
        <v>0.01</v>
      </c>
      <c r="G237" s="5">
        <f t="shared" si="12"/>
        <v>0.58299999999999996</v>
      </c>
      <c r="H237" s="2">
        <v>3541.52</v>
      </c>
      <c r="I237" s="2">
        <f t="shared" si="13"/>
        <v>2064.71</v>
      </c>
      <c r="J237" s="3">
        <f t="shared" si="14"/>
        <v>0</v>
      </c>
      <c r="K237" s="2">
        <f t="shared" si="15"/>
        <v>-206.4699999999998</v>
      </c>
      <c r="L237" s="15" t="str">
        <f>VLOOKUP(A237,Лист7!A:C,3,0)</f>
        <v>Начисление услуг 00000000646 от 31.01.2024 23:59:59</v>
      </c>
      <c r="M237" s="15" t="str">
        <f>VLOOKUP(A237,Лист7!A:B,2,0)</f>
        <v>9807-АЛ/ДУН-01-03-06-04/ВКФ-1</v>
      </c>
    </row>
    <row r="238" spans="1:13" x14ac:dyDescent="0.3">
      <c r="A238" s="15" t="s">
        <v>442</v>
      </c>
      <c r="B238" s="1" t="s">
        <v>237</v>
      </c>
      <c r="C238" s="2">
        <v>2952.92</v>
      </c>
      <c r="D238" s="2">
        <v>2684.47</v>
      </c>
      <c r="E238" s="3">
        <v>75.8</v>
      </c>
      <c r="F238" s="5">
        <v>0.01</v>
      </c>
      <c r="G238" s="5">
        <f t="shared" si="12"/>
        <v>0.75800000000000001</v>
      </c>
      <c r="H238" s="2">
        <v>3541.52</v>
      </c>
      <c r="I238" s="2">
        <f t="shared" si="13"/>
        <v>2684.47</v>
      </c>
      <c r="J238" s="3">
        <f t="shared" si="14"/>
        <v>0</v>
      </c>
      <c r="K238" s="2">
        <f t="shared" si="15"/>
        <v>-268.45000000000027</v>
      </c>
      <c r="L238" s="15" t="str">
        <f>VLOOKUP(A238,Лист7!A:C,3,0)</f>
        <v>Начисление услуг 00000000646 от 31.01.2024 23:59:59</v>
      </c>
      <c r="M238" s="15" t="str">
        <f>VLOOKUP(A238,Лист7!A:B,2,0)</f>
        <v>УК/017-АЛ-1КПФ/29-06</v>
      </c>
    </row>
    <row r="239" spans="1:13" x14ac:dyDescent="0.3">
      <c r="A239" s="15" t="s">
        <v>447</v>
      </c>
      <c r="B239" s="1" t="s">
        <v>238</v>
      </c>
      <c r="C239" s="2">
        <v>1464.77</v>
      </c>
      <c r="D239" s="2">
        <v>1331.61</v>
      </c>
      <c r="E239" s="3">
        <v>37.6</v>
      </c>
      <c r="F239" s="5">
        <v>0.01</v>
      </c>
      <c r="G239" s="5">
        <f t="shared" si="12"/>
        <v>0.376</v>
      </c>
      <c r="H239" s="2">
        <v>3541.52</v>
      </c>
      <c r="I239" s="2">
        <f t="shared" si="13"/>
        <v>1331.61</v>
      </c>
      <c r="J239" s="3">
        <f t="shared" si="14"/>
        <v>0</v>
      </c>
      <c r="K239" s="2">
        <f t="shared" si="15"/>
        <v>-133.16000000000008</v>
      </c>
      <c r="L239" s="15" t="str">
        <f>VLOOKUP(A239,Лист7!A:C,3,0)</f>
        <v>Начисление услуг 00000000646 от 31.01.2024 23:59:59</v>
      </c>
      <c r="M239" s="15" t="str">
        <f>VLOOKUP(A239,Лист7!A:B,2,0)</f>
        <v>9807-АЛ/ДУН-01-03-07-02/ВКФ-1</v>
      </c>
    </row>
    <row r="240" spans="1:13" x14ac:dyDescent="0.3">
      <c r="A240" s="15" t="s">
        <v>270</v>
      </c>
      <c r="B240" s="1" t="s">
        <v>239</v>
      </c>
      <c r="C240" s="2">
        <v>1979</v>
      </c>
      <c r="D240" s="2">
        <v>1799.09</v>
      </c>
      <c r="E240" s="3">
        <v>50.8</v>
      </c>
      <c r="F240" s="5">
        <v>0.01</v>
      </c>
      <c r="G240" s="5">
        <f t="shared" si="12"/>
        <v>0.50800000000000001</v>
      </c>
      <c r="H240" s="2">
        <v>3541.52</v>
      </c>
      <c r="I240" s="2">
        <f t="shared" si="13"/>
        <v>1799.09</v>
      </c>
      <c r="J240" s="3">
        <f t="shared" si="14"/>
        <v>0</v>
      </c>
      <c r="K240" s="2">
        <f t="shared" si="15"/>
        <v>-179.91000000000008</v>
      </c>
      <c r="L240" s="15" t="str">
        <f>VLOOKUP(A240,Лист7!A:C,3,0)</f>
        <v>Начисление услуг 00000000646 от 31.01.2024 23:59:59</v>
      </c>
      <c r="M240" s="15" t="str">
        <f>VLOOKUP(A240,Лист7!A:B,2,0)</f>
        <v>АЛ/3М/ДУ-3-1-87/ВТОР1</v>
      </c>
    </row>
    <row r="241" spans="1:13" x14ac:dyDescent="0.3">
      <c r="A241" s="15" t="s">
        <v>276</v>
      </c>
      <c r="B241" s="1" t="s">
        <v>240</v>
      </c>
      <c r="C241" s="2">
        <v>2271.1799999999998</v>
      </c>
      <c r="D241" s="2">
        <v>2064.71</v>
      </c>
      <c r="E241" s="3">
        <v>58.3</v>
      </c>
      <c r="F241" s="5">
        <v>0.01</v>
      </c>
      <c r="G241" s="5">
        <f t="shared" si="12"/>
        <v>0.58299999999999996</v>
      </c>
      <c r="H241" s="2">
        <v>3541.52</v>
      </c>
      <c r="I241" s="2">
        <f t="shared" si="13"/>
        <v>2064.71</v>
      </c>
      <c r="J241" s="3">
        <f t="shared" si="14"/>
        <v>0</v>
      </c>
      <c r="K241" s="2">
        <f t="shared" si="15"/>
        <v>-206.4699999999998</v>
      </c>
      <c r="L241" s="15" t="str">
        <f>VLOOKUP(A241,Лист7!A:C,3,0)</f>
        <v>Начисление услуг 00000000646 от 31.01.2024 23:59:59</v>
      </c>
      <c r="M241" s="15" t="str">
        <f>VLOOKUP(A241,Лист7!A:B,2,0)</f>
        <v>АЛ/3-я МЫТИЩ/3к.1-88 ВОТР 1</v>
      </c>
    </row>
    <row r="242" spans="1:13" x14ac:dyDescent="0.3">
      <c r="A242" s="15" t="s">
        <v>306</v>
      </c>
      <c r="B242" s="1" t="s">
        <v>241</v>
      </c>
      <c r="C242" s="2">
        <v>2941.23</v>
      </c>
      <c r="D242" s="2">
        <v>2673.85</v>
      </c>
      <c r="E242" s="3">
        <v>75.5</v>
      </c>
      <c r="F242" s="5">
        <v>0.01</v>
      </c>
      <c r="G242" s="5">
        <f t="shared" si="12"/>
        <v>0.755</v>
      </c>
      <c r="H242" s="2">
        <v>3541.52</v>
      </c>
      <c r="I242" s="2">
        <f t="shared" si="13"/>
        <v>2673.85</v>
      </c>
      <c r="J242" s="3">
        <f t="shared" si="14"/>
        <v>0</v>
      </c>
      <c r="K242" s="2">
        <f t="shared" si="15"/>
        <v>-267.38000000000011</v>
      </c>
      <c r="L242" s="15" t="str">
        <f>VLOOKUP(A242,Лист7!A:C,3,0)</f>
        <v>Начисление услуг 00000000646 от 31.01.2024 23:59:59</v>
      </c>
      <c r="M242" s="15" t="str">
        <f>VLOOKUP(A242,Лист7!A:B,2,0)</f>
        <v>9807-АЛ/ДУН-01-03-08-01/ВКФ-1</v>
      </c>
    </row>
    <row r="243" spans="1:13" x14ac:dyDescent="0.3">
      <c r="A243" s="15" t="s">
        <v>402</v>
      </c>
      <c r="B243" s="1" t="s">
        <v>242</v>
      </c>
      <c r="C243" s="2">
        <v>2898.38</v>
      </c>
      <c r="D243" s="2">
        <v>2634.89</v>
      </c>
      <c r="E243" s="3">
        <v>74.400000000000006</v>
      </c>
      <c r="F243" s="5">
        <v>0.01</v>
      </c>
      <c r="G243" s="5">
        <f t="shared" si="12"/>
        <v>0.74399999999999999</v>
      </c>
      <c r="H243" s="2">
        <v>3541.52</v>
      </c>
      <c r="I243" s="2">
        <f t="shared" si="13"/>
        <v>2634.89</v>
      </c>
      <c r="J243" s="3">
        <f t="shared" si="14"/>
        <v>0</v>
      </c>
      <c r="K243" s="2">
        <f t="shared" si="15"/>
        <v>-263.49000000000024</v>
      </c>
      <c r="L243" s="15" t="str">
        <f>VLOOKUP(A243,Лист7!A:C,3,0)</f>
        <v>Начисление услуг 00000000646 от 31.01.2024 23:59:59</v>
      </c>
      <c r="M243" s="15" t="str">
        <f>VLOOKUP(A243,Лист7!A:B,2,0)</f>
        <v>9807-АЛ/ДУН-01-04-04-01/ВКФ-1</v>
      </c>
    </row>
    <row r="244" spans="1:13" x14ac:dyDescent="0.3">
      <c r="A244" s="15" t="s">
        <v>342</v>
      </c>
      <c r="B244" s="1" t="s">
        <v>243</v>
      </c>
      <c r="C244" s="2">
        <v>1460.87</v>
      </c>
      <c r="D244" s="2">
        <v>1328.07</v>
      </c>
      <c r="E244" s="3">
        <v>37.5</v>
      </c>
      <c r="F244" s="5">
        <v>0.01</v>
      </c>
      <c r="G244" s="5">
        <f t="shared" si="12"/>
        <v>0.375</v>
      </c>
      <c r="H244" s="2">
        <v>3541.52</v>
      </c>
      <c r="I244" s="2">
        <f t="shared" si="13"/>
        <v>1328.07</v>
      </c>
      <c r="J244" s="3">
        <f t="shared" si="14"/>
        <v>0</v>
      </c>
      <c r="K244" s="2">
        <f t="shared" si="15"/>
        <v>-132.79999999999995</v>
      </c>
      <c r="L244" s="15" t="str">
        <f>VLOOKUP(A244,Лист7!A:C,3,0)</f>
        <v>Начисление услуг 00000000646 от 31.01.2024 23:59:59</v>
      </c>
      <c r="M244" s="15" t="str">
        <f>VLOOKUP(A244,Лист7!A:B,2,0)</f>
        <v>УК/0201-АЛ/ПДК-А1-03-08-02/ВДС-882</v>
      </c>
    </row>
    <row r="245" spans="1:13" x14ac:dyDescent="0.3">
      <c r="A245" s="15" t="s">
        <v>331</v>
      </c>
      <c r="B245" s="1" t="s">
        <v>244</v>
      </c>
      <c r="C245" s="2">
        <v>1975.11</v>
      </c>
      <c r="D245" s="2">
        <v>1795.55</v>
      </c>
      <c r="E245" s="3">
        <v>50.7</v>
      </c>
      <c r="F245" s="5">
        <v>0.01</v>
      </c>
      <c r="G245" s="5">
        <f t="shared" si="12"/>
        <v>0.50700000000000001</v>
      </c>
      <c r="H245" s="2">
        <v>3541.52</v>
      </c>
      <c r="I245" s="2">
        <f t="shared" si="13"/>
        <v>1795.55</v>
      </c>
      <c r="J245" s="3">
        <f t="shared" si="14"/>
        <v>0</v>
      </c>
      <c r="K245" s="2">
        <f t="shared" si="15"/>
        <v>-179.55999999999995</v>
      </c>
      <c r="L245" s="15" t="str">
        <f>VLOOKUP(A245,Лист7!A:C,3,0)</f>
        <v>Начисление услуг 00000000646 от 31.01.2024 23:59:59</v>
      </c>
      <c r="M245" s="15" t="str">
        <f>VLOOKUP(A245,Лист7!A:B,2,0)</f>
        <v>9807-АЛ/ДУН-А1-03-08-03/ВКФ-1/ВТОР-2</v>
      </c>
    </row>
    <row r="246" spans="1:13" x14ac:dyDescent="0.3">
      <c r="A246" s="15" t="s">
        <v>497</v>
      </c>
      <c r="B246" s="1" t="s">
        <v>245</v>
      </c>
      <c r="C246" s="2">
        <v>2275.0700000000002</v>
      </c>
      <c r="D246" s="2">
        <v>2068.25</v>
      </c>
      <c r="E246" s="3">
        <v>58.4</v>
      </c>
      <c r="F246" s="5">
        <v>0.01</v>
      </c>
      <c r="G246" s="5">
        <f t="shared" si="12"/>
        <v>0.58399999999999996</v>
      </c>
      <c r="H246" s="2">
        <v>3541.52</v>
      </c>
      <c r="I246" s="2">
        <f t="shared" si="13"/>
        <v>2068.25</v>
      </c>
      <c r="J246" s="3">
        <f t="shared" si="14"/>
        <v>0</v>
      </c>
      <c r="K246" s="2">
        <f t="shared" si="15"/>
        <v>-206.82000000000016</v>
      </c>
      <c r="L246" s="15" t="str">
        <f>VLOOKUP(A246,Лист7!A:C,3,0)</f>
        <v>Начисление услуг 00000000646 от 31.01.2024 23:59:59</v>
      </c>
      <c r="M246" s="15" t="str">
        <f>VLOOKUP(A246,Лист7!A:B,2,0)</f>
        <v>УК/001-АЛ-1КПФ/28-06</v>
      </c>
    </row>
    <row r="247" spans="1:13" x14ac:dyDescent="0.3">
      <c r="A247" s="15" t="s">
        <v>365</v>
      </c>
      <c r="B247" s="1" t="s">
        <v>246</v>
      </c>
      <c r="C247" s="2">
        <v>2952.92</v>
      </c>
      <c r="D247" s="2">
        <v>2684.47</v>
      </c>
      <c r="E247" s="3">
        <v>75.8</v>
      </c>
      <c r="F247" s="5">
        <v>0.01</v>
      </c>
      <c r="G247" s="5">
        <f t="shared" si="12"/>
        <v>0.75800000000000001</v>
      </c>
      <c r="H247" s="2">
        <v>3541.52</v>
      </c>
      <c r="I247" s="2">
        <f t="shared" si="13"/>
        <v>2684.47</v>
      </c>
      <c r="J247" s="3">
        <f t="shared" si="14"/>
        <v>0</v>
      </c>
      <c r="K247" s="2">
        <f t="shared" si="15"/>
        <v>-268.45000000000027</v>
      </c>
      <c r="L247" s="15" t="str">
        <f>VLOOKUP(A247,Лист7!A:C,3,0)</f>
        <v>Начисление услуг 00000000646 от 31.01.2024 23:59:59</v>
      </c>
      <c r="M247" s="15" t="str">
        <f>VLOOKUP(A247,Лист7!A:B,2,0)</f>
        <v>АЛ/3М/ДУ-3-1-93/ВТОР</v>
      </c>
    </row>
    <row r="248" spans="1:13" x14ac:dyDescent="0.3">
      <c r="A248" s="15" t="s">
        <v>526</v>
      </c>
      <c r="B248" s="1" t="s">
        <v>247</v>
      </c>
      <c r="C248" s="2">
        <v>1472.57</v>
      </c>
      <c r="D248" s="2">
        <v>1338.69</v>
      </c>
      <c r="E248" s="3">
        <v>37.799999999999997</v>
      </c>
      <c r="F248" s="5">
        <v>0.01</v>
      </c>
      <c r="G248" s="5">
        <f t="shared" si="12"/>
        <v>0.378</v>
      </c>
      <c r="H248" s="2">
        <v>3541.52</v>
      </c>
      <c r="I248" s="2">
        <f t="shared" si="13"/>
        <v>1338.69</v>
      </c>
      <c r="J248" s="3">
        <f t="shared" si="14"/>
        <v>0</v>
      </c>
      <c r="K248" s="2">
        <f t="shared" si="15"/>
        <v>-133.87999999999988</v>
      </c>
      <c r="L248" s="15" t="str">
        <f>VLOOKUP(A248,Лист7!A:C,3,0)</f>
        <v>Начисление услуг 00000000646 от 31.01.2024 23:59:59</v>
      </c>
      <c r="M248" s="15" t="str">
        <f>VLOOKUP(A248,Лист7!A:B,2,0)</f>
        <v>УК/0201-АЛ/ПДК-А1-03-09-02/ВДС-875</v>
      </c>
    </row>
    <row r="249" spans="1:13" x14ac:dyDescent="0.3">
      <c r="A249" s="15" t="s">
        <v>453</v>
      </c>
      <c r="B249" s="1" t="s">
        <v>248</v>
      </c>
      <c r="C249" s="2">
        <v>1979</v>
      </c>
      <c r="D249" s="2">
        <v>1799.09</v>
      </c>
      <c r="E249" s="3">
        <v>50.8</v>
      </c>
      <c r="F249" s="5">
        <v>0.01</v>
      </c>
      <c r="G249" s="5">
        <f t="shared" si="12"/>
        <v>0.50800000000000001</v>
      </c>
      <c r="H249" s="2">
        <v>3541.52</v>
      </c>
      <c r="I249" s="2">
        <f t="shared" si="13"/>
        <v>1799.09</v>
      </c>
      <c r="J249" s="3">
        <f t="shared" si="14"/>
        <v>0</v>
      </c>
      <c r="K249" s="2">
        <f t="shared" si="15"/>
        <v>-179.91000000000008</v>
      </c>
      <c r="L249" s="15" t="str">
        <f>VLOOKUP(A249,Лист7!A:C,3,0)</f>
        <v>Начисление услуг 00000000646 от 31.01.2024 23:59:59</v>
      </c>
      <c r="M249" s="15" t="str">
        <f>VLOOKUP(A249,Лист7!A:B,2,0)</f>
        <v>УК/209-АЛ-1КПФ/05-08/Э</v>
      </c>
    </row>
    <row r="250" spans="1:13" x14ac:dyDescent="0.3">
      <c r="A250" s="15" t="s">
        <v>454</v>
      </c>
      <c r="B250" s="1" t="s">
        <v>249</v>
      </c>
      <c r="C250" s="2">
        <v>2271.1799999999998</v>
      </c>
      <c r="D250" s="2">
        <v>2064.71</v>
      </c>
      <c r="E250" s="3">
        <v>58.3</v>
      </c>
      <c r="F250" s="5">
        <v>0.01</v>
      </c>
      <c r="G250" s="5">
        <f t="shared" si="12"/>
        <v>0.58299999999999996</v>
      </c>
      <c r="H250" s="2">
        <v>3541.52</v>
      </c>
      <c r="I250" s="2">
        <f t="shared" si="13"/>
        <v>2064.71</v>
      </c>
      <c r="J250" s="3">
        <f t="shared" si="14"/>
        <v>0</v>
      </c>
      <c r="K250" s="2">
        <f t="shared" si="15"/>
        <v>-206.4699999999998</v>
      </c>
      <c r="L250" s="15" t="str">
        <f>VLOOKUP(A250,Лист7!A:C,3,0)</f>
        <v>Начисление услуг 00000000646 от 31.01.2024 23:59:59</v>
      </c>
      <c r="M250" s="15" t="str">
        <f>VLOOKUP(A250,Лист7!A:B,2,0)</f>
        <v>УК/050-АЛ-1КПФ/02-07</v>
      </c>
    </row>
    <row r="251" spans="1:13" x14ac:dyDescent="0.3">
      <c r="A251" s="15" t="s">
        <v>507</v>
      </c>
      <c r="B251" s="1" t="s">
        <v>250</v>
      </c>
      <c r="C251" s="2">
        <v>2949.03</v>
      </c>
      <c r="D251" s="2">
        <v>2680.93</v>
      </c>
      <c r="E251" s="3">
        <v>75.7</v>
      </c>
      <c r="F251" s="5">
        <v>0.01</v>
      </c>
      <c r="G251" s="5">
        <f t="shared" si="12"/>
        <v>0.75700000000000001</v>
      </c>
      <c r="H251" s="2">
        <v>3541.52</v>
      </c>
      <c r="I251" s="2">
        <f t="shared" si="13"/>
        <v>2680.93</v>
      </c>
      <c r="J251" s="3">
        <f t="shared" si="14"/>
        <v>0</v>
      </c>
      <c r="K251" s="2">
        <f t="shared" si="15"/>
        <v>-268.10000000000036</v>
      </c>
      <c r="L251" s="15" t="str">
        <f>VLOOKUP(A251,Лист7!A:C,3,0)</f>
        <v>Начисление услуг 00000000646 от 31.01.2024 23:59:59</v>
      </c>
      <c r="M251" s="15" t="str">
        <f>VLOOKUP(A251,Лист7!A:B,2,0)</f>
        <v>УК/146-АЛ-1КПФ/22-07</v>
      </c>
    </row>
    <row r="252" spans="1:13" x14ac:dyDescent="0.3">
      <c r="A252" s="15" t="s">
        <v>274</v>
      </c>
      <c r="B252" s="1" t="s">
        <v>251</v>
      </c>
      <c r="C252" s="2">
        <v>1476.46</v>
      </c>
      <c r="D252" s="2">
        <v>1342.24</v>
      </c>
      <c r="E252" s="3">
        <v>37.9</v>
      </c>
      <c r="F252" s="5">
        <v>0.01</v>
      </c>
      <c r="G252" s="5">
        <f t="shared" si="12"/>
        <v>0.379</v>
      </c>
      <c r="H252" s="2">
        <v>3541.52</v>
      </c>
      <c r="I252" s="2">
        <f t="shared" si="13"/>
        <v>1342.24</v>
      </c>
      <c r="J252" s="3">
        <f t="shared" si="14"/>
        <v>0</v>
      </c>
      <c r="K252" s="2">
        <f t="shared" si="15"/>
        <v>-134.22000000000003</v>
      </c>
      <c r="L252" s="15" t="str">
        <f>VLOOKUP(A252,Лист7!A:C,3,0)</f>
        <v>Начисление услуг 00000000646 от 31.01.2024 23:59:59</v>
      </c>
      <c r="M252" s="15" t="str">
        <f>VLOOKUP(A252,Лист7!A:B,2,0)</f>
        <v>АЛ/3М/ДУ-3-1-98</v>
      </c>
    </row>
    <row r="253" spans="1:13" x14ac:dyDescent="0.3">
      <c r="A253" s="15" t="s">
        <v>271</v>
      </c>
      <c r="B253" s="1" t="s">
        <v>252</v>
      </c>
      <c r="C253" s="2">
        <v>1982.9</v>
      </c>
      <c r="D253" s="2">
        <v>1802.63</v>
      </c>
      <c r="E253" s="3">
        <v>50.9</v>
      </c>
      <c r="F253" s="5">
        <v>0.01</v>
      </c>
      <c r="G253" s="5">
        <f t="shared" si="12"/>
        <v>0.50900000000000001</v>
      </c>
      <c r="H253" s="2">
        <v>3541.52</v>
      </c>
      <c r="I253" s="2">
        <f t="shared" si="13"/>
        <v>1802.63</v>
      </c>
      <c r="J253" s="3">
        <f t="shared" si="14"/>
        <v>0</v>
      </c>
      <c r="K253" s="2">
        <f t="shared" si="15"/>
        <v>-180.26999999999998</v>
      </c>
      <c r="L253" s="15" t="str">
        <f>VLOOKUP(A253,Лист7!A:C,3,0)</f>
        <v>Начисление услуг 00000000646 от 31.01.2024 23:59:59</v>
      </c>
      <c r="M253" s="15" t="str">
        <f>VLOOKUP(A253,Лист7!A:B,2,0)</f>
        <v>АЛ/3М/ДУ-3-1-99/ВТОР1</v>
      </c>
    </row>
    <row r="254" spans="1:13" x14ac:dyDescent="0.3">
      <c r="A254" s="15" t="s">
        <v>367</v>
      </c>
      <c r="B254" s="1" t="s">
        <v>253</v>
      </c>
      <c r="C254" s="2">
        <v>5909.73</v>
      </c>
      <c r="D254" s="2">
        <v>5372.49</v>
      </c>
      <c r="E254" s="3">
        <v>151.69999999999999</v>
      </c>
      <c r="F254" s="5">
        <v>0.01</v>
      </c>
      <c r="G254" s="5">
        <f t="shared" si="12"/>
        <v>1.5169999999999999</v>
      </c>
      <c r="H254" s="2">
        <v>3541.52</v>
      </c>
      <c r="I254" s="2">
        <f t="shared" si="13"/>
        <v>5372.49</v>
      </c>
      <c r="J254" s="3">
        <f t="shared" si="14"/>
        <v>0</v>
      </c>
      <c r="K254" s="2">
        <f t="shared" si="15"/>
        <v>-537.23999999999978</v>
      </c>
      <c r="L254" s="15" t="str">
        <f>VLOOKUP(A254,Лист7!A:C,3,0)</f>
        <v>Начисление услуг 00000000646 от 31.01.2024 23:59:59</v>
      </c>
      <c r="M254" s="15" t="str">
        <f>VLOOKUP(A254,Лист7!A:B,2,0)</f>
        <v>АЛ/3М/ДУ-3-1/БКФН-10(1-13)/ВТОР</v>
      </c>
    </row>
    <row r="255" spans="1:13" x14ac:dyDescent="0.3">
      <c r="A255" s="15" t="s">
        <v>351</v>
      </c>
      <c r="B255" s="1" t="s">
        <v>254</v>
      </c>
      <c r="C255" s="2">
        <v>2501.02</v>
      </c>
      <c r="D255" s="2">
        <v>2273.66</v>
      </c>
      <c r="E255" s="3">
        <v>64.2</v>
      </c>
      <c r="F255" s="5">
        <v>0.01</v>
      </c>
      <c r="G255" s="5">
        <f t="shared" si="12"/>
        <v>0.64200000000000002</v>
      </c>
      <c r="H255" s="2">
        <v>3541.52</v>
      </c>
      <c r="I255" s="2">
        <f t="shared" si="13"/>
        <v>2273.66</v>
      </c>
      <c r="J255" s="3">
        <f t="shared" si="14"/>
        <v>0</v>
      </c>
      <c r="K255" s="2">
        <f t="shared" si="15"/>
        <v>-227.36000000000013</v>
      </c>
      <c r="L255" s="15" t="str">
        <f>VLOOKUP(A255,Лист7!A:C,3,0)</f>
        <v>Начисление услуг 00000000646 от 31.01.2024 23:59:59</v>
      </c>
      <c r="M255" s="15" t="str">
        <f>VLOOKUP(A255,Лист7!A:B,2,0)</f>
        <v>9807-АЛ/ДУН-01-4-НЖ-11-1-08/ВКФ-006/ВТОР</v>
      </c>
    </row>
    <row r="256" spans="1:13" x14ac:dyDescent="0.3">
      <c r="A256" s="15" t="s">
        <v>353</v>
      </c>
      <c r="B256" s="1" t="s">
        <v>255</v>
      </c>
      <c r="C256" s="2">
        <v>4378.74</v>
      </c>
      <c r="D256" s="2">
        <v>3980.67</v>
      </c>
      <c r="E256" s="3">
        <v>112.4</v>
      </c>
      <c r="F256" s="5">
        <v>0.01</v>
      </c>
      <c r="G256" s="5">
        <f t="shared" si="12"/>
        <v>1.1240000000000001</v>
      </c>
      <c r="H256" s="2">
        <v>3541.52</v>
      </c>
      <c r="I256" s="2">
        <f t="shared" si="13"/>
        <v>3980.67</v>
      </c>
      <c r="J256" s="3">
        <f t="shared" si="14"/>
        <v>0</v>
      </c>
      <c r="K256" s="2">
        <f t="shared" si="15"/>
        <v>-398.06999999999971</v>
      </c>
      <c r="L256" s="15" t="str">
        <f>VLOOKUP(A256,Лист7!A:C,3,0)</f>
        <v>Начисление услуг 00000000646 от 31.01.2024 23:59:59</v>
      </c>
      <c r="M256" s="15" t="str">
        <f>VLOOKUP(A256,Лист7!A:B,2,0)</f>
        <v>9807-АЛ/ДУН-01-4-НЖ-06-1-10/ВКФ-002/ВТОР</v>
      </c>
    </row>
    <row r="257" spans="1:13" x14ac:dyDescent="0.3">
      <c r="A257" s="15" t="s">
        <v>338</v>
      </c>
      <c r="B257" s="1" t="s">
        <v>256</v>
      </c>
      <c r="C257" s="2">
        <v>5531.85</v>
      </c>
      <c r="D257" s="2">
        <v>5028.96</v>
      </c>
      <c r="E257" s="3">
        <v>142</v>
      </c>
      <c r="F257" s="5">
        <v>0.01</v>
      </c>
      <c r="G257" s="5">
        <f t="shared" si="12"/>
        <v>1.42</v>
      </c>
      <c r="H257" s="2">
        <v>3541.52</v>
      </c>
      <c r="I257" s="2">
        <f t="shared" si="13"/>
        <v>5028.96</v>
      </c>
      <c r="J257" s="3">
        <f t="shared" si="14"/>
        <v>0</v>
      </c>
      <c r="K257" s="2">
        <f t="shared" si="15"/>
        <v>-502.89000000000033</v>
      </c>
      <c r="L257" s="15" t="str">
        <f>VLOOKUP(A257,Лист7!A:C,3,0)</f>
        <v>Начисление услуг 00000000646 от 31.01.2024 23:59:59</v>
      </c>
      <c r="M257" s="15" t="str">
        <f>VLOOKUP(A257,Лист7!A:B,2,0)</f>
        <v>9807-АЛ/ДУН-01-3-НЖ-07-1-12/ВКФ-003/ВТОР</v>
      </c>
    </row>
    <row r="258" spans="1:13" x14ac:dyDescent="0.3">
      <c r="A258" s="15" t="s">
        <v>354</v>
      </c>
      <c r="B258" s="1" t="s">
        <v>257</v>
      </c>
      <c r="C258" s="2">
        <v>2863.32</v>
      </c>
      <c r="D258" s="2">
        <v>2603.02</v>
      </c>
      <c r="E258" s="3">
        <v>73.5</v>
      </c>
      <c r="F258" s="5">
        <v>0.01</v>
      </c>
      <c r="G258" s="5">
        <f t="shared" si="12"/>
        <v>0.73499999999999999</v>
      </c>
      <c r="H258" s="2">
        <v>3541.52</v>
      </c>
      <c r="I258" s="2">
        <f t="shared" si="13"/>
        <v>2603.02</v>
      </c>
      <c r="J258" s="3">
        <f t="shared" si="14"/>
        <v>0</v>
      </c>
      <c r="K258" s="2">
        <f t="shared" si="15"/>
        <v>-260.30000000000018</v>
      </c>
      <c r="L258" s="15" t="str">
        <f>VLOOKUP(A258,Лист7!A:C,3,0)</f>
        <v>Начисление услуг 00000000646 от 31.01.2024 23:59:59</v>
      </c>
      <c r="M258" s="15" t="str">
        <f>VLOOKUP(A258,Лист7!A:B,2,0)</f>
        <v>9807-АЛ/ДУН-01-2-НЖ-08-1-06/ВКФ-004/ВТОР</v>
      </c>
    </row>
    <row r="259" spans="1:13" x14ac:dyDescent="0.3">
      <c r="A259" s="15" t="s">
        <v>356</v>
      </c>
      <c r="B259" s="1" t="s">
        <v>258</v>
      </c>
      <c r="C259" s="2">
        <v>5099.4399999999996</v>
      </c>
      <c r="D259" s="2">
        <v>4635.8500000000004</v>
      </c>
      <c r="E259" s="3">
        <v>130.9</v>
      </c>
      <c r="F259" s="5">
        <v>0.01</v>
      </c>
      <c r="G259" s="5">
        <f t="shared" ref="G259" si="16">ROUND(E259*F259,3)</f>
        <v>1.3089999999999999</v>
      </c>
      <c r="H259" s="2">
        <v>3541.52</v>
      </c>
      <c r="I259" s="2">
        <f t="shared" ref="I259" si="17">ROUND(G259*H259,2)</f>
        <v>4635.8500000000004</v>
      </c>
      <c r="J259" s="3">
        <f t="shared" ref="J259" si="18">D259-I259</f>
        <v>0</v>
      </c>
      <c r="K259" s="2">
        <f t="shared" ref="K259" si="19">D259-C259</f>
        <v>-463.58999999999924</v>
      </c>
      <c r="L259" s="15" t="str">
        <f>VLOOKUP(A259,Лист7!A:C,3,0)</f>
        <v>Начисление услуг 00000000646 от 31.01.2024 23:59:59</v>
      </c>
      <c r="M259" s="15" t="str">
        <f>VLOOKUP(A259,Лист7!A:B,2,0)</f>
        <v>9807-АЛ/ДУН-01-2-НЖ-09-1-11/ВКФ-001/ВТОР</v>
      </c>
    </row>
    <row r="261" spans="1:13" x14ac:dyDescent="0.3">
      <c r="K261" s="36">
        <f>SUM(K2:K259)</f>
        <v>-53066.340000000026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"/>
  <sheetViews>
    <sheetView workbookViewId="0">
      <selection sqref="A1:C260"/>
    </sheetView>
  </sheetViews>
  <sheetFormatPr defaultRowHeight="14.4" x14ac:dyDescent="0.3"/>
  <sheetData>
    <row r="1" spans="1:3" x14ac:dyDescent="0.3">
      <c r="A1" s="34" t="s">
        <v>268</v>
      </c>
      <c r="B1" s="34" t="s">
        <v>1326</v>
      </c>
      <c r="C1" s="34" t="s">
        <v>1327</v>
      </c>
    </row>
    <row r="2" spans="1:3" x14ac:dyDescent="0.3">
      <c r="A2" s="35" t="s">
        <v>269</v>
      </c>
      <c r="B2" s="35" t="s">
        <v>1328</v>
      </c>
      <c r="C2" s="35" t="s">
        <v>1329</v>
      </c>
    </row>
    <row r="3" spans="1:3" x14ac:dyDescent="0.3">
      <c r="A3" s="35" t="s">
        <v>270</v>
      </c>
      <c r="B3" s="35" t="s">
        <v>1330</v>
      </c>
      <c r="C3" s="35" t="s">
        <v>1329</v>
      </c>
    </row>
    <row r="4" spans="1:3" x14ac:dyDescent="0.3">
      <c r="A4" s="35" t="s">
        <v>271</v>
      </c>
      <c r="B4" s="35" t="s">
        <v>1331</v>
      </c>
      <c r="C4" s="35" t="s">
        <v>1329</v>
      </c>
    </row>
    <row r="5" spans="1:3" x14ac:dyDescent="0.3">
      <c r="A5" s="35" t="s">
        <v>272</v>
      </c>
      <c r="B5" s="35" t="s">
        <v>1332</v>
      </c>
      <c r="C5" s="35" t="s">
        <v>1329</v>
      </c>
    </row>
    <row r="6" spans="1:3" x14ac:dyDescent="0.3">
      <c r="A6" s="35" t="s">
        <v>273</v>
      </c>
      <c r="B6" s="35" t="s">
        <v>1333</v>
      </c>
      <c r="C6" s="35" t="s">
        <v>1329</v>
      </c>
    </row>
    <row r="7" spans="1:3" x14ac:dyDescent="0.3">
      <c r="A7" s="35" t="s">
        <v>274</v>
      </c>
      <c r="B7" s="35" t="s">
        <v>1334</v>
      </c>
      <c r="C7" s="35" t="s">
        <v>1329</v>
      </c>
    </row>
    <row r="8" spans="1:3" x14ac:dyDescent="0.3">
      <c r="A8" s="35" t="s">
        <v>275</v>
      </c>
      <c r="B8" s="35" t="s">
        <v>1335</v>
      </c>
      <c r="C8" s="35" t="s">
        <v>1329</v>
      </c>
    </row>
    <row r="9" spans="1:3" x14ac:dyDescent="0.3">
      <c r="A9" s="35" t="s">
        <v>276</v>
      </c>
      <c r="B9" s="35" t="s">
        <v>1336</v>
      </c>
      <c r="C9" s="35" t="s">
        <v>1329</v>
      </c>
    </row>
    <row r="10" spans="1:3" x14ac:dyDescent="0.3">
      <c r="A10" s="35" t="s">
        <v>277</v>
      </c>
      <c r="B10" s="35" t="s">
        <v>1337</v>
      </c>
      <c r="C10" s="35" t="s">
        <v>1329</v>
      </c>
    </row>
    <row r="11" spans="1:3" x14ac:dyDescent="0.3">
      <c r="A11" s="35" t="s">
        <v>278</v>
      </c>
      <c r="B11" s="35" t="s">
        <v>1338</v>
      </c>
      <c r="C11" s="35" t="s">
        <v>1329</v>
      </c>
    </row>
    <row r="12" spans="1:3" x14ac:dyDescent="0.3">
      <c r="A12" s="35" t="s">
        <v>279</v>
      </c>
      <c r="B12" s="35" t="s">
        <v>1339</v>
      </c>
      <c r="C12" s="35" t="s">
        <v>1329</v>
      </c>
    </row>
    <row r="13" spans="1:3" x14ac:dyDescent="0.3">
      <c r="A13" s="35" t="s">
        <v>280</v>
      </c>
      <c r="B13" s="35" t="s">
        <v>1340</v>
      </c>
      <c r="C13" s="35" t="s">
        <v>1329</v>
      </c>
    </row>
    <row r="14" spans="1:3" x14ac:dyDescent="0.3">
      <c r="A14" s="35" t="s">
        <v>281</v>
      </c>
      <c r="B14" s="35" t="s">
        <v>1341</v>
      </c>
      <c r="C14" s="35" t="s">
        <v>1329</v>
      </c>
    </row>
    <row r="15" spans="1:3" x14ac:dyDescent="0.3">
      <c r="A15" s="35" t="s">
        <v>282</v>
      </c>
      <c r="B15" s="35" t="s">
        <v>1342</v>
      </c>
      <c r="C15" s="35" t="s">
        <v>1329</v>
      </c>
    </row>
    <row r="16" spans="1:3" x14ac:dyDescent="0.3">
      <c r="A16" s="35" t="s">
        <v>283</v>
      </c>
      <c r="B16" s="35" t="s">
        <v>1343</v>
      </c>
      <c r="C16" s="35" t="s">
        <v>1329</v>
      </c>
    </row>
    <row r="17" spans="1:3" x14ac:dyDescent="0.3">
      <c r="A17" s="35" t="s">
        <v>284</v>
      </c>
      <c r="B17" s="35" t="s">
        <v>1344</v>
      </c>
      <c r="C17" s="35" t="s">
        <v>1329</v>
      </c>
    </row>
    <row r="18" spans="1:3" x14ac:dyDescent="0.3">
      <c r="A18" s="35" t="s">
        <v>285</v>
      </c>
      <c r="B18" s="35" t="s">
        <v>1345</v>
      </c>
      <c r="C18" s="35" t="s">
        <v>1329</v>
      </c>
    </row>
    <row r="19" spans="1:3" x14ac:dyDescent="0.3">
      <c r="A19" s="35" t="s">
        <v>286</v>
      </c>
      <c r="B19" s="35" t="s">
        <v>1346</v>
      </c>
      <c r="C19" s="35" t="s">
        <v>1329</v>
      </c>
    </row>
    <row r="20" spans="1:3" x14ac:dyDescent="0.3">
      <c r="A20" s="35" t="s">
        <v>287</v>
      </c>
      <c r="B20" s="35" t="s">
        <v>1347</v>
      </c>
      <c r="C20" s="35" t="s">
        <v>1329</v>
      </c>
    </row>
    <row r="21" spans="1:3" x14ac:dyDescent="0.3">
      <c r="A21" s="35" t="s">
        <v>288</v>
      </c>
      <c r="B21" s="35" t="s">
        <v>1348</v>
      </c>
      <c r="C21" s="35" t="s">
        <v>1329</v>
      </c>
    </row>
    <row r="22" spans="1:3" x14ac:dyDescent="0.3">
      <c r="A22" s="35" t="s">
        <v>289</v>
      </c>
      <c r="B22" s="35" t="s">
        <v>1349</v>
      </c>
      <c r="C22" s="35" t="s">
        <v>1329</v>
      </c>
    </row>
    <row r="23" spans="1:3" x14ac:dyDescent="0.3">
      <c r="A23" s="35" t="s">
        <v>290</v>
      </c>
      <c r="B23" s="35" t="s">
        <v>1350</v>
      </c>
      <c r="C23" s="35" t="s">
        <v>1329</v>
      </c>
    </row>
    <row r="24" spans="1:3" x14ac:dyDescent="0.3">
      <c r="A24" s="35" t="s">
        <v>291</v>
      </c>
      <c r="B24" s="35" t="s">
        <v>1351</v>
      </c>
      <c r="C24" s="35" t="s">
        <v>1329</v>
      </c>
    </row>
    <row r="25" spans="1:3" x14ac:dyDescent="0.3">
      <c r="A25" s="35" t="s">
        <v>292</v>
      </c>
      <c r="B25" s="35" t="s">
        <v>1352</v>
      </c>
      <c r="C25" s="35" t="s">
        <v>1329</v>
      </c>
    </row>
    <row r="26" spans="1:3" x14ac:dyDescent="0.3">
      <c r="A26" s="35" t="s">
        <v>293</v>
      </c>
      <c r="B26" s="35" t="s">
        <v>1353</v>
      </c>
      <c r="C26" s="35" t="s">
        <v>1329</v>
      </c>
    </row>
    <row r="27" spans="1:3" x14ac:dyDescent="0.3">
      <c r="A27" s="35" t="s">
        <v>294</v>
      </c>
      <c r="B27" s="35" t="s">
        <v>1354</v>
      </c>
      <c r="C27" s="35" t="s">
        <v>1329</v>
      </c>
    </row>
    <row r="28" spans="1:3" x14ac:dyDescent="0.3">
      <c r="A28" s="35" t="s">
        <v>295</v>
      </c>
      <c r="B28" s="35" t="s">
        <v>1355</v>
      </c>
      <c r="C28" s="35" t="s">
        <v>1329</v>
      </c>
    </row>
    <row r="29" spans="1:3" x14ac:dyDescent="0.3">
      <c r="A29" s="35" t="s">
        <v>296</v>
      </c>
      <c r="B29" s="35" t="s">
        <v>1356</v>
      </c>
      <c r="C29" s="35" t="s">
        <v>1329</v>
      </c>
    </row>
    <row r="30" spans="1:3" x14ac:dyDescent="0.3">
      <c r="A30" s="35" t="s">
        <v>297</v>
      </c>
      <c r="B30" s="35" t="s">
        <v>1357</v>
      </c>
      <c r="C30" s="35" t="s">
        <v>1329</v>
      </c>
    </row>
    <row r="31" spans="1:3" x14ac:dyDescent="0.3">
      <c r="A31" s="35" t="s">
        <v>298</v>
      </c>
      <c r="B31" s="35" t="s">
        <v>1358</v>
      </c>
      <c r="C31" s="35" t="s">
        <v>1329</v>
      </c>
    </row>
    <row r="32" spans="1:3" x14ac:dyDescent="0.3">
      <c r="A32" s="35" t="s">
        <v>299</v>
      </c>
      <c r="B32" s="35" t="s">
        <v>1359</v>
      </c>
      <c r="C32" s="35" t="s">
        <v>1329</v>
      </c>
    </row>
    <row r="33" spans="1:3" x14ac:dyDescent="0.3">
      <c r="A33" s="35" t="s">
        <v>300</v>
      </c>
      <c r="B33" s="35" t="s">
        <v>1360</v>
      </c>
      <c r="C33" s="35" t="s">
        <v>1329</v>
      </c>
    </row>
    <row r="34" spans="1:3" x14ac:dyDescent="0.3">
      <c r="A34" s="35" t="s">
        <v>301</v>
      </c>
      <c r="B34" s="35" t="s">
        <v>1361</v>
      </c>
      <c r="C34" s="35" t="s">
        <v>1329</v>
      </c>
    </row>
    <row r="35" spans="1:3" x14ac:dyDescent="0.3">
      <c r="A35" s="35" t="s">
        <v>302</v>
      </c>
      <c r="B35" s="35" t="s">
        <v>1362</v>
      </c>
      <c r="C35" s="35" t="s">
        <v>1329</v>
      </c>
    </row>
    <row r="36" spans="1:3" x14ac:dyDescent="0.3">
      <c r="A36" s="35" t="s">
        <v>303</v>
      </c>
      <c r="B36" s="35" t="s">
        <v>1363</v>
      </c>
      <c r="C36" s="35" t="s">
        <v>1329</v>
      </c>
    </row>
    <row r="37" spans="1:3" x14ac:dyDescent="0.3">
      <c r="A37" s="35" t="s">
        <v>304</v>
      </c>
      <c r="B37" s="35" t="s">
        <v>1364</v>
      </c>
      <c r="C37" s="35" t="s">
        <v>1329</v>
      </c>
    </row>
    <row r="38" spans="1:3" x14ac:dyDescent="0.3">
      <c r="A38" s="35" t="s">
        <v>305</v>
      </c>
      <c r="B38" s="35" t="s">
        <v>1365</v>
      </c>
      <c r="C38" s="35" t="s">
        <v>1329</v>
      </c>
    </row>
    <row r="39" spans="1:3" x14ac:dyDescent="0.3">
      <c r="A39" s="35" t="s">
        <v>306</v>
      </c>
      <c r="B39" s="35" t="s">
        <v>1366</v>
      </c>
      <c r="C39" s="35" t="s">
        <v>1329</v>
      </c>
    </row>
    <row r="40" spans="1:3" x14ac:dyDescent="0.3">
      <c r="A40" s="35" t="s">
        <v>307</v>
      </c>
      <c r="B40" s="35" t="s">
        <v>1367</v>
      </c>
      <c r="C40" s="35" t="s">
        <v>1329</v>
      </c>
    </row>
    <row r="41" spans="1:3" x14ac:dyDescent="0.3">
      <c r="A41" s="35" t="s">
        <v>308</v>
      </c>
      <c r="B41" s="35" t="s">
        <v>1368</v>
      </c>
      <c r="C41" s="35" t="s">
        <v>1329</v>
      </c>
    </row>
    <row r="42" spans="1:3" x14ac:dyDescent="0.3">
      <c r="A42" s="35" t="s">
        <v>309</v>
      </c>
      <c r="B42" s="35" t="s">
        <v>1369</v>
      </c>
      <c r="C42" s="35" t="s">
        <v>1329</v>
      </c>
    </row>
    <row r="43" spans="1:3" x14ac:dyDescent="0.3">
      <c r="A43" s="35" t="s">
        <v>310</v>
      </c>
      <c r="B43" s="35" t="s">
        <v>1370</v>
      </c>
      <c r="C43" s="35" t="s">
        <v>1329</v>
      </c>
    </row>
    <row r="44" spans="1:3" x14ac:dyDescent="0.3">
      <c r="A44" s="35" t="s">
        <v>311</v>
      </c>
      <c r="B44" s="35" t="s">
        <v>1371</v>
      </c>
      <c r="C44" s="35" t="s">
        <v>1329</v>
      </c>
    </row>
    <row r="45" spans="1:3" x14ac:dyDescent="0.3">
      <c r="A45" s="35" t="s">
        <v>312</v>
      </c>
      <c r="B45" s="35" t="s">
        <v>1372</v>
      </c>
      <c r="C45" s="35" t="s">
        <v>1329</v>
      </c>
    </row>
    <row r="46" spans="1:3" x14ac:dyDescent="0.3">
      <c r="A46" s="35" t="s">
        <v>313</v>
      </c>
      <c r="B46" s="35" t="s">
        <v>1373</v>
      </c>
      <c r="C46" s="35" t="s">
        <v>1329</v>
      </c>
    </row>
    <row r="47" spans="1:3" x14ac:dyDescent="0.3">
      <c r="A47" s="35" t="s">
        <v>314</v>
      </c>
      <c r="B47" s="35" t="s">
        <v>1374</v>
      </c>
      <c r="C47" s="35" t="s">
        <v>1329</v>
      </c>
    </row>
    <row r="48" spans="1:3" x14ac:dyDescent="0.3">
      <c r="A48" s="35" t="s">
        <v>315</v>
      </c>
      <c r="B48" s="35" t="s">
        <v>1375</v>
      </c>
      <c r="C48" s="35" t="s">
        <v>1329</v>
      </c>
    </row>
    <row r="49" spans="1:3" x14ac:dyDescent="0.3">
      <c r="A49" s="35" t="s">
        <v>316</v>
      </c>
      <c r="B49" s="35" t="s">
        <v>1376</v>
      </c>
      <c r="C49" s="35" t="s">
        <v>1329</v>
      </c>
    </row>
    <row r="50" spans="1:3" x14ac:dyDescent="0.3">
      <c r="A50" s="35" t="s">
        <v>317</v>
      </c>
      <c r="B50" s="35" t="s">
        <v>1377</v>
      </c>
      <c r="C50" s="35" t="s">
        <v>1329</v>
      </c>
    </row>
    <row r="51" spans="1:3" x14ac:dyDescent="0.3">
      <c r="A51" s="35" t="s">
        <v>318</v>
      </c>
      <c r="B51" s="35" t="s">
        <v>1378</v>
      </c>
      <c r="C51" s="35" t="s">
        <v>1329</v>
      </c>
    </row>
    <row r="52" spans="1:3" x14ac:dyDescent="0.3">
      <c r="A52" s="35" t="s">
        <v>319</v>
      </c>
      <c r="B52" s="35" t="s">
        <v>1379</v>
      </c>
      <c r="C52" s="35" t="s">
        <v>1329</v>
      </c>
    </row>
    <row r="53" spans="1:3" x14ac:dyDescent="0.3">
      <c r="A53" s="35" t="s">
        <v>320</v>
      </c>
      <c r="B53" s="35" t="s">
        <v>1380</v>
      </c>
      <c r="C53" s="35" t="s">
        <v>1329</v>
      </c>
    </row>
    <row r="54" spans="1:3" x14ac:dyDescent="0.3">
      <c r="A54" s="35" t="s">
        <v>321</v>
      </c>
      <c r="B54" s="35" t="s">
        <v>1381</v>
      </c>
      <c r="C54" s="35" t="s">
        <v>1329</v>
      </c>
    </row>
    <row r="55" spans="1:3" x14ac:dyDescent="0.3">
      <c r="A55" s="35" t="s">
        <v>322</v>
      </c>
      <c r="B55" s="35" t="s">
        <v>1382</v>
      </c>
      <c r="C55" s="35" t="s">
        <v>1329</v>
      </c>
    </row>
    <row r="56" spans="1:3" x14ac:dyDescent="0.3">
      <c r="A56" s="35" t="s">
        <v>323</v>
      </c>
      <c r="B56" s="35" t="s">
        <v>1383</v>
      </c>
      <c r="C56" s="35" t="s">
        <v>1329</v>
      </c>
    </row>
    <row r="57" spans="1:3" x14ac:dyDescent="0.3">
      <c r="A57" s="35" t="s">
        <v>324</v>
      </c>
      <c r="B57" s="35" t="s">
        <v>1384</v>
      </c>
      <c r="C57" s="35" t="s">
        <v>1329</v>
      </c>
    </row>
    <row r="58" spans="1:3" x14ac:dyDescent="0.3">
      <c r="A58" s="35" t="s">
        <v>325</v>
      </c>
      <c r="B58" s="35" t="s">
        <v>1385</v>
      </c>
      <c r="C58" s="35" t="s">
        <v>1329</v>
      </c>
    </row>
    <row r="59" spans="1:3" x14ac:dyDescent="0.3">
      <c r="A59" s="35" t="s">
        <v>326</v>
      </c>
      <c r="B59" s="35" t="s">
        <v>1386</v>
      </c>
      <c r="C59" s="35" t="s">
        <v>1329</v>
      </c>
    </row>
    <row r="60" spans="1:3" x14ac:dyDescent="0.3">
      <c r="A60" s="35" t="s">
        <v>327</v>
      </c>
      <c r="B60" s="35" t="s">
        <v>1387</v>
      </c>
      <c r="C60" s="35" t="s">
        <v>1329</v>
      </c>
    </row>
    <row r="61" spans="1:3" x14ac:dyDescent="0.3">
      <c r="A61" s="35" t="s">
        <v>328</v>
      </c>
      <c r="B61" s="35" t="s">
        <v>1388</v>
      </c>
      <c r="C61" s="35" t="s">
        <v>1329</v>
      </c>
    </row>
    <row r="62" spans="1:3" x14ac:dyDescent="0.3">
      <c r="A62" s="35" t="s">
        <v>329</v>
      </c>
      <c r="B62" s="35" t="s">
        <v>1389</v>
      </c>
      <c r="C62" s="35" t="s">
        <v>1329</v>
      </c>
    </row>
    <row r="63" spans="1:3" x14ac:dyDescent="0.3">
      <c r="A63" s="35" t="s">
        <v>330</v>
      </c>
      <c r="B63" s="35" t="s">
        <v>1390</v>
      </c>
      <c r="C63" s="35" t="s">
        <v>1329</v>
      </c>
    </row>
    <row r="64" spans="1:3" x14ac:dyDescent="0.3">
      <c r="A64" s="35" t="s">
        <v>331</v>
      </c>
      <c r="B64" s="35" t="s">
        <v>1391</v>
      </c>
      <c r="C64" s="35" t="s">
        <v>1329</v>
      </c>
    </row>
    <row r="65" spans="1:3" x14ac:dyDescent="0.3">
      <c r="A65" s="35" t="s">
        <v>332</v>
      </c>
      <c r="B65" s="35" t="s">
        <v>1392</v>
      </c>
      <c r="C65" s="35" t="s">
        <v>1329</v>
      </c>
    </row>
    <row r="66" spans="1:3" x14ac:dyDescent="0.3">
      <c r="A66" s="35" t="s">
        <v>333</v>
      </c>
      <c r="B66" s="35" t="s">
        <v>1393</v>
      </c>
      <c r="C66" s="35" t="s">
        <v>1329</v>
      </c>
    </row>
    <row r="67" spans="1:3" x14ac:dyDescent="0.3">
      <c r="A67" s="35" t="s">
        <v>334</v>
      </c>
      <c r="B67" s="35" t="s">
        <v>1394</v>
      </c>
      <c r="C67" s="35" t="s">
        <v>1329</v>
      </c>
    </row>
    <row r="68" spans="1:3" x14ac:dyDescent="0.3">
      <c r="A68" s="35" t="s">
        <v>335</v>
      </c>
      <c r="B68" s="35" t="s">
        <v>1395</v>
      </c>
      <c r="C68" s="35" t="s">
        <v>1329</v>
      </c>
    </row>
    <row r="69" spans="1:3" x14ac:dyDescent="0.3">
      <c r="A69" s="35" t="s">
        <v>336</v>
      </c>
      <c r="B69" s="35" t="s">
        <v>1396</v>
      </c>
      <c r="C69" s="35" t="s">
        <v>1329</v>
      </c>
    </row>
    <row r="70" spans="1:3" x14ac:dyDescent="0.3">
      <c r="A70" s="35" t="s">
        <v>337</v>
      </c>
      <c r="B70" s="35" t="s">
        <v>1397</v>
      </c>
      <c r="C70" s="35" t="s">
        <v>1329</v>
      </c>
    </row>
    <row r="71" spans="1:3" x14ac:dyDescent="0.3">
      <c r="A71" s="35" t="s">
        <v>338</v>
      </c>
      <c r="B71" s="35" t="s">
        <v>1398</v>
      </c>
      <c r="C71" s="35" t="s">
        <v>1329</v>
      </c>
    </row>
    <row r="72" spans="1:3" x14ac:dyDescent="0.3">
      <c r="A72" s="35" t="s">
        <v>339</v>
      </c>
      <c r="B72" s="35" t="s">
        <v>1399</v>
      </c>
      <c r="C72" s="35" t="s">
        <v>1329</v>
      </c>
    </row>
    <row r="73" spans="1:3" x14ac:dyDescent="0.3">
      <c r="A73" s="35" t="s">
        <v>340</v>
      </c>
      <c r="B73" s="35" t="s">
        <v>1400</v>
      </c>
      <c r="C73" s="35" t="s">
        <v>1329</v>
      </c>
    </row>
    <row r="74" spans="1:3" x14ac:dyDescent="0.3">
      <c r="A74" s="35" t="s">
        <v>341</v>
      </c>
      <c r="B74" s="35" t="s">
        <v>1401</v>
      </c>
      <c r="C74" s="35" t="s">
        <v>1329</v>
      </c>
    </row>
    <row r="75" spans="1:3" x14ac:dyDescent="0.3">
      <c r="A75" s="35" t="s">
        <v>342</v>
      </c>
      <c r="B75" s="35" t="s">
        <v>1402</v>
      </c>
      <c r="C75" s="35" t="s">
        <v>1329</v>
      </c>
    </row>
    <row r="76" spans="1:3" x14ac:dyDescent="0.3">
      <c r="A76" s="35" t="s">
        <v>343</v>
      </c>
      <c r="B76" s="35" t="s">
        <v>1403</v>
      </c>
      <c r="C76" s="35" t="s">
        <v>1329</v>
      </c>
    </row>
    <row r="77" spans="1:3" x14ac:dyDescent="0.3">
      <c r="A77" s="35" t="s">
        <v>344</v>
      </c>
      <c r="B77" s="35" t="s">
        <v>1404</v>
      </c>
      <c r="C77" s="35" t="s">
        <v>1329</v>
      </c>
    </row>
    <row r="78" spans="1:3" x14ac:dyDescent="0.3">
      <c r="A78" s="35" t="s">
        <v>345</v>
      </c>
      <c r="B78" s="35" t="s">
        <v>1405</v>
      </c>
      <c r="C78" s="35" t="s">
        <v>1329</v>
      </c>
    </row>
    <row r="79" spans="1:3" x14ac:dyDescent="0.3">
      <c r="A79" s="35" t="s">
        <v>346</v>
      </c>
      <c r="B79" s="35" t="s">
        <v>1406</v>
      </c>
      <c r="C79" s="35" t="s">
        <v>1329</v>
      </c>
    </row>
    <row r="80" spans="1:3" x14ac:dyDescent="0.3">
      <c r="A80" s="35" t="s">
        <v>347</v>
      </c>
      <c r="B80" s="35" t="s">
        <v>1407</v>
      </c>
      <c r="C80" s="35" t="s">
        <v>1329</v>
      </c>
    </row>
    <row r="81" spans="1:3" x14ac:dyDescent="0.3">
      <c r="A81" s="35" t="s">
        <v>348</v>
      </c>
      <c r="B81" s="35" t="s">
        <v>1408</v>
      </c>
      <c r="C81" s="35" t="s">
        <v>1329</v>
      </c>
    </row>
    <row r="82" spans="1:3" x14ac:dyDescent="0.3">
      <c r="A82" s="35" t="s">
        <v>349</v>
      </c>
      <c r="B82" s="35" t="s">
        <v>1409</v>
      </c>
      <c r="C82" s="35" t="s">
        <v>1329</v>
      </c>
    </row>
    <row r="83" spans="1:3" x14ac:dyDescent="0.3">
      <c r="A83" s="35" t="s">
        <v>350</v>
      </c>
      <c r="B83" s="35" t="s">
        <v>1410</v>
      </c>
      <c r="C83" s="35" t="s">
        <v>1329</v>
      </c>
    </row>
    <row r="84" spans="1:3" x14ac:dyDescent="0.3">
      <c r="A84" s="35" t="s">
        <v>351</v>
      </c>
      <c r="B84" s="35" t="s">
        <v>1411</v>
      </c>
      <c r="C84" s="35" t="s">
        <v>1329</v>
      </c>
    </row>
    <row r="85" spans="1:3" x14ac:dyDescent="0.3">
      <c r="A85" s="35" t="s">
        <v>352</v>
      </c>
      <c r="B85" s="35" t="s">
        <v>1412</v>
      </c>
      <c r="C85" s="35" t="s">
        <v>1329</v>
      </c>
    </row>
    <row r="86" spans="1:3" x14ac:dyDescent="0.3">
      <c r="A86" s="35" t="s">
        <v>353</v>
      </c>
      <c r="B86" s="35" t="s">
        <v>1413</v>
      </c>
      <c r="C86" s="35" t="s">
        <v>1329</v>
      </c>
    </row>
    <row r="87" spans="1:3" x14ac:dyDescent="0.3">
      <c r="A87" s="35" t="s">
        <v>354</v>
      </c>
      <c r="B87" s="35" t="s">
        <v>1414</v>
      </c>
      <c r="C87" s="35" t="s">
        <v>1329</v>
      </c>
    </row>
    <row r="88" spans="1:3" x14ac:dyDescent="0.3">
      <c r="A88" s="35" t="s">
        <v>355</v>
      </c>
      <c r="B88" s="35" t="s">
        <v>1415</v>
      </c>
      <c r="C88" s="35" t="s">
        <v>1329</v>
      </c>
    </row>
    <row r="89" spans="1:3" x14ac:dyDescent="0.3">
      <c r="A89" s="35" t="s">
        <v>356</v>
      </c>
      <c r="B89" s="35" t="s">
        <v>1416</v>
      </c>
      <c r="C89" s="35" t="s">
        <v>1329</v>
      </c>
    </row>
    <row r="90" spans="1:3" x14ac:dyDescent="0.3">
      <c r="A90" s="35" t="s">
        <v>357</v>
      </c>
      <c r="B90" s="35" t="s">
        <v>1417</v>
      </c>
      <c r="C90" s="35" t="s">
        <v>1329</v>
      </c>
    </row>
    <row r="91" spans="1:3" x14ac:dyDescent="0.3">
      <c r="A91" s="35" t="s">
        <v>358</v>
      </c>
      <c r="B91" s="35" t="s">
        <v>1418</v>
      </c>
      <c r="C91" s="35" t="s">
        <v>1329</v>
      </c>
    </row>
    <row r="92" spans="1:3" x14ac:dyDescent="0.3">
      <c r="A92" s="35" t="s">
        <v>359</v>
      </c>
      <c r="B92" s="35" t="s">
        <v>1419</v>
      </c>
      <c r="C92" s="35" t="s">
        <v>1329</v>
      </c>
    </row>
    <row r="93" spans="1:3" x14ac:dyDescent="0.3">
      <c r="A93" s="35" t="s">
        <v>360</v>
      </c>
      <c r="B93" s="35" t="s">
        <v>1420</v>
      </c>
      <c r="C93" s="35" t="s">
        <v>1329</v>
      </c>
    </row>
    <row r="94" spans="1:3" x14ac:dyDescent="0.3">
      <c r="A94" s="35" t="s">
        <v>361</v>
      </c>
      <c r="B94" s="35" t="s">
        <v>1421</v>
      </c>
      <c r="C94" s="35" t="s">
        <v>1329</v>
      </c>
    </row>
    <row r="95" spans="1:3" x14ac:dyDescent="0.3">
      <c r="A95" s="35" t="s">
        <v>362</v>
      </c>
      <c r="B95" s="35" t="s">
        <v>1422</v>
      </c>
      <c r="C95" s="35" t="s">
        <v>1329</v>
      </c>
    </row>
    <row r="96" spans="1:3" x14ac:dyDescent="0.3">
      <c r="A96" s="35" t="s">
        <v>363</v>
      </c>
      <c r="B96" s="35" t="s">
        <v>1423</v>
      </c>
      <c r="C96" s="35" t="s">
        <v>1329</v>
      </c>
    </row>
    <row r="97" spans="1:3" x14ac:dyDescent="0.3">
      <c r="A97" s="35" t="s">
        <v>364</v>
      </c>
      <c r="B97" s="35" t="s">
        <v>1424</v>
      </c>
      <c r="C97" s="35" t="s">
        <v>1329</v>
      </c>
    </row>
    <row r="98" spans="1:3" x14ac:dyDescent="0.3">
      <c r="A98" s="35" t="s">
        <v>365</v>
      </c>
      <c r="B98" s="35" t="s">
        <v>1425</v>
      </c>
      <c r="C98" s="35" t="s">
        <v>1329</v>
      </c>
    </row>
    <row r="99" spans="1:3" x14ac:dyDescent="0.3">
      <c r="A99" s="35" t="s">
        <v>366</v>
      </c>
      <c r="B99" s="35" t="s">
        <v>1426</v>
      </c>
      <c r="C99" s="35" t="s">
        <v>1329</v>
      </c>
    </row>
    <row r="100" spans="1:3" x14ac:dyDescent="0.3">
      <c r="A100" s="35" t="s">
        <v>367</v>
      </c>
      <c r="B100" s="35" t="s">
        <v>1427</v>
      </c>
      <c r="C100" s="35" t="s">
        <v>1329</v>
      </c>
    </row>
    <row r="101" spans="1:3" x14ac:dyDescent="0.3">
      <c r="A101" s="35" t="s">
        <v>368</v>
      </c>
      <c r="B101" s="35" t="s">
        <v>1428</v>
      </c>
      <c r="C101" s="35" t="s">
        <v>1329</v>
      </c>
    </row>
    <row r="102" spans="1:3" x14ac:dyDescent="0.3">
      <c r="A102" s="35" t="s">
        <v>369</v>
      </c>
      <c r="B102" s="35" t="s">
        <v>1429</v>
      </c>
      <c r="C102" s="35" t="s">
        <v>1329</v>
      </c>
    </row>
    <row r="103" spans="1:3" x14ac:dyDescent="0.3">
      <c r="A103" s="35" t="s">
        <v>370</v>
      </c>
      <c r="B103" s="35" t="s">
        <v>1430</v>
      </c>
      <c r="C103" s="35" t="s">
        <v>1329</v>
      </c>
    </row>
    <row r="104" spans="1:3" x14ac:dyDescent="0.3">
      <c r="A104" s="35" t="s">
        <v>371</v>
      </c>
      <c r="B104" s="35" t="s">
        <v>1431</v>
      </c>
      <c r="C104" s="35" t="s">
        <v>1329</v>
      </c>
    </row>
    <row r="105" spans="1:3" x14ac:dyDescent="0.3">
      <c r="A105" s="35" t="s">
        <v>372</v>
      </c>
      <c r="B105" s="35" t="s">
        <v>1432</v>
      </c>
      <c r="C105" s="35" t="s">
        <v>1329</v>
      </c>
    </row>
    <row r="106" spans="1:3" x14ac:dyDescent="0.3">
      <c r="A106" s="35" t="s">
        <v>373</v>
      </c>
      <c r="B106" s="35" t="s">
        <v>1433</v>
      </c>
      <c r="C106" s="35" t="s">
        <v>1329</v>
      </c>
    </row>
    <row r="107" spans="1:3" x14ac:dyDescent="0.3">
      <c r="A107" s="35" t="s">
        <v>374</v>
      </c>
      <c r="B107" s="35" t="s">
        <v>1434</v>
      </c>
      <c r="C107" s="35" t="s">
        <v>1329</v>
      </c>
    </row>
    <row r="108" spans="1:3" x14ac:dyDescent="0.3">
      <c r="A108" s="35" t="s">
        <v>375</v>
      </c>
      <c r="B108" s="35" t="s">
        <v>1435</v>
      </c>
      <c r="C108" s="35" t="s">
        <v>1329</v>
      </c>
    </row>
    <row r="109" spans="1:3" x14ac:dyDescent="0.3">
      <c r="A109" s="35" t="s">
        <v>376</v>
      </c>
      <c r="B109" s="35" t="s">
        <v>1436</v>
      </c>
      <c r="C109" s="35" t="s">
        <v>1329</v>
      </c>
    </row>
    <row r="110" spans="1:3" x14ac:dyDescent="0.3">
      <c r="A110" s="35" t="s">
        <v>377</v>
      </c>
      <c r="B110" s="35" t="s">
        <v>1437</v>
      </c>
      <c r="C110" s="35" t="s">
        <v>1329</v>
      </c>
    </row>
    <row r="111" spans="1:3" x14ac:dyDescent="0.3">
      <c r="A111" s="35" t="s">
        <v>378</v>
      </c>
      <c r="B111" s="35" t="s">
        <v>1438</v>
      </c>
      <c r="C111" s="35" t="s">
        <v>1329</v>
      </c>
    </row>
    <row r="112" spans="1:3" x14ac:dyDescent="0.3">
      <c r="A112" s="35" t="s">
        <v>379</v>
      </c>
      <c r="B112" s="35" t="s">
        <v>1439</v>
      </c>
      <c r="C112" s="35" t="s">
        <v>1329</v>
      </c>
    </row>
    <row r="113" spans="1:3" x14ac:dyDescent="0.3">
      <c r="A113" s="35" t="s">
        <v>380</v>
      </c>
      <c r="B113" s="35" t="s">
        <v>1440</v>
      </c>
      <c r="C113" s="35" t="s">
        <v>1329</v>
      </c>
    </row>
    <row r="114" spans="1:3" x14ac:dyDescent="0.3">
      <c r="A114" s="35" t="s">
        <v>381</v>
      </c>
      <c r="B114" s="35" t="s">
        <v>1441</v>
      </c>
      <c r="C114" s="35" t="s">
        <v>1329</v>
      </c>
    </row>
    <row r="115" spans="1:3" x14ac:dyDescent="0.3">
      <c r="A115" s="35" t="s">
        <v>382</v>
      </c>
      <c r="B115" s="35" t="s">
        <v>1442</v>
      </c>
      <c r="C115" s="35" t="s">
        <v>1329</v>
      </c>
    </row>
    <row r="116" spans="1:3" x14ac:dyDescent="0.3">
      <c r="A116" s="35" t="s">
        <v>383</v>
      </c>
      <c r="B116" s="35" t="s">
        <v>1443</v>
      </c>
      <c r="C116" s="35" t="s">
        <v>1329</v>
      </c>
    </row>
    <row r="117" spans="1:3" x14ac:dyDescent="0.3">
      <c r="A117" s="35" t="s">
        <v>384</v>
      </c>
      <c r="B117" s="35" t="s">
        <v>1444</v>
      </c>
      <c r="C117" s="35" t="s">
        <v>1329</v>
      </c>
    </row>
    <row r="118" spans="1:3" x14ac:dyDescent="0.3">
      <c r="A118" s="35" t="s">
        <v>385</v>
      </c>
      <c r="B118" s="35" t="s">
        <v>1445</v>
      </c>
      <c r="C118" s="35" t="s">
        <v>1329</v>
      </c>
    </row>
    <row r="119" spans="1:3" x14ac:dyDescent="0.3">
      <c r="A119" s="35" t="s">
        <v>386</v>
      </c>
      <c r="B119" s="35" t="s">
        <v>1446</v>
      </c>
      <c r="C119" s="35" t="s">
        <v>1329</v>
      </c>
    </row>
    <row r="120" spans="1:3" x14ac:dyDescent="0.3">
      <c r="A120" s="35" t="s">
        <v>387</v>
      </c>
      <c r="B120" s="35" t="s">
        <v>1447</v>
      </c>
      <c r="C120" s="35" t="s">
        <v>1329</v>
      </c>
    </row>
    <row r="121" spans="1:3" x14ac:dyDescent="0.3">
      <c r="A121" s="35" t="s">
        <v>388</v>
      </c>
      <c r="B121" s="35" t="s">
        <v>1448</v>
      </c>
      <c r="C121" s="35" t="s">
        <v>1329</v>
      </c>
    </row>
    <row r="122" spans="1:3" x14ac:dyDescent="0.3">
      <c r="A122" s="35" t="s">
        <v>389</v>
      </c>
      <c r="B122" s="35" t="s">
        <v>1449</v>
      </c>
      <c r="C122" s="35" t="s">
        <v>1329</v>
      </c>
    </row>
    <row r="123" spans="1:3" x14ac:dyDescent="0.3">
      <c r="A123" s="35" t="s">
        <v>390</v>
      </c>
      <c r="B123" s="35" t="s">
        <v>1450</v>
      </c>
      <c r="C123" s="35" t="s">
        <v>1329</v>
      </c>
    </row>
    <row r="124" spans="1:3" x14ac:dyDescent="0.3">
      <c r="A124" s="35" t="s">
        <v>391</v>
      </c>
      <c r="B124" s="35" t="s">
        <v>1451</v>
      </c>
      <c r="C124" s="35" t="s">
        <v>1329</v>
      </c>
    </row>
    <row r="125" spans="1:3" x14ac:dyDescent="0.3">
      <c r="A125" s="35" t="s">
        <v>392</v>
      </c>
      <c r="B125" s="35" t="s">
        <v>1452</v>
      </c>
      <c r="C125" s="35" t="s">
        <v>1329</v>
      </c>
    </row>
    <row r="126" spans="1:3" x14ac:dyDescent="0.3">
      <c r="A126" s="35" t="s">
        <v>393</v>
      </c>
      <c r="B126" s="35" t="s">
        <v>1453</v>
      </c>
      <c r="C126" s="35" t="s">
        <v>1329</v>
      </c>
    </row>
    <row r="127" spans="1:3" x14ac:dyDescent="0.3">
      <c r="A127" s="35" t="s">
        <v>394</v>
      </c>
      <c r="B127" s="35" t="s">
        <v>1454</v>
      </c>
      <c r="C127" s="35" t="s">
        <v>1329</v>
      </c>
    </row>
    <row r="128" spans="1:3" x14ac:dyDescent="0.3">
      <c r="A128" s="35" t="s">
        <v>395</v>
      </c>
      <c r="B128" s="35" t="s">
        <v>1455</v>
      </c>
      <c r="C128" s="35" t="s">
        <v>1329</v>
      </c>
    </row>
    <row r="129" spans="1:3" x14ac:dyDescent="0.3">
      <c r="A129" s="35" t="s">
        <v>396</v>
      </c>
      <c r="B129" s="35" t="s">
        <v>1456</v>
      </c>
      <c r="C129" s="35" t="s">
        <v>1329</v>
      </c>
    </row>
    <row r="130" spans="1:3" x14ac:dyDescent="0.3">
      <c r="A130" s="35" t="s">
        <v>397</v>
      </c>
      <c r="B130" s="35" t="s">
        <v>1457</v>
      </c>
      <c r="C130" s="35" t="s">
        <v>1329</v>
      </c>
    </row>
    <row r="131" spans="1:3" x14ac:dyDescent="0.3">
      <c r="A131" s="35" t="s">
        <v>398</v>
      </c>
      <c r="B131" s="35" t="s">
        <v>1458</v>
      </c>
      <c r="C131" s="35" t="s">
        <v>1329</v>
      </c>
    </row>
    <row r="132" spans="1:3" x14ac:dyDescent="0.3">
      <c r="A132" s="35" t="s">
        <v>399</v>
      </c>
      <c r="B132" s="35" t="s">
        <v>1459</v>
      </c>
      <c r="C132" s="35" t="s">
        <v>1329</v>
      </c>
    </row>
    <row r="133" spans="1:3" x14ac:dyDescent="0.3">
      <c r="A133" s="35" t="s">
        <v>400</v>
      </c>
      <c r="B133" s="35" t="s">
        <v>1460</v>
      </c>
      <c r="C133" s="35" t="s">
        <v>1329</v>
      </c>
    </row>
    <row r="134" spans="1:3" x14ac:dyDescent="0.3">
      <c r="A134" s="35" t="s">
        <v>401</v>
      </c>
      <c r="B134" s="35" t="s">
        <v>1461</v>
      </c>
      <c r="C134" s="35" t="s">
        <v>1329</v>
      </c>
    </row>
    <row r="135" spans="1:3" x14ac:dyDescent="0.3">
      <c r="A135" s="35" t="s">
        <v>402</v>
      </c>
      <c r="B135" s="35" t="s">
        <v>1462</v>
      </c>
      <c r="C135" s="35" t="s">
        <v>1329</v>
      </c>
    </row>
    <row r="136" spans="1:3" x14ac:dyDescent="0.3">
      <c r="A136" s="35" t="s">
        <v>403</v>
      </c>
      <c r="B136" s="35" t="s">
        <v>1463</v>
      </c>
      <c r="C136" s="35" t="s">
        <v>1329</v>
      </c>
    </row>
    <row r="137" spans="1:3" x14ac:dyDescent="0.3">
      <c r="A137" s="35" t="s">
        <v>404</v>
      </c>
      <c r="B137" s="35" t="s">
        <v>1464</v>
      </c>
      <c r="C137" s="35" t="s">
        <v>1329</v>
      </c>
    </row>
    <row r="138" spans="1:3" x14ac:dyDescent="0.3">
      <c r="A138" s="35" t="s">
        <v>405</v>
      </c>
      <c r="B138" s="35" t="s">
        <v>1465</v>
      </c>
      <c r="C138" s="35" t="s">
        <v>1329</v>
      </c>
    </row>
    <row r="139" spans="1:3" x14ac:dyDescent="0.3">
      <c r="A139" s="35" t="s">
        <v>406</v>
      </c>
      <c r="B139" s="35" t="s">
        <v>1466</v>
      </c>
      <c r="C139" s="35" t="s">
        <v>1329</v>
      </c>
    </row>
    <row r="140" spans="1:3" x14ac:dyDescent="0.3">
      <c r="A140" s="35" t="s">
        <v>407</v>
      </c>
      <c r="B140" s="35" t="s">
        <v>1467</v>
      </c>
      <c r="C140" s="35" t="s">
        <v>1329</v>
      </c>
    </row>
    <row r="141" spans="1:3" x14ac:dyDescent="0.3">
      <c r="A141" s="35" t="s">
        <v>408</v>
      </c>
      <c r="B141" s="35" t="s">
        <v>1468</v>
      </c>
      <c r="C141" s="35" t="s">
        <v>1329</v>
      </c>
    </row>
    <row r="142" spans="1:3" x14ac:dyDescent="0.3">
      <c r="A142" s="35" t="s">
        <v>409</v>
      </c>
      <c r="B142" s="35" t="s">
        <v>1469</v>
      </c>
      <c r="C142" s="35" t="s">
        <v>1329</v>
      </c>
    </row>
    <row r="143" spans="1:3" x14ac:dyDescent="0.3">
      <c r="A143" s="35" t="s">
        <v>410</v>
      </c>
      <c r="B143" s="35" t="s">
        <v>1470</v>
      </c>
      <c r="C143" s="35" t="s">
        <v>1329</v>
      </c>
    </row>
    <row r="144" spans="1:3" x14ac:dyDescent="0.3">
      <c r="A144" s="35" t="s">
        <v>411</v>
      </c>
      <c r="B144" s="35" t="s">
        <v>1471</v>
      </c>
      <c r="C144" s="35" t="s">
        <v>1329</v>
      </c>
    </row>
    <row r="145" spans="1:3" x14ac:dyDescent="0.3">
      <c r="A145" s="35" t="s">
        <v>412</v>
      </c>
      <c r="B145" s="35" t="s">
        <v>1472</v>
      </c>
      <c r="C145" s="35" t="s">
        <v>1329</v>
      </c>
    </row>
    <row r="146" spans="1:3" x14ac:dyDescent="0.3">
      <c r="A146" s="35" t="s">
        <v>413</v>
      </c>
      <c r="B146" s="35" t="s">
        <v>1473</v>
      </c>
      <c r="C146" s="35" t="s">
        <v>1329</v>
      </c>
    </row>
    <row r="147" spans="1:3" x14ac:dyDescent="0.3">
      <c r="A147" s="35" t="s">
        <v>414</v>
      </c>
      <c r="B147" s="35" t="s">
        <v>1474</v>
      </c>
      <c r="C147" s="35" t="s">
        <v>1329</v>
      </c>
    </row>
    <row r="148" spans="1:3" x14ac:dyDescent="0.3">
      <c r="A148" s="35" t="s">
        <v>415</v>
      </c>
      <c r="B148" s="35" t="s">
        <v>1475</v>
      </c>
      <c r="C148" s="35" t="s">
        <v>1329</v>
      </c>
    </row>
    <row r="149" spans="1:3" x14ac:dyDescent="0.3">
      <c r="A149" s="35" t="s">
        <v>416</v>
      </c>
      <c r="B149" s="35" t="s">
        <v>1476</v>
      </c>
      <c r="C149" s="35" t="s">
        <v>1329</v>
      </c>
    </row>
    <row r="150" spans="1:3" x14ac:dyDescent="0.3">
      <c r="A150" s="35" t="s">
        <v>417</v>
      </c>
      <c r="B150" s="35" t="s">
        <v>1477</v>
      </c>
      <c r="C150" s="35" t="s">
        <v>1329</v>
      </c>
    </row>
    <row r="151" spans="1:3" x14ac:dyDescent="0.3">
      <c r="A151" s="35" t="s">
        <v>418</v>
      </c>
      <c r="B151" s="35" t="s">
        <v>1478</v>
      </c>
      <c r="C151" s="35" t="s">
        <v>1329</v>
      </c>
    </row>
    <row r="152" spans="1:3" x14ac:dyDescent="0.3">
      <c r="A152" s="35" t="s">
        <v>419</v>
      </c>
      <c r="B152" s="35" t="s">
        <v>1479</v>
      </c>
      <c r="C152" s="35" t="s">
        <v>1329</v>
      </c>
    </row>
    <row r="153" spans="1:3" x14ac:dyDescent="0.3">
      <c r="A153" s="35" t="s">
        <v>420</v>
      </c>
      <c r="B153" s="35" t="s">
        <v>1480</v>
      </c>
      <c r="C153" s="35" t="s">
        <v>1329</v>
      </c>
    </row>
    <row r="154" spans="1:3" x14ac:dyDescent="0.3">
      <c r="A154" s="35" t="s">
        <v>421</v>
      </c>
      <c r="B154" s="35" t="s">
        <v>1481</v>
      </c>
      <c r="C154" s="35" t="s">
        <v>1329</v>
      </c>
    </row>
    <row r="155" spans="1:3" x14ac:dyDescent="0.3">
      <c r="A155" s="35" t="s">
        <v>422</v>
      </c>
      <c r="B155" s="35" t="s">
        <v>1482</v>
      </c>
      <c r="C155" s="35" t="s">
        <v>1329</v>
      </c>
    </row>
    <row r="156" spans="1:3" x14ac:dyDescent="0.3">
      <c r="A156" s="35" t="s">
        <v>423</v>
      </c>
      <c r="B156" s="35" t="s">
        <v>1483</v>
      </c>
      <c r="C156" s="35" t="s">
        <v>1329</v>
      </c>
    </row>
    <row r="157" spans="1:3" x14ac:dyDescent="0.3">
      <c r="A157" s="35" t="s">
        <v>424</v>
      </c>
      <c r="B157" s="35" t="s">
        <v>1484</v>
      </c>
      <c r="C157" s="35" t="s">
        <v>1329</v>
      </c>
    </row>
    <row r="158" spans="1:3" x14ac:dyDescent="0.3">
      <c r="A158" s="35" t="s">
        <v>425</v>
      </c>
      <c r="B158" s="35" t="s">
        <v>1485</v>
      </c>
      <c r="C158" s="35" t="s">
        <v>1329</v>
      </c>
    </row>
    <row r="159" spans="1:3" x14ac:dyDescent="0.3">
      <c r="A159" s="35" t="s">
        <v>426</v>
      </c>
      <c r="B159" s="35" t="s">
        <v>1486</v>
      </c>
      <c r="C159" s="35" t="s">
        <v>1329</v>
      </c>
    </row>
    <row r="160" spans="1:3" x14ac:dyDescent="0.3">
      <c r="A160" s="35" t="s">
        <v>427</v>
      </c>
      <c r="B160" s="35" t="s">
        <v>1487</v>
      </c>
      <c r="C160" s="35" t="s">
        <v>1329</v>
      </c>
    </row>
    <row r="161" spans="1:3" x14ac:dyDescent="0.3">
      <c r="A161" s="35" t="s">
        <v>428</v>
      </c>
      <c r="B161" s="35" t="s">
        <v>1488</v>
      </c>
      <c r="C161" s="35" t="s">
        <v>1329</v>
      </c>
    </row>
    <row r="162" spans="1:3" x14ac:dyDescent="0.3">
      <c r="A162" s="35" t="s">
        <v>429</v>
      </c>
      <c r="B162" s="35" t="s">
        <v>1489</v>
      </c>
      <c r="C162" s="35" t="s">
        <v>1329</v>
      </c>
    </row>
    <row r="163" spans="1:3" x14ac:dyDescent="0.3">
      <c r="A163" s="35" t="s">
        <v>430</v>
      </c>
      <c r="B163" s="35" t="s">
        <v>1490</v>
      </c>
      <c r="C163" s="35" t="s">
        <v>1329</v>
      </c>
    </row>
    <row r="164" spans="1:3" x14ac:dyDescent="0.3">
      <c r="A164" s="35" t="s">
        <v>431</v>
      </c>
      <c r="B164" s="35" t="s">
        <v>1491</v>
      </c>
      <c r="C164" s="35" t="s">
        <v>1329</v>
      </c>
    </row>
    <row r="165" spans="1:3" x14ac:dyDescent="0.3">
      <c r="A165" s="35" t="s">
        <v>432</v>
      </c>
      <c r="B165" s="35" t="s">
        <v>1492</v>
      </c>
      <c r="C165" s="35" t="s">
        <v>1329</v>
      </c>
    </row>
    <row r="166" spans="1:3" x14ac:dyDescent="0.3">
      <c r="A166" s="35" t="s">
        <v>433</v>
      </c>
      <c r="B166" s="35" t="s">
        <v>1493</v>
      </c>
      <c r="C166" s="35" t="s">
        <v>1329</v>
      </c>
    </row>
    <row r="167" spans="1:3" x14ac:dyDescent="0.3">
      <c r="A167" s="35" t="s">
        <v>434</v>
      </c>
      <c r="B167" s="35" t="s">
        <v>1494</v>
      </c>
      <c r="C167" s="35" t="s">
        <v>1329</v>
      </c>
    </row>
    <row r="168" spans="1:3" x14ac:dyDescent="0.3">
      <c r="A168" s="35" t="s">
        <v>435</v>
      </c>
      <c r="B168" s="35" t="s">
        <v>1495</v>
      </c>
      <c r="C168" s="35" t="s">
        <v>1329</v>
      </c>
    </row>
    <row r="169" spans="1:3" x14ac:dyDescent="0.3">
      <c r="A169" s="35" t="s">
        <v>436</v>
      </c>
      <c r="B169" s="35" t="s">
        <v>1496</v>
      </c>
      <c r="C169" s="35" t="s">
        <v>1329</v>
      </c>
    </row>
    <row r="170" spans="1:3" x14ac:dyDescent="0.3">
      <c r="A170" s="35" t="s">
        <v>437</v>
      </c>
      <c r="B170" s="35" t="s">
        <v>1497</v>
      </c>
      <c r="C170" s="35" t="s">
        <v>1329</v>
      </c>
    </row>
    <row r="171" spans="1:3" x14ac:dyDescent="0.3">
      <c r="A171" s="35" t="s">
        <v>438</v>
      </c>
      <c r="B171" s="35" t="s">
        <v>1498</v>
      </c>
      <c r="C171" s="35" t="s">
        <v>1329</v>
      </c>
    </row>
    <row r="172" spans="1:3" x14ac:dyDescent="0.3">
      <c r="A172" s="35" t="s">
        <v>439</v>
      </c>
      <c r="B172" s="35" t="s">
        <v>1499</v>
      </c>
      <c r="C172" s="35" t="s">
        <v>1329</v>
      </c>
    </row>
    <row r="173" spans="1:3" x14ac:dyDescent="0.3">
      <c r="A173" s="35" t="s">
        <v>440</v>
      </c>
      <c r="B173" s="35" t="s">
        <v>1500</v>
      </c>
      <c r="C173" s="35" t="s">
        <v>1329</v>
      </c>
    </row>
    <row r="174" spans="1:3" x14ac:dyDescent="0.3">
      <c r="A174" s="35" t="s">
        <v>441</v>
      </c>
      <c r="B174" s="35" t="s">
        <v>1501</v>
      </c>
      <c r="C174" s="35" t="s">
        <v>1329</v>
      </c>
    </row>
    <row r="175" spans="1:3" x14ac:dyDescent="0.3">
      <c r="A175" s="35" t="s">
        <v>442</v>
      </c>
      <c r="B175" s="35" t="s">
        <v>1502</v>
      </c>
      <c r="C175" s="35" t="s">
        <v>1329</v>
      </c>
    </row>
    <row r="176" spans="1:3" x14ac:dyDescent="0.3">
      <c r="A176" s="35" t="s">
        <v>443</v>
      </c>
      <c r="B176" s="35" t="s">
        <v>1503</v>
      </c>
      <c r="C176" s="35" t="s">
        <v>1329</v>
      </c>
    </row>
    <row r="177" spans="1:3" x14ac:dyDescent="0.3">
      <c r="A177" s="35" t="s">
        <v>444</v>
      </c>
      <c r="B177" s="35" t="s">
        <v>1504</v>
      </c>
      <c r="C177" s="35" t="s">
        <v>1329</v>
      </c>
    </row>
    <row r="178" spans="1:3" x14ac:dyDescent="0.3">
      <c r="A178" s="35" t="s">
        <v>445</v>
      </c>
      <c r="B178" s="35" t="s">
        <v>1505</v>
      </c>
      <c r="C178" s="35" t="s">
        <v>1329</v>
      </c>
    </row>
    <row r="179" spans="1:3" x14ac:dyDescent="0.3">
      <c r="A179" s="35" t="s">
        <v>446</v>
      </c>
      <c r="B179" s="35" t="s">
        <v>1506</v>
      </c>
      <c r="C179" s="35" t="s">
        <v>1329</v>
      </c>
    </row>
    <row r="180" spans="1:3" x14ac:dyDescent="0.3">
      <c r="A180" s="35" t="s">
        <v>447</v>
      </c>
      <c r="B180" s="35" t="s">
        <v>1507</v>
      </c>
      <c r="C180" s="35" t="s">
        <v>1329</v>
      </c>
    </row>
    <row r="181" spans="1:3" x14ac:dyDescent="0.3">
      <c r="A181" s="35" t="s">
        <v>448</v>
      </c>
      <c r="B181" s="35" t="s">
        <v>1508</v>
      </c>
      <c r="C181" s="35" t="s">
        <v>1329</v>
      </c>
    </row>
    <row r="182" spans="1:3" x14ac:dyDescent="0.3">
      <c r="A182" s="35" t="s">
        <v>449</v>
      </c>
      <c r="B182" s="35" t="s">
        <v>1509</v>
      </c>
      <c r="C182" s="35" t="s">
        <v>1329</v>
      </c>
    </row>
    <row r="183" spans="1:3" x14ac:dyDescent="0.3">
      <c r="A183" s="35" t="s">
        <v>450</v>
      </c>
      <c r="B183" s="35" t="s">
        <v>1510</v>
      </c>
      <c r="C183" s="35" t="s">
        <v>1329</v>
      </c>
    </row>
    <row r="184" spans="1:3" x14ac:dyDescent="0.3">
      <c r="A184" s="35" t="s">
        <v>451</v>
      </c>
      <c r="B184" s="35" t="s">
        <v>1511</v>
      </c>
      <c r="C184" s="35" t="s">
        <v>1329</v>
      </c>
    </row>
    <row r="185" spans="1:3" x14ac:dyDescent="0.3">
      <c r="A185" s="35" t="s">
        <v>452</v>
      </c>
      <c r="B185" s="35" t="s">
        <v>1512</v>
      </c>
      <c r="C185" s="35" t="s">
        <v>1329</v>
      </c>
    </row>
    <row r="186" spans="1:3" x14ac:dyDescent="0.3">
      <c r="A186" s="35" t="s">
        <v>453</v>
      </c>
      <c r="B186" s="35" t="s">
        <v>1513</v>
      </c>
      <c r="C186" s="35" t="s">
        <v>1329</v>
      </c>
    </row>
    <row r="187" spans="1:3" x14ac:dyDescent="0.3">
      <c r="A187" s="35" t="s">
        <v>454</v>
      </c>
      <c r="B187" s="35" t="s">
        <v>1514</v>
      </c>
      <c r="C187" s="35" t="s">
        <v>1329</v>
      </c>
    </row>
    <row r="188" spans="1:3" x14ac:dyDescent="0.3">
      <c r="A188" s="35" t="s">
        <v>455</v>
      </c>
      <c r="B188" s="35" t="s">
        <v>1515</v>
      </c>
      <c r="C188" s="35" t="s">
        <v>1329</v>
      </c>
    </row>
    <row r="189" spans="1:3" x14ac:dyDescent="0.3">
      <c r="A189" s="35" t="s">
        <v>456</v>
      </c>
      <c r="B189" s="35" t="s">
        <v>1516</v>
      </c>
      <c r="C189" s="35" t="s">
        <v>1329</v>
      </c>
    </row>
    <row r="190" spans="1:3" x14ac:dyDescent="0.3">
      <c r="A190" s="35" t="s">
        <v>457</v>
      </c>
      <c r="B190" s="35" t="s">
        <v>1517</v>
      </c>
      <c r="C190" s="35" t="s">
        <v>1329</v>
      </c>
    </row>
    <row r="191" spans="1:3" x14ac:dyDescent="0.3">
      <c r="A191" s="35" t="s">
        <v>458</v>
      </c>
      <c r="B191" s="35" t="s">
        <v>1518</v>
      </c>
      <c r="C191" s="35" t="s">
        <v>1329</v>
      </c>
    </row>
    <row r="192" spans="1:3" x14ac:dyDescent="0.3">
      <c r="A192" s="35" t="s">
        <v>459</v>
      </c>
      <c r="B192" s="35" t="s">
        <v>1519</v>
      </c>
      <c r="C192" s="35" t="s">
        <v>1329</v>
      </c>
    </row>
    <row r="193" spans="1:3" x14ac:dyDescent="0.3">
      <c r="A193" s="35" t="s">
        <v>460</v>
      </c>
      <c r="B193" s="35" t="s">
        <v>1520</v>
      </c>
      <c r="C193" s="35" t="s">
        <v>1329</v>
      </c>
    </row>
    <row r="194" spans="1:3" x14ac:dyDescent="0.3">
      <c r="A194" s="35" t="s">
        <v>461</v>
      </c>
      <c r="B194" s="35" t="s">
        <v>1521</v>
      </c>
      <c r="C194" s="35" t="s">
        <v>1329</v>
      </c>
    </row>
    <row r="195" spans="1:3" x14ac:dyDescent="0.3">
      <c r="A195" s="35" t="s">
        <v>462</v>
      </c>
      <c r="B195" s="35" t="s">
        <v>1522</v>
      </c>
      <c r="C195" s="35" t="s">
        <v>1329</v>
      </c>
    </row>
    <row r="196" spans="1:3" x14ac:dyDescent="0.3">
      <c r="A196" s="35" t="s">
        <v>463</v>
      </c>
      <c r="B196" s="35" t="s">
        <v>1523</v>
      </c>
      <c r="C196" s="35" t="s">
        <v>1329</v>
      </c>
    </row>
    <row r="197" spans="1:3" x14ac:dyDescent="0.3">
      <c r="A197" s="35" t="s">
        <v>464</v>
      </c>
      <c r="B197" s="35" t="s">
        <v>1524</v>
      </c>
      <c r="C197" s="35" t="s">
        <v>1329</v>
      </c>
    </row>
    <row r="198" spans="1:3" x14ac:dyDescent="0.3">
      <c r="A198" s="35" t="s">
        <v>465</v>
      </c>
      <c r="B198" s="35" t="s">
        <v>1525</v>
      </c>
      <c r="C198" s="35" t="s">
        <v>1329</v>
      </c>
    </row>
    <row r="199" spans="1:3" x14ac:dyDescent="0.3">
      <c r="A199" s="35" t="s">
        <v>466</v>
      </c>
      <c r="B199" s="35" t="s">
        <v>1526</v>
      </c>
      <c r="C199" s="35" t="s">
        <v>1329</v>
      </c>
    </row>
    <row r="200" spans="1:3" x14ac:dyDescent="0.3">
      <c r="A200" s="35" t="s">
        <v>467</v>
      </c>
      <c r="B200" s="35" t="s">
        <v>1527</v>
      </c>
      <c r="C200" s="35" t="s">
        <v>1329</v>
      </c>
    </row>
    <row r="201" spans="1:3" x14ac:dyDescent="0.3">
      <c r="A201" s="35" t="s">
        <v>468</v>
      </c>
      <c r="B201" s="35" t="s">
        <v>1528</v>
      </c>
      <c r="C201" s="35" t="s">
        <v>1329</v>
      </c>
    </row>
    <row r="202" spans="1:3" x14ac:dyDescent="0.3">
      <c r="A202" s="35" t="s">
        <v>469</v>
      </c>
      <c r="B202" s="35" t="s">
        <v>1529</v>
      </c>
      <c r="C202" s="35" t="s">
        <v>1329</v>
      </c>
    </row>
    <row r="203" spans="1:3" x14ac:dyDescent="0.3">
      <c r="A203" s="35" t="s">
        <v>470</v>
      </c>
      <c r="B203" s="35" t="s">
        <v>1530</v>
      </c>
      <c r="C203" s="35" t="s">
        <v>1329</v>
      </c>
    </row>
    <row r="204" spans="1:3" x14ac:dyDescent="0.3">
      <c r="A204" s="35" t="s">
        <v>471</v>
      </c>
      <c r="B204" s="35" t="s">
        <v>1531</v>
      </c>
      <c r="C204" s="35" t="s">
        <v>1329</v>
      </c>
    </row>
    <row r="205" spans="1:3" x14ac:dyDescent="0.3">
      <c r="A205" s="35" t="s">
        <v>472</v>
      </c>
      <c r="B205" s="35" t="s">
        <v>1532</v>
      </c>
      <c r="C205" s="35" t="s">
        <v>1329</v>
      </c>
    </row>
    <row r="206" spans="1:3" x14ac:dyDescent="0.3">
      <c r="A206" s="35" t="s">
        <v>473</v>
      </c>
      <c r="B206" s="35" t="s">
        <v>1533</v>
      </c>
      <c r="C206" s="35" t="s">
        <v>1329</v>
      </c>
    </row>
    <row r="207" spans="1:3" x14ac:dyDescent="0.3">
      <c r="A207" s="35" t="s">
        <v>474</v>
      </c>
      <c r="B207" s="35" t="s">
        <v>1534</v>
      </c>
      <c r="C207" s="35" t="s">
        <v>1329</v>
      </c>
    </row>
    <row r="208" spans="1:3" x14ac:dyDescent="0.3">
      <c r="A208" s="35" t="s">
        <v>475</v>
      </c>
      <c r="B208" s="35" t="s">
        <v>1535</v>
      </c>
      <c r="C208" s="35" t="s">
        <v>1329</v>
      </c>
    </row>
    <row r="209" spans="1:3" x14ac:dyDescent="0.3">
      <c r="A209" s="35" t="s">
        <v>476</v>
      </c>
      <c r="B209" s="35" t="s">
        <v>1536</v>
      </c>
      <c r="C209" s="35" t="s">
        <v>1329</v>
      </c>
    </row>
    <row r="210" spans="1:3" x14ac:dyDescent="0.3">
      <c r="A210" s="35" t="s">
        <v>477</v>
      </c>
      <c r="B210" s="35" t="s">
        <v>1537</v>
      </c>
      <c r="C210" s="35" t="s">
        <v>1329</v>
      </c>
    </row>
    <row r="211" spans="1:3" x14ac:dyDescent="0.3">
      <c r="A211" s="35" t="s">
        <v>478</v>
      </c>
      <c r="B211" s="35" t="s">
        <v>1538</v>
      </c>
      <c r="C211" s="35" t="s">
        <v>1329</v>
      </c>
    </row>
    <row r="212" spans="1:3" x14ac:dyDescent="0.3">
      <c r="A212" s="35" t="s">
        <v>479</v>
      </c>
      <c r="B212" s="35" t="s">
        <v>1539</v>
      </c>
      <c r="C212" s="35" t="s">
        <v>1329</v>
      </c>
    </row>
    <row r="213" spans="1:3" x14ac:dyDescent="0.3">
      <c r="A213" s="35" t="s">
        <v>480</v>
      </c>
      <c r="B213" s="35" t="s">
        <v>1540</v>
      </c>
      <c r="C213" s="35" t="s">
        <v>1329</v>
      </c>
    </row>
    <row r="214" spans="1:3" x14ac:dyDescent="0.3">
      <c r="A214" s="35" t="s">
        <v>481</v>
      </c>
      <c r="B214" s="35" t="s">
        <v>1541</v>
      </c>
      <c r="C214" s="35" t="s">
        <v>1329</v>
      </c>
    </row>
    <row r="215" spans="1:3" x14ac:dyDescent="0.3">
      <c r="A215" s="35" t="s">
        <v>482</v>
      </c>
      <c r="B215" s="35" t="s">
        <v>1542</v>
      </c>
      <c r="C215" s="35" t="s">
        <v>1329</v>
      </c>
    </row>
    <row r="216" spans="1:3" x14ac:dyDescent="0.3">
      <c r="A216" s="35" t="s">
        <v>483</v>
      </c>
      <c r="B216" s="35" t="s">
        <v>1543</v>
      </c>
      <c r="C216" s="35" t="s">
        <v>1329</v>
      </c>
    </row>
    <row r="217" spans="1:3" x14ac:dyDescent="0.3">
      <c r="A217" s="35" t="s">
        <v>484</v>
      </c>
      <c r="B217" s="35" t="s">
        <v>1544</v>
      </c>
      <c r="C217" s="35" t="s">
        <v>1329</v>
      </c>
    </row>
    <row r="218" spans="1:3" x14ac:dyDescent="0.3">
      <c r="A218" s="35" t="s">
        <v>485</v>
      </c>
      <c r="B218" s="35" t="s">
        <v>1545</v>
      </c>
      <c r="C218" s="35" t="s">
        <v>1329</v>
      </c>
    </row>
    <row r="219" spans="1:3" x14ac:dyDescent="0.3">
      <c r="A219" s="35" t="s">
        <v>486</v>
      </c>
      <c r="B219" s="35" t="s">
        <v>1546</v>
      </c>
      <c r="C219" s="35" t="s">
        <v>1329</v>
      </c>
    </row>
    <row r="220" spans="1:3" x14ac:dyDescent="0.3">
      <c r="A220" s="35" t="s">
        <v>487</v>
      </c>
      <c r="B220" s="35" t="s">
        <v>1547</v>
      </c>
      <c r="C220" s="35" t="s">
        <v>1329</v>
      </c>
    </row>
    <row r="221" spans="1:3" x14ac:dyDescent="0.3">
      <c r="A221" s="35" t="s">
        <v>488</v>
      </c>
      <c r="B221" s="35" t="s">
        <v>1548</v>
      </c>
      <c r="C221" s="35" t="s">
        <v>1329</v>
      </c>
    </row>
    <row r="222" spans="1:3" x14ac:dyDescent="0.3">
      <c r="A222" s="35" t="s">
        <v>489</v>
      </c>
      <c r="B222" s="35" t="s">
        <v>1549</v>
      </c>
      <c r="C222" s="35" t="s">
        <v>1329</v>
      </c>
    </row>
    <row r="223" spans="1:3" x14ac:dyDescent="0.3">
      <c r="A223" s="35" t="s">
        <v>490</v>
      </c>
      <c r="B223" s="35" t="s">
        <v>1550</v>
      </c>
      <c r="C223" s="35" t="s">
        <v>1329</v>
      </c>
    </row>
    <row r="224" spans="1:3" x14ac:dyDescent="0.3">
      <c r="A224" s="35" t="s">
        <v>491</v>
      </c>
      <c r="B224" s="35" t="s">
        <v>1551</v>
      </c>
      <c r="C224" s="35" t="s">
        <v>1329</v>
      </c>
    </row>
    <row r="225" spans="1:3" x14ac:dyDescent="0.3">
      <c r="A225" s="35" t="s">
        <v>492</v>
      </c>
      <c r="B225" s="35" t="s">
        <v>1552</v>
      </c>
      <c r="C225" s="35" t="s">
        <v>1329</v>
      </c>
    </row>
    <row r="226" spans="1:3" x14ac:dyDescent="0.3">
      <c r="A226" s="35" t="s">
        <v>493</v>
      </c>
      <c r="B226" s="35" t="s">
        <v>1553</v>
      </c>
      <c r="C226" s="35" t="s">
        <v>1329</v>
      </c>
    </row>
    <row r="227" spans="1:3" x14ac:dyDescent="0.3">
      <c r="A227" s="35" t="s">
        <v>494</v>
      </c>
      <c r="B227" s="35" t="s">
        <v>1554</v>
      </c>
      <c r="C227" s="35" t="s">
        <v>1329</v>
      </c>
    </row>
    <row r="228" spans="1:3" x14ac:dyDescent="0.3">
      <c r="A228" s="35" t="s">
        <v>495</v>
      </c>
      <c r="B228" s="35" t="s">
        <v>1555</v>
      </c>
      <c r="C228" s="35" t="s">
        <v>1329</v>
      </c>
    </row>
    <row r="229" spans="1:3" x14ac:dyDescent="0.3">
      <c r="A229" s="35" t="s">
        <v>496</v>
      </c>
      <c r="B229" s="35" t="s">
        <v>1556</v>
      </c>
      <c r="C229" s="35" t="s">
        <v>1329</v>
      </c>
    </row>
    <row r="230" spans="1:3" x14ac:dyDescent="0.3">
      <c r="A230" s="35" t="s">
        <v>497</v>
      </c>
      <c r="B230" s="35" t="s">
        <v>1557</v>
      </c>
      <c r="C230" s="35" t="s">
        <v>1329</v>
      </c>
    </row>
    <row r="231" spans="1:3" x14ac:dyDescent="0.3">
      <c r="A231" s="35" t="s">
        <v>498</v>
      </c>
      <c r="B231" s="35" t="s">
        <v>1558</v>
      </c>
      <c r="C231" s="35" t="s">
        <v>1329</v>
      </c>
    </row>
    <row r="232" spans="1:3" x14ac:dyDescent="0.3">
      <c r="A232" s="35" t="s">
        <v>499</v>
      </c>
      <c r="B232" s="35" t="s">
        <v>1559</v>
      </c>
      <c r="C232" s="35" t="s">
        <v>1329</v>
      </c>
    </row>
    <row r="233" spans="1:3" x14ac:dyDescent="0.3">
      <c r="A233" s="35" t="s">
        <v>500</v>
      </c>
      <c r="B233" s="35" t="s">
        <v>1560</v>
      </c>
      <c r="C233" s="35" t="s">
        <v>1329</v>
      </c>
    </row>
    <row r="234" spans="1:3" x14ac:dyDescent="0.3">
      <c r="A234" s="35" t="s">
        <v>501</v>
      </c>
      <c r="B234" s="35" t="s">
        <v>1561</v>
      </c>
      <c r="C234" s="35" t="s">
        <v>1329</v>
      </c>
    </row>
    <row r="235" spans="1:3" x14ac:dyDescent="0.3">
      <c r="A235" s="35" t="s">
        <v>502</v>
      </c>
      <c r="B235" s="35" t="s">
        <v>1562</v>
      </c>
      <c r="C235" s="35" t="s">
        <v>1329</v>
      </c>
    </row>
    <row r="236" spans="1:3" x14ac:dyDescent="0.3">
      <c r="A236" s="35" t="s">
        <v>503</v>
      </c>
      <c r="B236" s="35" t="s">
        <v>1563</v>
      </c>
      <c r="C236" s="35" t="s">
        <v>1329</v>
      </c>
    </row>
    <row r="237" spans="1:3" x14ac:dyDescent="0.3">
      <c r="A237" s="35" t="s">
        <v>504</v>
      </c>
      <c r="B237" s="35" t="s">
        <v>1564</v>
      </c>
      <c r="C237" s="35" t="s">
        <v>1329</v>
      </c>
    </row>
    <row r="238" spans="1:3" x14ac:dyDescent="0.3">
      <c r="A238" s="35" t="s">
        <v>505</v>
      </c>
      <c r="B238" s="35" t="s">
        <v>1565</v>
      </c>
      <c r="C238" s="35" t="s">
        <v>1329</v>
      </c>
    </row>
    <row r="239" spans="1:3" x14ac:dyDescent="0.3">
      <c r="A239" s="35" t="s">
        <v>506</v>
      </c>
      <c r="B239" s="35" t="s">
        <v>1566</v>
      </c>
      <c r="C239" s="35" t="s">
        <v>1329</v>
      </c>
    </row>
    <row r="240" spans="1:3" x14ac:dyDescent="0.3">
      <c r="A240" s="35" t="s">
        <v>507</v>
      </c>
      <c r="B240" s="35" t="s">
        <v>1567</v>
      </c>
      <c r="C240" s="35" t="s">
        <v>1329</v>
      </c>
    </row>
    <row r="241" spans="1:3" x14ac:dyDescent="0.3">
      <c r="A241" s="35" t="s">
        <v>508</v>
      </c>
      <c r="B241" s="35" t="s">
        <v>1568</v>
      </c>
      <c r="C241" s="35" t="s">
        <v>1329</v>
      </c>
    </row>
    <row r="242" spans="1:3" x14ac:dyDescent="0.3">
      <c r="A242" s="35" t="s">
        <v>509</v>
      </c>
      <c r="B242" s="35" t="s">
        <v>1569</v>
      </c>
      <c r="C242" s="35" t="s">
        <v>1329</v>
      </c>
    </row>
    <row r="243" spans="1:3" x14ac:dyDescent="0.3">
      <c r="A243" s="35" t="s">
        <v>510</v>
      </c>
      <c r="B243" s="35" t="s">
        <v>1570</v>
      </c>
      <c r="C243" s="35" t="s">
        <v>1329</v>
      </c>
    </row>
    <row r="244" spans="1:3" x14ac:dyDescent="0.3">
      <c r="A244" s="35" t="s">
        <v>511</v>
      </c>
      <c r="B244" s="35" t="s">
        <v>1571</v>
      </c>
      <c r="C244" s="35" t="s">
        <v>1329</v>
      </c>
    </row>
    <row r="245" spans="1:3" x14ac:dyDescent="0.3">
      <c r="A245" s="35" t="s">
        <v>512</v>
      </c>
      <c r="B245" s="35" t="s">
        <v>1572</v>
      </c>
      <c r="C245" s="35" t="s">
        <v>1329</v>
      </c>
    </row>
    <row r="246" spans="1:3" x14ac:dyDescent="0.3">
      <c r="A246" s="35" t="s">
        <v>513</v>
      </c>
      <c r="B246" s="35" t="s">
        <v>1573</v>
      </c>
      <c r="C246" s="35" t="s">
        <v>1329</v>
      </c>
    </row>
    <row r="247" spans="1:3" x14ac:dyDescent="0.3">
      <c r="A247" s="35" t="s">
        <v>514</v>
      </c>
      <c r="B247" s="35" t="s">
        <v>1574</v>
      </c>
      <c r="C247" s="35" t="s">
        <v>1329</v>
      </c>
    </row>
    <row r="248" spans="1:3" x14ac:dyDescent="0.3">
      <c r="A248" s="35" t="s">
        <v>515</v>
      </c>
      <c r="B248" s="35" t="s">
        <v>1575</v>
      </c>
      <c r="C248" s="35" t="s">
        <v>1329</v>
      </c>
    </row>
    <row r="249" spans="1:3" x14ac:dyDescent="0.3">
      <c r="A249" s="35" t="s">
        <v>516</v>
      </c>
      <c r="B249" s="35" t="s">
        <v>1576</v>
      </c>
      <c r="C249" s="35" t="s">
        <v>1329</v>
      </c>
    </row>
    <row r="250" spans="1:3" x14ac:dyDescent="0.3">
      <c r="A250" s="35" t="s">
        <v>517</v>
      </c>
      <c r="B250" s="35" t="s">
        <v>1577</v>
      </c>
      <c r="C250" s="35" t="s">
        <v>1329</v>
      </c>
    </row>
    <row r="251" spans="1:3" x14ac:dyDescent="0.3">
      <c r="A251" s="35" t="s">
        <v>518</v>
      </c>
      <c r="B251" s="35" t="s">
        <v>1578</v>
      </c>
      <c r="C251" s="35" t="s">
        <v>1329</v>
      </c>
    </row>
    <row r="252" spans="1:3" x14ac:dyDescent="0.3">
      <c r="A252" s="35" t="s">
        <v>519</v>
      </c>
      <c r="B252" s="35" t="s">
        <v>1579</v>
      </c>
      <c r="C252" s="35" t="s">
        <v>1329</v>
      </c>
    </row>
    <row r="253" spans="1:3" x14ac:dyDescent="0.3">
      <c r="A253" s="35" t="s">
        <v>520</v>
      </c>
      <c r="B253" s="35" t="s">
        <v>1580</v>
      </c>
      <c r="C253" s="35" t="s">
        <v>1329</v>
      </c>
    </row>
    <row r="254" spans="1:3" x14ac:dyDescent="0.3">
      <c r="A254" s="35" t="s">
        <v>521</v>
      </c>
      <c r="B254" s="35" t="s">
        <v>1581</v>
      </c>
      <c r="C254" s="35" t="s">
        <v>1329</v>
      </c>
    </row>
    <row r="255" spans="1:3" x14ac:dyDescent="0.3">
      <c r="A255" s="35" t="s">
        <v>522</v>
      </c>
      <c r="B255" s="35" t="s">
        <v>1582</v>
      </c>
      <c r="C255" s="35" t="s">
        <v>1329</v>
      </c>
    </row>
    <row r="256" spans="1:3" x14ac:dyDescent="0.3">
      <c r="A256" s="35" t="s">
        <v>523</v>
      </c>
      <c r="B256" s="35" t="s">
        <v>1583</v>
      </c>
      <c r="C256" s="35" t="s">
        <v>1329</v>
      </c>
    </row>
    <row r="257" spans="1:3" x14ac:dyDescent="0.3">
      <c r="A257" s="35" t="s">
        <v>524</v>
      </c>
      <c r="B257" s="35" t="s">
        <v>1584</v>
      </c>
      <c r="C257" s="35" t="s">
        <v>1329</v>
      </c>
    </row>
    <row r="258" spans="1:3" x14ac:dyDescent="0.3">
      <c r="A258" s="35" t="s">
        <v>525</v>
      </c>
      <c r="B258" s="35" t="s">
        <v>1585</v>
      </c>
      <c r="C258" s="35" t="s">
        <v>1329</v>
      </c>
    </row>
    <row r="259" spans="1:3" x14ac:dyDescent="0.3">
      <c r="A259" s="35" t="s">
        <v>526</v>
      </c>
      <c r="B259" s="35" t="s">
        <v>1586</v>
      </c>
      <c r="C259" s="35" t="s">
        <v>1329</v>
      </c>
    </row>
    <row r="260" spans="1:3" x14ac:dyDescent="0.3">
      <c r="A260" s="34"/>
      <c r="B260" s="34"/>
      <c r="C260" s="3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6"/>
  <sheetViews>
    <sheetView workbookViewId="0">
      <selection activeCell="A2" sqref="A2"/>
    </sheetView>
  </sheetViews>
  <sheetFormatPr defaultRowHeight="10.199999999999999" x14ac:dyDescent="0.2"/>
  <cols>
    <col min="1" max="1" width="62.88671875" style="21" bestFit="1" customWidth="1"/>
    <col min="2" max="16384" width="8.88671875" style="21"/>
  </cols>
  <sheetData>
    <row r="1" spans="1:19" ht="26.4" x14ac:dyDescent="0.2">
      <c r="A1" s="19" t="s">
        <v>529</v>
      </c>
      <c r="B1" s="19" t="s">
        <v>259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0.199999999999999" customHeight="1" x14ac:dyDescent="0.2">
      <c r="A2" s="22" t="s">
        <v>530</v>
      </c>
      <c r="B2" s="23">
        <v>73.599999999999994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x14ac:dyDescent="0.2">
      <c r="A3" s="22" t="s">
        <v>531</v>
      </c>
      <c r="B3" s="23">
        <v>37.4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19" x14ac:dyDescent="0.2">
      <c r="A4" s="22" t="s">
        <v>532</v>
      </c>
      <c r="B4" s="23">
        <v>58.2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x14ac:dyDescent="0.2">
      <c r="A5" s="22" t="s">
        <v>533</v>
      </c>
      <c r="B5" s="23">
        <v>75.900000000000006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x14ac:dyDescent="0.2">
      <c r="A6" s="22" t="s">
        <v>534</v>
      </c>
      <c r="B6" s="23">
        <v>37.9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x14ac:dyDescent="0.2">
      <c r="A7" s="22" t="s">
        <v>535</v>
      </c>
      <c r="B7" s="23">
        <v>50.8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x14ac:dyDescent="0.2">
      <c r="A8" s="22" t="s">
        <v>536</v>
      </c>
      <c r="B8" s="23">
        <v>58.3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x14ac:dyDescent="0.2">
      <c r="A9" s="22" t="s">
        <v>537</v>
      </c>
      <c r="B9" s="23">
        <v>76.2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x14ac:dyDescent="0.2">
      <c r="A10" s="22" t="s">
        <v>538</v>
      </c>
      <c r="B10" s="23">
        <v>37.799999999999997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x14ac:dyDescent="0.2">
      <c r="A11" s="22" t="s">
        <v>539</v>
      </c>
      <c r="B11" s="23">
        <v>50.9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x14ac:dyDescent="0.2">
      <c r="A12" s="22" t="s">
        <v>540</v>
      </c>
      <c r="B12" s="23">
        <v>58.4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x14ac:dyDescent="0.2">
      <c r="A13" s="22" t="s">
        <v>541</v>
      </c>
      <c r="B13" s="23">
        <v>75.900000000000006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x14ac:dyDescent="0.2">
      <c r="A14" s="22" t="s">
        <v>542</v>
      </c>
      <c r="B14" s="23">
        <v>50.4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x14ac:dyDescent="0.2">
      <c r="A15" s="22" t="s">
        <v>543</v>
      </c>
      <c r="B15" s="23">
        <v>37.700000000000003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x14ac:dyDescent="0.2">
      <c r="A16" s="22" t="s">
        <v>544</v>
      </c>
      <c r="B16" s="23">
        <v>50.9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x14ac:dyDescent="0.2">
      <c r="A17" s="22" t="s">
        <v>545</v>
      </c>
      <c r="B17" s="23">
        <v>58.3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x14ac:dyDescent="0.2">
      <c r="A18" s="22" t="s">
        <v>546</v>
      </c>
      <c r="B18" s="23">
        <v>75.8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x14ac:dyDescent="0.2">
      <c r="A19" s="22" t="s">
        <v>547</v>
      </c>
      <c r="B19" s="23">
        <v>37.5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x14ac:dyDescent="0.2">
      <c r="A20" s="22" t="s">
        <v>548</v>
      </c>
      <c r="B20" s="23">
        <v>51.2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x14ac:dyDescent="0.2">
      <c r="A21" s="22" t="s">
        <v>549</v>
      </c>
      <c r="B21" s="23">
        <v>58.3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x14ac:dyDescent="0.2">
      <c r="A22" s="22" t="s">
        <v>550</v>
      </c>
      <c r="B22" s="23">
        <v>75.900000000000006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x14ac:dyDescent="0.2">
      <c r="A23" s="22" t="s">
        <v>551</v>
      </c>
      <c r="B23" s="23">
        <v>37.6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x14ac:dyDescent="0.2">
      <c r="A24" s="22" t="s">
        <v>552</v>
      </c>
      <c r="B24" s="23">
        <v>51.1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x14ac:dyDescent="0.2">
      <c r="A25" s="22" t="s">
        <v>553</v>
      </c>
      <c r="B25" s="23">
        <v>59.9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x14ac:dyDescent="0.2">
      <c r="A26" s="22" t="s">
        <v>554</v>
      </c>
      <c r="B26" s="23">
        <v>58.1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x14ac:dyDescent="0.2">
      <c r="A27" s="22" t="s">
        <v>555</v>
      </c>
      <c r="B27" s="23">
        <v>75.8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x14ac:dyDescent="0.2">
      <c r="A28" s="22" t="s">
        <v>556</v>
      </c>
      <c r="B28" s="23">
        <v>37.700000000000003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x14ac:dyDescent="0.2">
      <c r="A29" s="22" t="s">
        <v>557</v>
      </c>
      <c r="B29" s="23">
        <v>50.9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x14ac:dyDescent="0.2">
      <c r="A30" s="22" t="s">
        <v>558</v>
      </c>
      <c r="B30" s="23">
        <v>58.1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x14ac:dyDescent="0.2">
      <c r="A31" s="22" t="s">
        <v>559</v>
      </c>
      <c r="B31" s="23">
        <v>75.900000000000006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x14ac:dyDescent="0.2">
      <c r="A32" s="22" t="s">
        <v>560</v>
      </c>
      <c r="B32" s="23">
        <v>37.700000000000003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x14ac:dyDescent="0.2">
      <c r="A33" s="22" t="s">
        <v>561</v>
      </c>
      <c r="B33" s="23">
        <v>51.2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x14ac:dyDescent="0.2">
      <c r="A34" s="22" t="s">
        <v>562</v>
      </c>
      <c r="B34" s="23">
        <v>58.2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x14ac:dyDescent="0.2">
      <c r="A35" s="22" t="s">
        <v>563</v>
      </c>
      <c r="B35" s="23">
        <v>116.6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1:19" x14ac:dyDescent="0.2">
      <c r="A36" s="22" t="s">
        <v>564</v>
      </c>
      <c r="B36" s="23">
        <v>73.8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x14ac:dyDescent="0.2">
      <c r="A37" s="22" t="s">
        <v>565</v>
      </c>
      <c r="B37" s="23">
        <v>50.6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</row>
    <row r="38" spans="1:19" x14ac:dyDescent="0.2">
      <c r="A38" s="22" t="s">
        <v>566</v>
      </c>
      <c r="B38" s="23">
        <v>58.7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x14ac:dyDescent="0.2">
      <c r="A39" s="22" t="s">
        <v>567</v>
      </c>
      <c r="B39" s="23">
        <v>116.4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x14ac:dyDescent="0.2">
      <c r="A40" s="22" t="s">
        <v>568</v>
      </c>
      <c r="B40" s="23">
        <v>50.2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x14ac:dyDescent="0.2">
      <c r="A41" s="22" t="s">
        <v>569</v>
      </c>
      <c r="B41" s="23">
        <v>58.6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x14ac:dyDescent="0.2">
      <c r="A42" s="22" t="s">
        <v>570</v>
      </c>
      <c r="B42" s="23">
        <v>75.5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x14ac:dyDescent="0.2">
      <c r="A43" s="22" t="s">
        <v>571</v>
      </c>
      <c r="B43" s="23">
        <v>37.6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x14ac:dyDescent="0.2">
      <c r="A44" s="22" t="s">
        <v>572</v>
      </c>
      <c r="B44" s="23">
        <v>50.5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x14ac:dyDescent="0.2">
      <c r="A45" s="22" t="s">
        <v>573</v>
      </c>
      <c r="B45" s="23">
        <v>58.7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x14ac:dyDescent="0.2">
      <c r="A46" s="22" t="s">
        <v>574</v>
      </c>
      <c r="B46" s="23">
        <v>75.599999999999994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x14ac:dyDescent="0.2">
      <c r="A47" s="22" t="s">
        <v>575</v>
      </c>
      <c r="B47" s="23">
        <v>37.5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x14ac:dyDescent="0.2">
      <c r="A48" s="22" t="s">
        <v>576</v>
      </c>
      <c r="B48" s="23">
        <v>37.6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x14ac:dyDescent="0.2">
      <c r="A49" s="22" t="s">
        <v>577</v>
      </c>
      <c r="B49" s="23">
        <v>50.7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x14ac:dyDescent="0.2">
      <c r="A50" s="22" t="s">
        <v>578</v>
      </c>
      <c r="B50" s="23">
        <v>58.7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x14ac:dyDescent="0.2">
      <c r="A51" s="22" t="s">
        <v>579</v>
      </c>
      <c r="B51" s="23">
        <v>75.8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x14ac:dyDescent="0.2">
      <c r="A52" s="22" t="s">
        <v>580</v>
      </c>
      <c r="B52" s="23">
        <v>37.6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spans="1:19" x14ac:dyDescent="0.2">
      <c r="A53" s="22" t="s">
        <v>581</v>
      </c>
      <c r="B53" s="23">
        <v>50.8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</row>
    <row r="54" spans="1:19" x14ac:dyDescent="0.2">
      <c r="A54" s="22" t="s">
        <v>582</v>
      </c>
      <c r="B54" s="23">
        <v>58.6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</row>
    <row r="55" spans="1:19" x14ac:dyDescent="0.2">
      <c r="A55" s="22" t="s">
        <v>583</v>
      </c>
      <c r="B55" s="23">
        <v>75.599999999999994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</row>
    <row r="56" spans="1:19" x14ac:dyDescent="0.2">
      <c r="A56" s="22" t="s">
        <v>584</v>
      </c>
      <c r="B56" s="23">
        <v>37.5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</row>
    <row r="57" spans="1:19" x14ac:dyDescent="0.2">
      <c r="A57" s="22" t="s">
        <v>585</v>
      </c>
      <c r="B57" s="23">
        <v>50.7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</row>
    <row r="58" spans="1:19" x14ac:dyDescent="0.2">
      <c r="A58" s="22" t="s">
        <v>586</v>
      </c>
      <c r="B58" s="23">
        <v>50.6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</row>
    <row r="59" spans="1:19" x14ac:dyDescent="0.2">
      <c r="A59" s="22" t="s">
        <v>587</v>
      </c>
      <c r="B59" s="23">
        <v>58.7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</row>
    <row r="60" spans="1:19" x14ac:dyDescent="0.2">
      <c r="A60" s="22" t="s">
        <v>588</v>
      </c>
      <c r="B60" s="23">
        <v>75.599999999999994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</row>
    <row r="61" spans="1:19" x14ac:dyDescent="0.2">
      <c r="A61" s="22" t="s">
        <v>589</v>
      </c>
      <c r="B61" s="23">
        <v>37.6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</row>
    <row r="62" spans="1:19" x14ac:dyDescent="0.2">
      <c r="A62" s="22" t="s">
        <v>590</v>
      </c>
      <c r="B62" s="23">
        <v>50.4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</row>
    <row r="63" spans="1:19" x14ac:dyDescent="0.2">
      <c r="A63" s="22" t="s">
        <v>591</v>
      </c>
      <c r="B63" s="23">
        <v>59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</row>
    <row r="64" spans="1:19" x14ac:dyDescent="0.2">
      <c r="A64" s="22" t="s">
        <v>592</v>
      </c>
      <c r="B64" s="23">
        <v>75.7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</row>
    <row r="65" spans="1:19" x14ac:dyDescent="0.2">
      <c r="A65" s="22" t="s">
        <v>593</v>
      </c>
      <c r="B65" s="23">
        <v>37.799999999999997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</row>
    <row r="66" spans="1:19" x14ac:dyDescent="0.2">
      <c r="A66" s="22" t="s">
        <v>594</v>
      </c>
      <c r="B66" s="23">
        <v>50.5</v>
      </c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</row>
    <row r="67" spans="1:19" x14ac:dyDescent="0.2">
      <c r="A67" s="22" t="s">
        <v>595</v>
      </c>
      <c r="B67" s="23">
        <v>58.8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</row>
    <row r="68" spans="1:19" x14ac:dyDescent="0.2">
      <c r="A68" s="22" t="s">
        <v>596</v>
      </c>
      <c r="B68" s="23">
        <v>75.599999999999994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</row>
    <row r="69" spans="1:19" x14ac:dyDescent="0.2">
      <c r="A69" s="22" t="s">
        <v>597</v>
      </c>
      <c r="B69" s="23">
        <v>60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</row>
    <row r="70" spans="1:19" x14ac:dyDescent="0.2">
      <c r="A70" s="22" t="s">
        <v>598</v>
      </c>
      <c r="B70" s="23">
        <v>37.9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</row>
    <row r="71" spans="1:19" x14ac:dyDescent="0.2">
      <c r="A71" s="22" t="s">
        <v>599</v>
      </c>
      <c r="B71" s="23">
        <v>50.9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</row>
    <row r="72" spans="1:19" x14ac:dyDescent="0.2">
      <c r="A72" s="22" t="s">
        <v>600</v>
      </c>
      <c r="B72" s="23">
        <v>58.7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</row>
    <row r="73" spans="1:19" x14ac:dyDescent="0.2">
      <c r="A73" s="22" t="s">
        <v>601</v>
      </c>
      <c r="B73" s="23">
        <v>76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</row>
    <row r="74" spans="1:19" x14ac:dyDescent="0.2">
      <c r="A74" s="22" t="s">
        <v>602</v>
      </c>
      <c r="B74" s="23">
        <v>37.700000000000003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</row>
    <row r="75" spans="1:19" x14ac:dyDescent="0.2">
      <c r="A75" s="22" t="s">
        <v>603</v>
      </c>
      <c r="B75" s="23">
        <v>50.8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</row>
    <row r="76" spans="1:19" x14ac:dyDescent="0.2">
      <c r="A76" s="22" t="s">
        <v>604</v>
      </c>
      <c r="B76" s="23">
        <v>58.5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</row>
    <row r="77" spans="1:19" x14ac:dyDescent="0.2">
      <c r="A77" s="22" t="s">
        <v>605</v>
      </c>
      <c r="B77" s="23">
        <v>75.599999999999994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</row>
    <row r="78" spans="1:19" x14ac:dyDescent="0.2">
      <c r="A78" s="22" t="s">
        <v>606</v>
      </c>
      <c r="B78" s="23">
        <v>37.700000000000003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</row>
    <row r="79" spans="1:19" x14ac:dyDescent="0.2">
      <c r="A79" s="22" t="s">
        <v>607</v>
      </c>
      <c r="B79" s="23">
        <v>50.9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</row>
    <row r="80" spans="1:19" x14ac:dyDescent="0.2">
      <c r="A80" s="22" t="s">
        <v>608</v>
      </c>
      <c r="B80" s="23">
        <v>73.8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</row>
    <row r="81" spans="1:19" x14ac:dyDescent="0.2">
      <c r="A81" s="22" t="s">
        <v>609</v>
      </c>
      <c r="B81" s="23">
        <v>58.6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</row>
    <row r="82" spans="1:19" x14ac:dyDescent="0.2">
      <c r="A82" s="22" t="s">
        <v>610</v>
      </c>
      <c r="B82" s="23">
        <v>75.599999999999994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</row>
    <row r="83" spans="1:19" x14ac:dyDescent="0.2">
      <c r="A83" s="22" t="s">
        <v>611</v>
      </c>
      <c r="B83" s="23">
        <v>37.700000000000003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x14ac:dyDescent="0.2">
      <c r="A84" s="22" t="s">
        <v>612</v>
      </c>
      <c r="B84" s="23">
        <v>50.8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x14ac:dyDescent="0.2">
      <c r="A85" s="22" t="s">
        <v>613</v>
      </c>
      <c r="B85" s="23">
        <v>58.5</v>
      </c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x14ac:dyDescent="0.2">
      <c r="A86" s="22" t="s">
        <v>614</v>
      </c>
      <c r="B86" s="23">
        <v>75.8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x14ac:dyDescent="0.2">
      <c r="A87" s="22" t="s">
        <v>615</v>
      </c>
      <c r="B87" s="23">
        <v>37.700000000000003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x14ac:dyDescent="0.2">
      <c r="A88" s="22" t="s">
        <v>616</v>
      </c>
      <c r="B88" s="23">
        <v>51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x14ac:dyDescent="0.2">
      <c r="A89" s="22" t="s">
        <v>617</v>
      </c>
      <c r="B89" s="23">
        <v>58.8</v>
      </c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x14ac:dyDescent="0.2">
      <c r="A90" s="22" t="s">
        <v>618</v>
      </c>
      <c r="B90" s="23">
        <v>75.7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x14ac:dyDescent="0.2">
      <c r="A91" s="22" t="s">
        <v>619</v>
      </c>
      <c r="B91" s="23">
        <v>37.299999999999997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x14ac:dyDescent="0.2">
      <c r="A92" s="22" t="s">
        <v>620</v>
      </c>
      <c r="B92" s="23">
        <v>37.6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x14ac:dyDescent="0.2">
      <c r="A93" s="22" t="s">
        <v>621</v>
      </c>
      <c r="B93" s="23">
        <v>50.8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x14ac:dyDescent="0.2">
      <c r="A94" s="22" t="s">
        <v>622</v>
      </c>
      <c r="B94" s="23">
        <v>58.9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x14ac:dyDescent="0.2">
      <c r="A95" s="22" t="s">
        <v>623</v>
      </c>
      <c r="B95" s="23">
        <v>75.7</v>
      </c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x14ac:dyDescent="0.2">
      <c r="A96" s="22" t="s">
        <v>624</v>
      </c>
      <c r="B96" s="23">
        <v>37.6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x14ac:dyDescent="0.2">
      <c r="A97" s="22" t="s">
        <v>625</v>
      </c>
      <c r="B97" s="23">
        <v>51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x14ac:dyDescent="0.2">
      <c r="A98" s="22" t="s">
        <v>626</v>
      </c>
      <c r="B98" s="23">
        <v>58.8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x14ac:dyDescent="0.2">
      <c r="A99" s="22" t="s">
        <v>627</v>
      </c>
      <c r="B99" s="23">
        <v>75.900000000000006</v>
      </c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x14ac:dyDescent="0.2">
      <c r="A100" s="22" t="s">
        <v>628</v>
      </c>
      <c r="B100" s="23">
        <v>37.799999999999997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x14ac:dyDescent="0.2">
      <c r="A101" s="22" t="s">
        <v>629</v>
      </c>
      <c r="B101" s="23">
        <v>50.8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x14ac:dyDescent="0.2">
      <c r="A102" s="22" t="s">
        <v>630</v>
      </c>
      <c r="B102" s="23">
        <v>50.6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x14ac:dyDescent="0.2">
      <c r="A103" s="22" t="s">
        <v>631</v>
      </c>
      <c r="B103" s="23">
        <v>58.8</v>
      </c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x14ac:dyDescent="0.2">
      <c r="A104" s="22" t="s">
        <v>632</v>
      </c>
      <c r="B104" s="23">
        <v>69.900000000000006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x14ac:dyDescent="0.2">
      <c r="A105" s="22" t="s">
        <v>633</v>
      </c>
      <c r="B105" s="23">
        <v>37.200000000000003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x14ac:dyDescent="0.2">
      <c r="A106" s="22" t="s">
        <v>634</v>
      </c>
      <c r="B106" s="23">
        <v>37.6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x14ac:dyDescent="0.2">
      <c r="A107" s="22" t="s">
        <v>635</v>
      </c>
      <c r="B107" s="23">
        <v>81.3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x14ac:dyDescent="0.2">
      <c r="A108" s="22" t="s">
        <v>636</v>
      </c>
      <c r="B108" s="23">
        <v>70.3</v>
      </c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x14ac:dyDescent="0.2">
      <c r="A109" s="22" t="s">
        <v>637</v>
      </c>
      <c r="B109" s="23">
        <v>37.4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x14ac:dyDescent="0.2">
      <c r="A110" s="22" t="s">
        <v>638</v>
      </c>
      <c r="B110" s="23">
        <v>37.799999999999997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x14ac:dyDescent="0.2">
      <c r="A111" s="22" t="s">
        <v>639</v>
      </c>
      <c r="B111" s="23">
        <v>81.2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x14ac:dyDescent="0.2">
      <c r="A112" s="22" t="s">
        <v>640</v>
      </c>
      <c r="B112" s="23">
        <v>70.5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x14ac:dyDescent="0.2">
      <c r="A113" s="22" t="s">
        <v>641</v>
      </c>
      <c r="B113" s="23">
        <v>37.5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x14ac:dyDescent="0.2">
      <c r="A114" s="22" t="s">
        <v>642</v>
      </c>
      <c r="B114" s="23">
        <v>60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x14ac:dyDescent="0.2">
      <c r="A115" s="22" t="s">
        <v>643</v>
      </c>
      <c r="B115" s="23">
        <v>37.5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x14ac:dyDescent="0.2">
      <c r="A116" s="22" t="s">
        <v>644</v>
      </c>
      <c r="B116" s="23">
        <v>37.700000000000003</v>
      </c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x14ac:dyDescent="0.2">
      <c r="A117" s="22" t="s">
        <v>645</v>
      </c>
      <c r="B117" s="23">
        <v>81.2</v>
      </c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x14ac:dyDescent="0.2">
      <c r="A118" s="22" t="s">
        <v>646</v>
      </c>
      <c r="B118" s="23">
        <v>70.099999999999994</v>
      </c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x14ac:dyDescent="0.2">
      <c r="A119" s="22" t="s">
        <v>647</v>
      </c>
      <c r="B119" s="23">
        <v>37.5</v>
      </c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x14ac:dyDescent="0.2">
      <c r="A120" s="22" t="s">
        <v>648</v>
      </c>
      <c r="B120" s="23">
        <v>37.700000000000003</v>
      </c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x14ac:dyDescent="0.2">
      <c r="A121" s="22" t="s">
        <v>649</v>
      </c>
      <c r="B121" s="23">
        <v>80.8</v>
      </c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x14ac:dyDescent="0.2">
      <c r="A122" s="22" t="s">
        <v>650</v>
      </c>
      <c r="B122" s="23">
        <v>70.099999999999994</v>
      </c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x14ac:dyDescent="0.2">
      <c r="A123" s="22" t="s">
        <v>651</v>
      </c>
      <c r="B123" s="23">
        <v>37.5</v>
      </c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x14ac:dyDescent="0.2">
      <c r="A124" s="22" t="s">
        <v>652</v>
      </c>
      <c r="B124" s="23">
        <v>37.5</v>
      </c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x14ac:dyDescent="0.2">
      <c r="A125" s="22" t="s">
        <v>653</v>
      </c>
      <c r="B125" s="23">
        <v>73.599999999999994</v>
      </c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x14ac:dyDescent="0.2">
      <c r="A126" s="22" t="s">
        <v>654</v>
      </c>
      <c r="B126" s="23">
        <v>81.400000000000006</v>
      </c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x14ac:dyDescent="0.2">
      <c r="A127" s="22" t="s">
        <v>655</v>
      </c>
      <c r="B127" s="23">
        <v>70</v>
      </c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x14ac:dyDescent="0.2">
      <c r="A128" s="22" t="s">
        <v>656</v>
      </c>
      <c r="B128" s="23">
        <v>37.5</v>
      </c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spans="1:19" x14ac:dyDescent="0.2">
      <c r="A129" s="22" t="s">
        <v>657</v>
      </c>
      <c r="B129" s="23">
        <v>37.6</v>
      </c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</row>
    <row r="130" spans="1:19" x14ac:dyDescent="0.2">
      <c r="A130" s="22" t="s">
        <v>658</v>
      </c>
      <c r="B130" s="23">
        <v>81.5</v>
      </c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</row>
    <row r="131" spans="1:19" x14ac:dyDescent="0.2">
      <c r="A131" s="22" t="s">
        <v>659</v>
      </c>
      <c r="B131" s="23">
        <v>69.8</v>
      </c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</row>
    <row r="132" spans="1:19" x14ac:dyDescent="0.2">
      <c r="A132" s="22" t="s">
        <v>660</v>
      </c>
      <c r="B132" s="23">
        <v>37.799999999999997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</row>
    <row r="133" spans="1:19" x14ac:dyDescent="0.2">
      <c r="A133" s="22" t="s">
        <v>661</v>
      </c>
      <c r="B133" s="23">
        <v>37.700000000000003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</row>
    <row r="134" spans="1:19" x14ac:dyDescent="0.2">
      <c r="A134" s="22" t="s">
        <v>662</v>
      </c>
      <c r="B134" s="23">
        <v>81.3</v>
      </c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</row>
    <row r="135" spans="1:19" x14ac:dyDescent="0.2">
      <c r="A135" s="22" t="s">
        <v>663</v>
      </c>
      <c r="B135" s="23">
        <v>105.8</v>
      </c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</row>
    <row r="136" spans="1:19" x14ac:dyDescent="0.2">
      <c r="A136" s="22" t="s">
        <v>664</v>
      </c>
      <c r="B136" s="23">
        <v>37.4</v>
      </c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x14ac:dyDescent="0.2">
      <c r="A137" s="22" t="s">
        <v>665</v>
      </c>
      <c r="B137" s="23">
        <v>37.799999999999997</v>
      </c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x14ac:dyDescent="0.2">
      <c r="A138" s="22" t="s">
        <v>666</v>
      </c>
      <c r="B138" s="23">
        <v>79.599999999999994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19" x14ac:dyDescent="0.2">
      <c r="A139" s="22" t="s">
        <v>667</v>
      </c>
      <c r="B139" s="23">
        <v>69.900000000000006</v>
      </c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</row>
    <row r="140" spans="1:19" x14ac:dyDescent="0.2">
      <c r="A140" s="22" t="s">
        <v>668</v>
      </c>
      <c r="B140" s="23">
        <v>38.1</v>
      </c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</row>
    <row r="141" spans="1:19" x14ac:dyDescent="0.2">
      <c r="A141" s="22" t="s">
        <v>669</v>
      </c>
      <c r="B141" s="23">
        <v>37.799999999999997</v>
      </c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</row>
    <row r="142" spans="1:19" x14ac:dyDescent="0.2">
      <c r="A142" s="22" t="s">
        <v>670</v>
      </c>
      <c r="B142" s="23">
        <v>81.099999999999994</v>
      </c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19" x14ac:dyDescent="0.2">
      <c r="A143" s="22" t="s">
        <v>671</v>
      </c>
      <c r="B143" s="23">
        <v>69.900000000000006</v>
      </c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</row>
    <row r="144" spans="1:19" x14ac:dyDescent="0.2">
      <c r="A144" s="22" t="s">
        <v>672</v>
      </c>
      <c r="B144" s="23">
        <v>37.799999999999997</v>
      </c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</row>
    <row r="145" spans="1:19" x14ac:dyDescent="0.2">
      <c r="A145" s="22" t="s">
        <v>673</v>
      </c>
      <c r="B145" s="23">
        <v>37.799999999999997</v>
      </c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</row>
    <row r="146" spans="1:19" x14ac:dyDescent="0.2">
      <c r="A146" s="22" t="s">
        <v>674</v>
      </c>
      <c r="B146" s="23">
        <v>50.6</v>
      </c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</row>
    <row r="147" spans="1:19" x14ac:dyDescent="0.2">
      <c r="A147" s="22" t="s">
        <v>675</v>
      </c>
      <c r="B147" s="23">
        <v>81.099999999999994</v>
      </c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</row>
    <row r="148" spans="1:19" x14ac:dyDescent="0.2">
      <c r="A148" s="22" t="s">
        <v>676</v>
      </c>
      <c r="B148" s="23">
        <v>69.8</v>
      </c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x14ac:dyDescent="0.2">
      <c r="A149" s="22" t="s">
        <v>677</v>
      </c>
      <c r="B149" s="23">
        <v>37.799999999999997</v>
      </c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19" x14ac:dyDescent="0.2">
      <c r="A150" s="22" t="s">
        <v>678</v>
      </c>
      <c r="B150" s="23">
        <v>38</v>
      </c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</row>
    <row r="151" spans="1:19" x14ac:dyDescent="0.2">
      <c r="A151" s="22" t="s">
        <v>679</v>
      </c>
      <c r="B151" s="23">
        <v>81.3</v>
      </c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x14ac:dyDescent="0.2">
      <c r="A152" s="22" t="s">
        <v>680</v>
      </c>
      <c r="B152" s="23">
        <v>107</v>
      </c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x14ac:dyDescent="0.2">
      <c r="A153" s="22" t="s">
        <v>681</v>
      </c>
      <c r="B153" s="23">
        <v>37.700000000000003</v>
      </c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</row>
    <row r="154" spans="1:19" x14ac:dyDescent="0.2">
      <c r="A154" s="22" t="s">
        <v>682</v>
      </c>
      <c r="B154" s="23">
        <v>81.8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</row>
    <row r="155" spans="1:19" x14ac:dyDescent="0.2">
      <c r="A155" s="22" t="s">
        <v>683</v>
      </c>
      <c r="B155" s="23">
        <v>69.900000000000006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</row>
    <row r="156" spans="1:19" x14ac:dyDescent="0.2">
      <c r="A156" s="22" t="s">
        <v>684</v>
      </c>
      <c r="B156" s="23">
        <v>60.1</v>
      </c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x14ac:dyDescent="0.2">
      <c r="A157" s="22" t="s">
        <v>685</v>
      </c>
      <c r="B157" s="23">
        <v>37.9</v>
      </c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x14ac:dyDescent="0.2">
      <c r="A158" s="22" t="s">
        <v>686</v>
      </c>
      <c r="B158" s="23">
        <v>37.6</v>
      </c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x14ac:dyDescent="0.2">
      <c r="A159" s="22" t="s">
        <v>687</v>
      </c>
      <c r="B159" s="23">
        <v>81.3</v>
      </c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x14ac:dyDescent="0.2">
      <c r="A160" s="22" t="s">
        <v>688</v>
      </c>
      <c r="B160" s="23">
        <v>70</v>
      </c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x14ac:dyDescent="0.2">
      <c r="A161" s="22" t="s">
        <v>689</v>
      </c>
      <c r="B161" s="23">
        <v>37.5</v>
      </c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x14ac:dyDescent="0.2">
      <c r="A162" s="22" t="s">
        <v>690</v>
      </c>
      <c r="B162" s="23">
        <v>38</v>
      </c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x14ac:dyDescent="0.2">
      <c r="A163" s="22" t="s">
        <v>691</v>
      </c>
      <c r="B163" s="23">
        <v>81.400000000000006</v>
      </c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x14ac:dyDescent="0.2">
      <c r="A164" s="22" t="s">
        <v>692</v>
      </c>
      <c r="B164" s="23">
        <v>69.8</v>
      </c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x14ac:dyDescent="0.2">
      <c r="A165" s="22" t="s">
        <v>693</v>
      </c>
      <c r="B165" s="23">
        <v>37.9</v>
      </c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x14ac:dyDescent="0.2">
      <c r="A166" s="22" t="s">
        <v>694</v>
      </c>
      <c r="B166" s="23">
        <v>37.9</v>
      </c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</row>
    <row r="167" spans="1:19" x14ac:dyDescent="0.2">
      <c r="A167" s="22" t="s">
        <v>695</v>
      </c>
      <c r="B167" s="23">
        <v>73.8</v>
      </c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x14ac:dyDescent="0.2">
      <c r="A168" s="22" t="s">
        <v>696</v>
      </c>
      <c r="B168" s="23">
        <v>81.400000000000006</v>
      </c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x14ac:dyDescent="0.2">
      <c r="A169" s="22" t="s">
        <v>697</v>
      </c>
      <c r="B169" s="23">
        <v>69.900000000000006</v>
      </c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x14ac:dyDescent="0.2">
      <c r="A170" s="22" t="s">
        <v>698</v>
      </c>
      <c r="B170" s="23">
        <v>37.799999999999997</v>
      </c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</row>
    <row r="171" spans="1:19" x14ac:dyDescent="0.2">
      <c r="A171" s="22" t="s">
        <v>699</v>
      </c>
      <c r="B171" s="23">
        <v>37.799999999999997</v>
      </c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x14ac:dyDescent="0.2">
      <c r="A172" s="22" t="s">
        <v>700</v>
      </c>
      <c r="B172" s="23">
        <v>81.099999999999994</v>
      </c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x14ac:dyDescent="0.2">
      <c r="A173" s="22" t="s">
        <v>701</v>
      </c>
      <c r="B173" s="23">
        <v>37.4</v>
      </c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</row>
    <row r="174" spans="1:19" x14ac:dyDescent="0.2">
      <c r="A174" s="22" t="s">
        <v>702</v>
      </c>
      <c r="B174" s="23">
        <v>50.4</v>
      </c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x14ac:dyDescent="0.2">
      <c r="A175" s="22" t="s">
        <v>703</v>
      </c>
      <c r="B175" s="23">
        <v>60</v>
      </c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</row>
    <row r="176" spans="1:19" x14ac:dyDescent="0.2">
      <c r="A176" s="22" t="s">
        <v>704</v>
      </c>
      <c r="B176" s="23">
        <v>73.7</v>
      </c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x14ac:dyDescent="0.2">
      <c r="A177" s="22" t="s">
        <v>705</v>
      </c>
      <c r="B177" s="23">
        <v>50.7</v>
      </c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x14ac:dyDescent="0.2">
      <c r="A178" s="22" t="s">
        <v>706</v>
      </c>
      <c r="B178" s="23">
        <v>37.5</v>
      </c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x14ac:dyDescent="0.2">
      <c r="A179" s="22" t="s">
        <v>707</v>
      </c>
      <c r="B179" s="23">
        <v>50.8</v>
      </c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x14ac:dyDescent="0.2">
      <c r="A180" s="22" t="s">
        <v>708</v>
      </c>
      <c r="B180" s="23">
        <v>60</v>
      </c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x14ac:dyDescent="0.2">
      <c r="A181" s="22" t="s">
        <v>709</v>
      </c>
      <c r="B181" s="23">
        <v>73.7</v>
      </c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x14ac:dyDescent="0.2">
      <c r="A182" s="22" t="s">
        <v>710</v>
      </c>
      <c r="B182" s="23">
        <v>37.700000000000003</v>
      </c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x14ac:dyDescent="0.2">
      <c r="A183" s="22" t="s">
        <v>711</v>
      </c>
      <c r="B183" s="23">
        <v>50.8</v>
      </c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x14ac:dyDescent="0.2">
      <c r="A184" s="22" t="s">
        <v>712</v>
      </c>
      <c r="B184" s="23">
        <v>60.2</v>
      </c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x14ac:dyDescent="0.2">
      <c r="A185" s="22" t="s">
        <v>713</v>
      </c>
      <c r="B185" s="23">
        <v>73.7</v>
      </c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x14ac:dyDescent="0.2">
      <c r="A186" s="22" t="s">
        <v>714</v>
      </c>
      <c r="B186" s="23">
        <v>37.700000000000003</v>
      </c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x14ac:dyDescent="0.2">
      <c r="A187" s="22" t="s">
        <v>715</v>
      </c>
      <c r="B187" s="23">
        <v>50.9</v>
      </c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x14ac:dyDescent="0.2">
      <c r="A188" s="22" t="s">
        <v>716</v>
      </c>
      <c r="B188" s="23">
        <v>60.1</v>
      </c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x14ac:dyDescent="0.2">
      <c r="A189" s="22" t="s">
        <v>717</v>
      </c>
      <c r="B189" s="23">
        <v>59.9</v>
      </c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</row>
    <row r="190" spans="1:19" x14ac:dyDescent="0.2">
      <c r="A190" s="22" t="s">
        <v>718</v>
      </c>
      <c r="B190" s="23">
        <v>73.8</v>
      </c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x14ac:dyDescent="0.2">
      <c r="A191" s="22" t="s">
        <v>719</v>
      </c>
      <c r="B191" s="23">
        <v>37.5</v>
      </c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x14ac:dyDescent="0.2">
      <c r="A192" s="22" t="s">
        <v>720</v>
      </c>
      <c r="B192" s="23">
        <v>50.9</v>
      </c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x14ac:dyDescent="0.2">
      <c r="A193" s="22" t="s">
        <v>721</v>
      </c>
      <c r="B193" s="23">
        <v>60.1</v>
      </c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</row>
    <row r="194" spans="1:19" x14ac:dyDescent="0.2">
      <c r="A194" s="22" t="s">
        <v>722</v>
      </c>
      <c r="B194" s="23">
        <v>73.599999999999994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</row>
    <row r="195" spans="1:19" x14ac:dyDescent="0.2">
      <c r="A195" s="22" t="s">
        <v>723</v>
      </c>
      <c r="B195" s="23">
        <v>37.5</v>
      </c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</row>
    <row r="196" spans="1:19" x14ac:dyDescent="0.2">
      <c r="A196" s="22" t="s">
        <v>724</v>
      </c>
      <c r="B196" s="23">
        <v>50.8</v>
      </c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</row>
    <row r="197" spans="1:19" x14ac:dyDescent="0.2">
      <c r="A197" s="22" t="s">
        <v>725</v>
      </c>
      <c r="B197" s="23">
        <v>60.1</v>
      </c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</row>
    <row r="198" spans="1:19" x14ac:dyDescent="0.2">
      <c r="A198" s="22" t="s">
        <v>726</v>
      </c>
      <c r="B198" s="23">
        <v>73.7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</row>
    <row r="199" spans="1:19" x14ac:dyDescent="0.2">
      <c r="A199" s="22" t="s">
        <v>727</v>
      </c>
      <c r="B199" s="23">
        <v>73.5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</row>
    <row r="200" spans="1:19" x14ac:dyDescent="0.2">
      <c r="A200" s="22" t="s">
        <v>728</v>
      </c>
      <c r="B200" s="23">
        <v>37.799999999999997</v>
      </c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</row>
    <row r="201" spans="1:19" x14ac:dyDescent="0.2">
      <c r="A201" s="22" t="s">
        <v>729</v>
      </c>
      <c r="B201" s="23">
        <v>51</v>
      </c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</row>
    <row r="202" spans="1:19" x14ac:dyDescent="0.2">
      <c r="A202" s="22" t="s">
        <v>730</v>
      </c>
      <c r="B202" s="23">
        <v>60</v>
      </c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</row>
    <row r="203" spans="1:19" x14ac:dyDescent="0.2">
      <c r="A203" s="22" t="s">
        <v>731</v>
      </c>
      <c r="B203" s="23">
        <v>73.7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</row>
    <row r="204" spans="1:19" x14ac:dyDescent="0.2">
      <c r="A204" s="22" t="s">
        <v>732</v>
      </c>
      <c r="B204" s="23">
        <v>37.9</v>
      </c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</row>
    <row r="205" spans="1:19" x14ac:dyDescent="0.2">
      <c r="A205" s="22" t="s">
        <v>733</v>
      </c>
      <c r="B205" s="23">
        <v>50.9</v>
      </c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</row>
    <row r="206" spans="1:19" x14ac:dyDescent="0.2">
      <c r="A206" s="22" t="s">
        <v>734</v>
      </c>
      <c r="B206" s="23">
        <v>60.1</v>
      </c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</row>
    <row r="207" spans="1:19" x14ac:dyDescent="0.2">
      <c r="A207" s="22" t="s">
        <v>735</v>
      </c>
      <c r="B207" s="23">
        <v>73.7</v>
      </c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</row>
    <row r="208" spans="1:19" x14ac:dyDescent="0.2">
      <c r="A208" s="22" t="s">
        <v>736</v>
      </c>
      <c r="B208" s="23">
        <v>38</v>
      </c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</row>
    <row r="209" spans="1:19" x14ac:dyDescent="0.2">
      <c r="A209" s="22" t="s">
        <v>737</v>
      </c>
      <c r="B209" s="23">
        <v>50.9</v>
      </c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</row>
    <row r="210" spans="1:19" x14ac:dyDescent="0.2">
      <c r="A210" s="22" t="s">
        <v>738</v>
      </c>
      <c r="B210" s="23">
        <v>37.4</v>
      </c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</row>
    <row r="211" spans="1:19" x14ac:dyDescent="0.2">
      <c r="A211" s="22" t="s">
        <v>739</v>
      </c>
      <c r="B211" s="23">
        <v>60.2</v>
      </c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</row>
    <row r="212" spans="1:19" x14ac:dyDescent="0.2">
      <c r="A212" s="22" t="s">
        <v>740</v>
      </c>
      <c r="B212" s="23">
        <v>73.599999999999994</v>
      </c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</row>
    <row r="213" spans="1:19" x14ac:dyDescent="0.2">
      <c r="A213" s="22" t="s">
        <v>741</v>
      </c>
      <c r="B213" s="23">
        <v>37.9</v>
      </c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</row>
    <row r="214" spans="1:19" x14ac:dyDescent="0.2">
      <c r="A214" s="22" t="s">
        <v>742</v>
      </c>
      <c r="B214" s="23">
        <v>51.1</v>
      </c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</row>
    <row r="215" spans="1:19" x14ac:dyDescent="0.2">
      <c r="A215" s="22" t="s">
        <v>743</v>
      </c>
      <c r="B215" s="23">
        <v>60.2</v>
      </c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</row>
    <row r="216" spans="1:19" x14ac:dyDescent="0.2">
      <c r="A216" s="22" t="s">
        <v>744</v>
      </c>
      <c r="B216" s="23">
        <v>75.7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</row>
    <row r="217" spans="1:19" x14ac:dyDescent="0.2">
      <c r="A217" s="22" t="s">
        <v>745</v>
      </c>
      <c r="B217" s="23">
        <v>37.6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</row>
    <row r="218" spans="1:19" x14ac:dyDescent="0.2">
      <c r="A218" s="22" t="s">
        <v>746</v>
      </c>
      <c r="B218" s="23">
        <v>50.8</v>
      </c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</row>
    <row r="219" spans="1:19" x14ac:dyDescent="0.2">
      <c r="A219" s="22" t="s">
        <v>747</v>
      </c>
      <c r="B219" s="23">
        <v>58.3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</row>
    <row r="220" spans="1:19" x14ac:dyDescent="0.2">
      <c r="A220" s="22" t="s">
        <v>748</v>
      </c>
      <c r="B220" s="23">
        <v>75.8</v>
      </c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</row>
    <row r="221" spans="1:19" x14ac:dyDescent="0.2">
      <c r="A221" s="22" t="s">
        <v>749</v>
      </c>
      <c r="B221" s="23">
        <v>50.7</v>
      </c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</row>
    <row r="222" spans="1:19" x14ac:dyDescent="0.2">
      <c r="A222" s="22" t="s">
        <v>750</v>
      </c>
      <c r="B222" s="23">
        <v>37.5</v>
      </c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</row>
    <row r="223" spans="1:19" x14ac:dyDescent="0.2">
      <c r="A223" s="22" t="s">
        <v>751</v>
      </c>
      <c r="B223" s="23">
        <v>50.7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</row>
    <row r="224" spans="1:19" x14ac:dyDescent="0.2">
      <c r="A224" s="22" t="s">
        <v>752</v>
      </c>
      <c r="B224" s="23">
        <v>58.4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</row>
    <row r="225" spans="1:19" x14ac:dyDescent="0.2">
      <c r="A225" s="22" t="s">
        <v>753</v>
      </c>
      <c r="B225" s="23">
        <v>75.7</v>
      </c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</row>
    <row r="226" spans="1:19" x14ac:dyDescent="0.2">
      <c r="A226" s="22" t="s">
        <v>754</v>
      </c>
      <c r="B226" s="23">
        <v>37.6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</row>
    <row r="227" spans="1:19" x14ac:dyDescent="0.2">
      <c r="A227" s="22" t="s">
        <v>755</v>
      </c>
      <c r="B227" s="23">
        <v>50.7</v>
      </c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</row>
    <row r="228" spans="1:19" x14ac:dyDescent="0.2">
      <c r="A228" s="22" t="s">
        <v>756</v>
      </c>
      <c r="B228" s="23">
        <v>58.3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</row>
    <row r="229" spans="1:19" x14ac:dyDescent="0.2">
      <c r="A229" s="22" t="s">
        <v>757</v>
      </c>
      <c r="B229" s="23">
        <v>75.8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</row>
    <row r="230" spans="1:19" x14ac:dyDescent="0.2">
      <c r="A230" s="22" t="s">
        <v>758</v>
      </c>
      <c r="B230" s="23">
        <v>37.6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</row>
    <row r="231" spans="1:19" x14ac:dyDescent="0.2">
      <c r="A231" s="22" t="s">
        <v>759</v>
      </c>
      <c r="B231" s="23">
        <v>50.7</v>
      </c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</row>
    <row r="232" spans="1:19" x14ac:dyDescent="0.2">
      <c r="A232" s="22" t="s">
        <v>760</v>
      </c>
      <c r="B232" s="23">
        <v>60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</row>
    <row r="233" spans="1:19" x14ac:dyDescent="0.2">
      <c r="A233" s="22" t="s">
        <v>761</v>
      </c>
      <c r="B233" s="23">
        <v>58.1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</row>
    <row r="234" spans="1:19" x14ac:dyDescent="0.2">
      <c r="A234" s="22" t="s">
        <v>762</v>
      </c>
      <c r="B234" s="23">
        <v>75.599999999999994</v>
      </c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</row>
    <row r="235" spans="1:19" x14ac:dyDescent="0.2">
      <c r="A235" s="22" t="s">
        <v>763</v>
      </c>
      <c r="B235" s="23">
        <v>37.6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</row>
    <row r="236" spans="1:19" x14ac:dyDescent="0.2">
      <c r="A236" s="22" t="s">
        <v>764</v>
      </c>
      <c r="B236" s="23">
        <v>50.8</v>
      </c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</row>
    <row r="237" spans="1:19" x14ac:dyDescent="0.2">
      <c r="A237" s="22" t="s">
        <v>765</v>
      </c>
      <c r="B237" s="23">
        <v>58.3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</row>
    <row r="238" spans="1:19" x14ac:dyDescent="0.2">
      <c r="A238" s="22" t="s">
        <v>766</v>
      </c>
      <c r="B238" s="23">
        <v>75.8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</row>
    <row r="239" spans="1:19" x14ac:dyDescent="0.2">
      <c r="A239" s="22" t="s">
        <v>767</v>
      </c>
      <c r="B239" s="23">
        <v>37.6</v>
      </c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</row>
    <row r="240" spans="1:19" x14ac:dyDescent="0.2">
      <c r="A240" s="22" t="s">
        <v>768</v>
      </c>
      <c r="B240" s="23">
        <v>50.8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</row>
    <row r="241" spans="1:19" x14ac:dyDescent="0.2">
      <c r="A241" s="22" t="s">
        <v>769</v>
      </c>
      <c r="B241" s="23">
        <v>58.3</v>
      </c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</row>
    <row r="242" spans="1:19" x14ac:dyDescent="0.2">
      <c r="A242" s="22" t="s">
        <v>770</v>
      </c>
      <c r="B242" s="23">
        <v>75.5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</row>
    <row r="243" spans="1:19" x14ac:dyDescent="0.2">
      <c r="A243" s="22" t="s">
        <v>771</v>
      </c>
      <c r="B243" s="23">
        <v>74.400000000000006</v>
      </c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</row>
    <row r="244" spans="1:19" x14ac:dyDescent="0.2">
      <c r="A244" s="22" t="s">
        <v>772</v>
      </c>
      <c r="B244" s="23">
        <v>37.5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</row>
    <row r="245" spans="1:19" x14ac:dyDescent="0.2">
      <c r="A245" s="22" t="s">
        <v>773</v>
      </c>
      <c r="B245" s="23">
        <v>50.7</v>
      </c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</row>
    <row r="246" spans="1:19" x14ac:dyDescent="0.2">
      <c r="A246" s="22" t="s">
        <v>774</v>
      </c>
      <c r="B246" s="23">
        <v>58.4</v>
      </c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</row>
    <row r="247" spans="1:19" x14ac:dyDescent="0.2">
      <c r="A247" s="22" t="s">
        <v>775</v>
      </c>
      <c r="B247" s="23">
        <v>75.8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</row>
    <row r="248" spans="1:19" x14ac:dyDescent="0.2">
      <c r="A248" s="22" t="s">
        <v>776</v>
      </c>
      <c r="B248" s="23">
        <v>37.799999999999997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</row>
    <row r="249" spans="1:19" x14ac:dyDescent="0.2">
      <c r="A249" s="22" t="s">
        <v>777</v>
      </c>
      <c r="B249" s="23">
        <v>50.8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</row>
    <row r="250" spans="1:19" x14ac:dyDescent="0.2">
      <c r="A250" s="22" t="s">
        <v>778</v>
      </c>
      <c r="B250" s="23">
        <v>58.3</v>
      </c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</row>
    <row r="251" spans="1:19" x14ac:dyDescent="0.2">
      <c r="A251" s="22" t="s">
        <v>779</v>
      </c>
      <c r="B251" s="23">
        <v>75.7</v>
      </c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</row>
    <row r="252" spans="1:19" x14ac:dyDescent="0.2">
      <c r="A252" s="22" t="s">
        <v>780</v>
      </c>
      <c r="B252" s="23">
        <v>37.9</v>
      </c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</row>
    <row r="253" spans="1:19" x14ac:dyDescent="0.2">
      <c r="A253" s="22" t="s">
        <v>781</v>
      </c>
      <c r="B253" s="23">
        <v>50.9</v>
      </c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</row>
    <row r="254" spans="1:19" x14ac:dyDescent="0.2">
      <c r="A254" s="22" t="s">
        <v>782</v>
      </c>
      <c r="B254" s="23">
        <v>151.69999999999999</v>
      </c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</row>
    <row r="255" spans="1:19" x14ac:dyDescent="0.2">
      <c r="A255" s="22" t="s">
        <v>783</v>
      </c>
      <c r="B255" s="23">
        <v>64.2</v>
      </c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</row>
    <row r="256" spans="1:19" x14ac:dyDescent="0.2">
      <c r="A256" s="22" t="s">
        <v>784</v>
      </c>
      <c r="B256" s="23">
        <v>112.4</v>
      </c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</row>
    <row r="257" spans="1:19" x14ac:dyDescent="0.2">
      <c r="A257" s="22" t="s">
        <v>785</v>
      </c>
      <c r="B257" s="23">
        <v>142</v>
      </c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</row>
    <row r="258" spans="1:19" x14ac:dyDescent="0.2">
      <c r="A258" s="22" t="s">
        <v>786</v>
      </c>
      <c r="B258" s="23">
        <v>73.5</v>
      </c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</row>
    <row r="259" spans="1:19" x14ac:dyDescent="0.2">
      <c r="A259" s="22" t="s">
        <v>787</v>
      </c>
      <c r="B259" s="23">
        <v>130.9</v>
      </c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</row>
    <row r="260" spans="1:19" x14ac:dyDescent="0.2">
      <c r="A260" s="22" t="s">
        <v>788</v>
      </c>
      <c r="B260" s="23">
        <v>75.900000000000006</v>
      </c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</row>
    <row r="261" spans="1:19" x14ac:dyDescent="0.2">
      <c r="A261" s="22" t="s">
        <v>789</v>
      </c>
      <c r="B261" s="23">
        <v>37.700000000000003</v>
      </c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</row>
    <row r="262" spans="1:19" x14ac:dyDescent="0.2">
      <c r="A262" s="22" t="s">
        <v>790</v>
      </c>
      <c r="B262" s="23">
        <v>58.2</v>
      </c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</row>
    <row r="263" spans="1:19" x14ac:dyDescent="0.2">
      <c r="A263" s="22" t="s">
        <v>791</v>
      </c>
      <c r="B263" s="23">
        <v>75.7</v>
      </c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</row>
    <row r="264" spans="1:19" x14ac:dyDescent="0.2">
      <c r="A264" s="22" t="s">
        <v>792</v>
      </c>
      <c r="B264" s="23">
        <v>37.799999999999997</v>
      </c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</row>
    <row r="265" spans="1:19" x14ac:dyDescent="0.2">
      <c r="A265" s="22" t="s">
        <v>793</v>
      </c>
      <c r="B265" s="23">
        <v>51</v>
      </c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</row>
    <row r="266" spans="1:19" x14ac:dyDescent="0.2">
      <c r="A266" s="22" t="s">
        <v>794</v>
      </c>
      <c r="B266" s="23">
        <v>58.4</v>
      </c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</row>
    <row r="267" spans="1:19" x14ac:dyDescent="0.2">
      <c r="A267" s="22" t="s">
        <v>795</v>
      </c>
      <c r="B267" s="23">
        <v>75.900000000000006</v>
      </c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</row>
    <row r="268" spans="1:19" x14ac:dyDescent="0.2">
      <c r="A268" s="22" t="s">
        <v>796</v>
      </c>
      <c r="B268" s="23">
        <v>37.9</v>
      </c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</row>
    <row r="269" spans="1:19" x14ac:dyDescent="0.2">
      <c r="A269" s="22" t="s">
        <v>797</v>
      </c>
      <c r="B269" s="23">
        <v>51.1</v>
      </c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</row>
    <row r="270" spans="1:19" x14ac:dyDescent="0.2">
      <c r="A270" s="22" t="s">
        <v>798</v>
      </c>
      <c r="B270" s="23">
        <v>58.3</v>
      </c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</row>
    <row r="271" spans="1:19" x14ac:dyDescent="0.2">
      <c r="A271" s="22" t="s">
        <v>799</v>
      </c>
      <c r="B271" s="23">
        <v>75.900000000000006</v>
      </c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</row>
    <row r="272" spans="1:19" x14ac:dyDescent="0.2">
      <c r="A272" s="22" t="s">
        <v>800</v>
      </c>
      <c r="B272" s="23">
        <v>51</v>
      </c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</row>
    <row r="273" spans="1:19" x14ac:dyDescent="0.2">
      <c r="A273" s="22" t="s">
        <v>801</v>
      </c>
      <c r="B273" s="23">
        <v>37.799999999999997</v>
      </c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</row>
    <row r="274" spans="1:19" x14ac:dyDescent="0.2">
      <c r="A274" s="22" t="s">
        <v>802</v>
      </c>
      <c r="B274" s="23">
        <v>51.3</v>
      </c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</row>
    <row r="275" spans="1:19" x14ac:dyDescent="0.2">
      <c r="A275" s="22" t="s">
        <v>803</v>
      </c>
      <c r="B275" s="23">
        <v>58.4</v>
      </c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</row>
    <row r="276" spans="1:19" x14ac:dyDescent="0.2">
      <c r="A276" s="22" t="s">
        <v>804</v>
      </c>
      <c r="B276" s="23">
        <v>76</v>
      </c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</row>
    <row r="277" spans="1:19" x14ac:dyDescent="0.2">
      <c r="A277" s="22" t="s">
        <v>805</v>
      </c>
      <c r="B277" s="23">
        <v>38</v>
      </c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</row>
    <row r="278" spans="1:19" x14ac:dyDescent="0.2">
      <c r="A278" s="22" t="s">
        <v>806</v>
      </c>
      <c r="B278" s="23">
        <v>51.2</v>
      </c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</row>
    <row r="279" spans="1:19" x14ac:dyDescent="0.2">
      <c r="A279" s="22" t="s">
        <v>807</v>
      </c>
      <c r="B279" s="23">
        <v>58.3</v>
      </c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</row>
    <row r="280" spans="1:19" x14ac:dyDescent="0.2">
      <c r="A280" s="22" t="s">
        <v>808</v>
      </c>
      <c r="B280" s="23">
        <v>76</v>
      </c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</row>
    <row r="281" spans="1:19" x14ac:dyDescent="0.2">
      <c r="A281" s="22" t="s">
        <v>809</v>
      </c>
      <c r="B281" s="23">
        <v>37.700000000000003</v>
      </c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</row>
    <row r="282" spans="1:19" x14ac:dyDescent="0.2">
      <c r="A282" s="22" t="s">
        <v>810</v>
      </c>
      <c r="B282" s="23">
        <v>51.1</v>
      </c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</row>
    <row r="283" spans="1:19" x14ac:dyDescent="0.2">
      <c r="A283" s="22" t="s">
        <v>811</v>
      </c>
      <c r="B283" s="23">
        <v>60.2</v>
      </c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</row>
    <row r="284" spans="1:19" x14ac:dyDescent="0.2">
      <c r="A284" s="22" t="s">
        <v>812</v>
      </c>
      <c r="B284" s="23">
        <v>58.2</v>
      </c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</row>
    <row r="285" spans="1:19" x14ac:dyDescent="0.2">
      <c r="A285" s="22" t="s">
        <v>813</v>
      </c>
      <c r="B285" s="23">
        <v>76</v>
      </c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</row>
    <row r="286" spans="1:19" x14ac:dyDescent="0.2">
      <c r="A286" s="22" t="s">
        <v>814</v>
      </c>
      <c r="B286" s="23">
        <v>37.9</v>
      </c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</row>
    <row r="287" spans="1:19" x14ac:dyDescent="0.2">
      <c r="A287" s="22" t="s">
        <v>815</v>
      </c>
      <c r="B287" s="23">
        <v>51.2</v>
      </c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</row>
    <row r="288" spans="1:19" x14ac:dyDescent="0.2">
      <c r="A288" s="22" t="s">
        <v>816</v>
      </c>
      <c r="B288" s="23">
        <v>58.4</v>
      </c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</row>
    <row r="289" spans="1:19" x14ac:dyDescent="0.2">
      <c r="A289" s="22" t="s">
        <v>817</v>
      </c>
      <c r="B289" s="23">
        <v>75.8</v>
      </c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</row>
    <row r="290" spans="1:19" x14ac:dyDescent="0.2">
      <c r="A290" s="22" t="s">
        <v>818</v>
      </c>
      <c r="B290" s="23">
        <v>37.9</v>
      </c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</row>
    <row r="291" spans="1:19" x14ac:dyDescent="0.2">
      <c r="A291" s="22" t="s">
        <v>819</v>
      </c>
      <c r="B291" s="23">
        <v>51.5</v>
      </c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</row>
    <row r="292" spans="1:19" x14ac:dyDescent="0.2">
      <c r="A292" s="22" t="s">
        <v>820</v>
      </c>
      <c r="B292" s="23">
        <v>58.3</v>
      </c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</row>
    <row r="293" spans="1:19" x14ac:dyDescent="0.2">
      <c r="A293" s="22" t="s">
        <v>821</v>
      </c>
      <c r="B293" s="23">
        <v>118.8</v>
      </c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</row>
    <row r="294" spans="1:19" x14ac:dyDescent="0.2">
      <c r="A294" s="22" t="s">
        <v>822</v>
      </c>
      <c r="B294" s="23">
        <v>75.900000000000006</v>
      </c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</row>
    <row r="295" spans="1:19" x14ac:dyDescent="0.2">
      <c r="A295" s="22" t="s">
        <v>823</v>
      </c>
      <c r="B295" s="23">
        <v>37.5</v>
      </c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</row>
    <row r="296" spans="1:19" x14ac:dyDescent="0.2">
      <c r="A296" s="22" t="s">
        <v>824</v>
      </c>
      <c r="B296" s="23">
        <v>81.5</v>
      </c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</row>
    <row r="297" spans="1:19" x14ac:dyDescent="0.2">
      <c r="A297" s="22" t="s">
        <v>825</v>
      </c>
      <c r="B297" s="23">
        <v>36.5</v>
      </c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</row>
    <row r="298" spans="1:19" x14ac:dyDescent="0.2">
      <c r="A298" s="22" t="s">
        <v>826</v>
      </c>
      <c r="B298" s="23">
        <v>79.2</v>
      </c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</row>
    <row r="299" spans="1:19" x14ac:dyDescent="0.2">
      <c r="A299" s="22" t="s">
        <v>827</v>
      </c>
      <c r="B299" s="23">
        <v>37.5</v>
      </c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</row>
    <row r="300" spans="1:19" x14ac:dyDescent="0.2">
      <c r="A300" s="22" t="s">
        <v>828</v>
      </c>
      <c r="B300" s="23">
        <v>81.400000000000006</v>
      </c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</row>
    <row r="301" spans="1:19" x14ac:dyDescent="0.2">
      <c r="A301" s="22" t="s">
        <v>829</v>
      </c>
      <c r="B301" s="23">
        <v>36.5</v>
      </c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</row>
    <row r="302" spans="1:19" x14ac:dyDescent="0.2">
      <c r="A302" s="22" t="s">
        <v>830</v>
      </c>
      <c r="B302" s="23">
        <v>78.900000000000006</v>
      </c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</row>
    <row r="303" spans="1:19" x14ac:dyDescent="0.2">
      <c r="A303" s="22" t="s">
        <v>831</v>
      </c>
      <c r="B303" s="23">
        <v>37.6</v>
      </c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</row>
    <row r="304" spans="1:19" x14ac:dyDescent="0.2">
      <c r="A304" s="22" t="s">
        <v>832</v>
      </c>
      <c r="B304" s="23">
        <v>81.5</v>
      </c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</row>
    <row r="305" spans="1:19" x14ac:dyDescent="0.2">
      <c r="A305" s="22" t="s">
        <v>833</v>
      </c>
      <c r="B305" s="23">
        <v>37.700000000000003</v>
      </c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</row>
    <row r="306" spans="1:19" x14ac:dyDescent="0.2">
      <c r="A306" s="22" t="s">
        <v>834</v>
      </c>
      <c r="B306" s="23">
        <v>36.4</v>
      </c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</row>
    <row r="307" spans="1:19" x14ac:dyDescent="0.2">
      <c r="A307" s="22" t="s">
        <v>835</v>
      </c>
      <c r="B307" s="23">
        <v>78.900000000000006</v>
      </c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</row>
    <row r="308" spans="1:19" x14ac:dyDescent="0.2">
      <c r="A308" s="22" t="s">
        <v>836</v>
      </c>
      <c r="B308" s="23">
        <v>37.6</v>
      </c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</row>
    <row r="309" spans="1:19" x14ac:dyDescent="0.2">
      <c r="A309" s="22" t="s">
        <v>837</v>
      </c>
      <c r="B309" s="23">
        <v>81.5</v>
      </c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</row>
    <row r="310" spans="1:19" x14ac:dyDescent="0.2">
      <c r="A310" s="22" t="s">
        <v>838</v>
      </c>
      <c r="B310" s="23">
        <v>116.4</v>
      </c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</row>
    <row r="311" spans="1:19" x14ac:dyDescent="0.2">
      <c r="A311" s="22" t="s">
        <v>839</v>
      </c>
      <c r="B311" s="23">
        <v>37.6</v>
      </c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</row>
    <row r="312" spans="1:19" x14ac:dyDescent="0.2">
      <c r="A312" s="22" t="s">
        <v>840</v>
      </c>
      <c r="B312" s="23">
        <v>81.5</v>
      </c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</row>
    <row r="313" spans="1:19" x14ac:dyDescent="0.2">
      <c r="A313" s="22" t="s">
        <v>841</v>
      </c>
      <c r="B313" s="23">
        <v>36.4</v>
      </c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</row>
    <row r="314" spans="1:19" x14ac:dyDescent="0.2">
      <c r="A314" s="22" t="s">
        <v>842</v>
      </c>
      <c r="B314" s="23">
        <v>78.8</v>
      </c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</row>
    <row r="315" spans="1:19" x14ac:dyDescent="0.2">
      <c r="A315" s="22" t="s">
        <v>843</v>
      </c>
      <c r="B315" s="23">
        <v>51</v>
      </c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</row>
    <row r="316" spans="1:19" x14ac:dyDescent="0.2">
      <c r="A316" s="22" t="s">
        <v>844</v>
      </c>
      <c r="B316" s="23">
        <v>37.700000000000003</v>
      </c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</row>
    <row r="317" spans="1:19" x14ac:dyDescent="0.2">
      <c r="A317" s="22" t="s">
        <v>845</v>
      </c>
      <c r="B317" s="23">
        <v>81.3</v>
      </c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</row>
    <row r="318" spans="1:19" x14ac:dyDescent="0.2">
      <c r="A318" s="22" t="s">
        <v>846</v>
      </c>
      <c r="B318" s="23">
        <v>36.5</v>
      </c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</row>
    <row r="319" spans="1:19" x14ac:dyDescent="0.2">
      <c r="A319" s="22" t="s">
        <v>847</v>
      </c>
      <c r="B319" s="23">
        <v>78.8</v>
      </c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</row>
    <row r="320" spans="1:19" x14ac:dyDescent="0.2">
      <c r="A320" s="22" t="s">
        <v>848</v>
      </c>
      <c r="B320" s="23">
        <v>37.6</v>
      </c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</row>
    <row r="321" spans="1:19" x14ac:dyDescent="0.2">
      <c r="A321" s="22" t="s">
        <v>849</v>
      </c>
      <c r="B321" s="23">
        <v>81.5</v>
      </c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</row>
    <row r="322" spans="1:19" x14ac:dyDescent="0.2">
      <c r="A322" s="22" t="s">
        <v>850</v>
      </c>
      <c r="B322" s="23">
        <v>36.6</v>
      </c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</row>
    <row r="323" spans="1:19" x14ac:dyDescent="0.2">
      <c r="A323" s="22" t="s">
        <v>851</v>
      </c>
      <c r="B323" s="23">
        <v>79</v>
      </c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</row>
    <row r="324" spans="1:19" x14ac:dyDescent="0.2">
      <c r="A324" s="22" t="s">
        <v>852</v>
      </c>
      <c r="B324" s="23">
        <v>37.799999999999997</v>
      </c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</row>
    <row r="325" spans="1:19" x14ac:dyDescent="0.2">
      <c r="A325" s="22" t="s">
        <v>853</v>
      </c>
      <c r="B325" s="23">
        <v>81.5</v>
      </c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</row>
    <row r="326" spans="1:19" x14ac:dyDescent="0.2">
      <c r="A326" s="22" t="s">
        <v>854</v>
      </c>
      <c r="B326" s="23">
        <v>60.3</v>
      </c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</row>
    <row r="327" spans="1:19" x14ac:dyDescent="0.2">
      <c r="A327" s="22" t="s">
        <v>855</v>
      </c>
      <c r="B327" s="23">
        <v>36.4</v>
      </c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</row>
    <row r="328" spans="1:19" x14ac:dyDescent="0.2">
      <c r="A328" s="22" t="s">
        <v>856</v>
      </c>
      <c r="B328" s="23">
        <v>79.099999999999994</v>
      </c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</row>
    <row r="329" spans="1:19" x14ac:dyDescent="0.2">
      <c r="A329" s="22" t="s">
        <v>857</v>
      </c>
      <c r="B329" s="23">
        <v>37.700000000000003</v>
      </c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</row>
    <row r="330" spans="1:19" x14ac:dyDescent="0.2">
      <c r="A330" s="22" t="s">
        <v>858</v>
      </c>
      <c r="B330" s="23">
        <v>81.3</v>
      </c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</row>
    <row r="331" spans="1:19" x14ac:dyDescent="0.2">
      <c r="A331" s="22" t="s">
        <v>859</v>
      </c>
      <c r="B331" s="23">
        <v>36.5</v>
      </c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</row>
    <row r="332" spans="1:19" x14ac:dyDescent="0.2">
      <c r="A332" s="22" t="s">
        <v>860</v>
      </c>
      <c r="B332" s="23">
        <v>78.8</v>
      </c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</row>
    <row r="333" spans="1:19" x14ac:dyDescent="0.2">
      <c r="A333" s="22" t="s">
        <v>861</v>
      </c>
      <c r="B333" s="23">
        <v>37.9</v>
      </c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</row>
    <row r="334" spans="1:19" x14ac:dyDescent="0.2">
      <c r="A334" s="22" t="s">
        <v>862</v>
      </c>
      <c r="B334" s="23">
        <v>81.599999999999994</v>
      </c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</row>
    <row r="335" spans="1:19" x14ac:dyDescent="0.2">
      <c r="A335" s="22" t="s">
        <v>863</v>
      </c>
      <c r="B335" s="23">
        <v>36.799999999999997</v>
      </c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</row>
    <row r="336" spans="1:19" x14ac:dyDescent="0.2">
      <c r="A336" s="22" t="s">
        <v>864</v>
      </c>
      <c r="B336" s="23">
        <v>79.2</v>
      </c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</row>
    <row r="337" spans="1:19" x14ac:dyDescent="0.2">
      <c r="A337" s="22" t="s">
        <v>865</v>
      </c>
      <c r="B337" s="23">
        <v>75.8</v>
      </c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</row>
    <row r="338" spans="1:19" x14ac:dyDescent="0.2">
      <c r="A338" s="22" t="s">
        <v>866</v>
      </c>
      <c r="B338" s="23">
        <v>37.9</v>
      </c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</row>
    <row r="339" spans="1:19" x14ac:dyDescent="0.2">
      <c r="A339" s="22" t="s">
        <v>867</v>
      </c>
      <c r="B339" s="23">
        <v>81.599999999999994</v>
      </c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</row>
    <row r="340" spans="1:19" x14ac:dyDescent="0.2">
      <c r="A340" s="22" t="s">
        <v>868</v>
      </c>
      <c r="B340" s="23">
        <v>36.6</v>
      </c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</row>
    <row r="341" spans="1:19" x14ac:dyDescent="0.2">
      <c r="A341" s="22" t="s">
        <v>869</v>
      </c>
      <c r="B341" s="23">
        <v>79</v>
      </c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</row>
    <row r="342" spans="1:19" x14ac:dyDescent="0.2">
      <c r="A342" s="22" t="s">
        <v>870</v>
      </c>
      <c r="B342" s="23">
        <v>37.799999999999997</v>
      </c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</row>
    <row r="343" spans="1:19" x14ac:dyDescent="0.2">
      <c r="A343" s="22" t="s">
        <v>871</v>
      </c>
      <c r="B343" s="23">
        <v>81.099999999999994</v>
      </c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</row>
    <row r="344" spans="1:19" x14ac:dyDescent="0.2">
      <c r="A344" s="22" t="s">
        <v>872</v>
      </c>
      <c r="B344" s="23">
        <v>36.700000000000003</v>
      </c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</row>
    <row r="345" spans="1:19" x14ac:dyDescent="0.2">
      <c r="A345" s="22" t="s">
        <v>873</v>
      </c>
      <c r="B345" s="23">
        <v>78.8</v>
      </c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</row>
    <row r="346" spans="1:19" x14ac:dyDescent="0.2">
      <c r="A346" s="22" t="s">
        <v>874</v>
      </c>
      <c r="B346" s="23">
        <v>37.9</v>
      </c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</row>
    <row r="347" spans="1:19" x14ac:dyDescent="0.2">
      <c r="A347" s="22" t="s">
        <v>875</v>
      </c>
      <c r="B347" s="23">
        <v>81.599999999999994</v>
      </c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</row>
    <row r="348" spans="1:19" x14ac:dyDescent="0.2">
      <c r="A348" s="22" t="s">
        <v>876</v>
      </c>
      <c r="B348" s="23">
        <v>37.700000000000003</v>
      </c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</row>
    <row r="349" spans="1:19" x14ac:dyDescent="0.2">
      <c r="A349" s="22" t="s">
        <v>877</v>
      </c>
      <c r="B349" s="23">
        <v>36.6</v>
      </c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</row>
    <row r="350" spans="1:19" x14ac:dyDescent="0.2">
      <c r="A350" s="22" t="s">
        <v>878</v>
      </c>
      <c r="B350" s="23">
        <v>79</v>
      </c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</row>
    <row r="351" spans="1:19" x14ac:dyDescent="0.2">
      <c r="A351" s="22" t="s">
        <v>879</v>
      </c>
      <c r="B351" s="23">
        <v>37.9</v>
      </c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</row>
    <row r="352" spans="1:19" x14ac:dyDescent="0.2">
      <c r="A352" s="22" t="s">
        <v>880</v>
      </c>
      <c r="B352" s="23">
        <v>81.3</v>
      </c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</row>
    <row r="353" spans="1:19" x14ac:dyDescent="0.2">
      <c r="A353" s="22" t="s">
        <v>881</v>
      </c>
      <c r="B353" s="23">
        <v>36.5</v>
      </c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</row>
    <row r="354" spans="1:19" x14ac:dyDescent="0.2">
      <c r="A354" s="22" t="s">
        <v>882</v>
      </c>
      <c r="B354" s="23">
        <v>78.8</v>
      </c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</row>
    <row r="355" spans="1:19" x14ac:dyDescent="0.2">
      <c r="A355" s="22" t="s">
        <v>883</v>
      </c>
      <c r="B355" s="23">
        <v>37.9</v>
      </c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</row>
    <row r="356" spans="1:19" x14ac:dyDescent="0.2">
      <c r="A356" s="22" t="s">
        <v>884</v>
      </c>
      <c r="B356" s="23">
        <v>81.3</v>
      </c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</row>
    <row r="357" spans="1:19" x14ac:dyDescent="0.2">
      <c r="A357" s="22" t="s">
        <v>885</v>
      </c>
      <c r="B357" s="23">
        <v>36.5</v>
      </c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</row>
    <row r="358" spans="1:19" x14ac:dyDescent="0.2">
      <c r="A358" s="22" t="s">
        <v>886</v>
      </c>
      <c r="B358" s="23">
        <v>79</v>
      </c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</row>
    <row r="359" spans="1:19" x14ac:dyDescent="0.2">
      <c r="A359" s="22" t="s">
        <v>887</v>
      </c>
      <c r="B359" s="23">
        <v>51</v>
      </c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</row>
    <row r="360" spans="1:19" x14ac:dyDescent="0.2">
      <c r="A360" s="22" t="s">
        <v>888</v>
      </c>
      <c r="B360" s="23">
        <v>37.700000000000003</v>
      </c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</row>
    <row r="361" spans="1:19" x14ac:dyDescent="0.2">
      <c r="A361" s="22" t="s">
        <v>889</v>
      </c>
      <c r="B361" s="23">
        <v>81.5</v>
      </c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</row>
    <row r="362" spans="1:19" x14ac:dyDescent="0.2">
      <c r="A362" s="22" t="s">
        <v>890</v>
      </c>
      <c r="B362" s="23">
        <v>74.2</v>
      </c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</row>
    <row r="363" spans="1:19" x14ac:dyDescent="0.2">
      <c r="A363" s="22" t="s">
        <v>891</v>
      </c>
      <c r="B363" s="23">
        <v>37.6</v>
      </c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</row>
    <row r="364" spans="1:19" x14ac:dyDescent="0.2">
      <c r="A364" s="22" t="s">
        <v>892</v>
      </c>
      <c r="B364" s="23">
        <v>51.1</v>
      </c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</row>
    <row r="365" spans="1:19" x14ac:dyDescent="0.2">
      <c r="A365" s="22" t="s">
        <v>893</v>
      </c>
      <c r="B365" s="23">
        <v>60.4</v>
      </c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</row>
    <row r="366" spans="1:19" x14ac:dyDescent="0.2">
      <c r="A366" s="22" t="s">
        <v>894</v>
      </c>
      <c r="B366" s="23">
        <v>74.400000000000006</v>
      </c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</row>
    <row r="367" spans="1:19" x14ac:dyDescent="0.2">
      <c r="A367" s="22" t="s">
        <v>895</v>
      </c>
      <c r="B367" s="23">
        <v>37.799999999999997</v>
      </c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</row>
    <row r="368" spans="1:19" x14ac:dyDescent="0.2">
      <c r="A368" s="22" t="s">
        <v>896</v>
      </c>
      <c r="B368" s="23">
        <v>50.9</v>
      </c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</row>
    <row r="369" spans="1:19" x14ac:dyDescent="0.2">
      <c r="A369" s="22" t="s">
        <v>897</v>
      </c>
      <c r="B369" s="23">
        <v>60.6</v>
      </c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</row>
    <row r="370" spans="1:19" x14ac:dyDescent="0.2">
      <c r="A370" s="22" t="s">
        <v>898</v>
      </c>
      <c r="B370" s="23">
        <v>37.700000000000003</v>
      </c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</row>
    <row r="371" spans="1:19" x14ac:dyDescent="0.2">
      <c r="A371" s="22" t="s">
        <v>899</v>
      </c>
      <c r="B371" s="23">
        <v>60.3</v>
      </c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</row>
    <row r="372" spans="1:19" x14ac:dyDescent="0.2">
      <c r="A372" s="22" t="s">
        <v>900</v>
      </c>
      <c r="B372" s="23">
        <v>74.099999999999994</v>
      </c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</row>
    <row r="373" spans="1:19" x14ac:dyDescent="0.2">
      <c r="A373" s="22" t="s">
        <v>901</v>
      </c>
      <c r="B373" s="23">
        <v>37.700000000000003</v>
      </c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</row>
    <row r="374" spans="1:19" x14ac:dyDescent="0.2">
      <c r="A374" s="22" t="s">
        <v>902</v>
      </c>
      <c r="B374" s="23">
        <v>51</v>
      </c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</row>
    <row r="375" spans="1:19" x14ac:dyDescent="0.2">
      <c r="A375" s="22" t="s">
        <v>903</v>
      </c>
      <c r="B375" s="23">
        <v>60.4</v>
      </c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</row>
    <row r="376" spans="1:19" x14ac:dyDescent="0.2">
      <c r="A376" s="22" t="s">
        <v>904</v>
      </c>
      <c r="B376" s="23">
        <v>74.2</v>
      </c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</row>
    <row r="377" spans="1:19" x14ac:dyDescent="0.2">
      <c r="A377" s="22" t="s">
        <v>905</v>
      </c>
      <c r="B377" s="23">
        <v>37.700000000000003</v>
      </c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</row>
    <row r="378" spans="1:19" x14ac:dyDescent="0.2">
      <c r="A378" s="22" t="s">
        <v>906</v>
      </c>
      <c r="B378" s="23">
        <v>51</v>
      </c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</row>
    <row r="379" spans="1:19" x14ac:dyDescent="0.2">
      <c r="A379" s="22" t="s">
        <v>907</v>
      </c>
      <c r="B379" s="23">
        <v>60.3</v>
      </c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</row>
    <row r="380" spans="1:19" x14ac:dyDescent="0.2">
      <c r="A380" s="22" t="s">
        <v>908</v>
      </c>
      <c r="B380" s="23">
        <v>74.3</v>
      </c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</row>
    <row r="381" spans="1:19" x14ac:dyDescent="0.2">
      <c r="A381" s="22" t="s">
        <v>909</v>
      </c>
      <c r="B381" s="23">
        <v>37.700000000000003</v>
      </c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</row>
    <row r="382" spans="1:19" x14ac:dyDescent="0.2">
      <c r="A382" s="22" t="s">
        <v>910</v>
      </c>
      <c r="B382" s="23">
        <v>76.2</v>
      </c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</row>
    <row r="383" spans="1:19" x14ac:dyDescent="0.2">
      <c r="A383" s="22" t="s">
        <v>911</v>
      </c>
      <c r="B383" s="23">
        <v>51</v>
      </c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</row>
    <row r="384" spans="1:19" x14ac:dyDescent="0.2">
      <c r="A384" s="22" t="s">
        <v>912</v>
      </c>
      <c r="B384" s="23">
        <v>60.7</v>
      </c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</row>
    <row r="385" spans="1:19" x14ac:dyDescent="0.2">
      <c r="A385" s="22" t="s">
        <v>913</v>
      </c>
      <c r="B385" s="23">
        <v>74.2</v>
      </c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</row>
    <row r="386" spans="1:19" x14ac:dyDescent="0.2">
      <c r="A386" s="22" t="s">
        <v>914</v>
      </c>
      <c r="B386" s="23">
        <v>37.6</v>
      </c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</row>
    <row r="387" spans="1:19" x14ac:dyDescent="0.2">
      <c r="A387" s="22" t="s">
        <v>915</v>
      </c>
      <c r="B387" s="23">
        <v>51.2</v>
      </c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</row>
    <row r="388" spans="1:19" x14ac:dyDescent="0.2">
      <c r="A388" s="22" t="s">
        <v>916</v>
      </c>
      <c r="B388" s="23">
        <v>60.3</v>
      </c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</row>
    <row r="389" spans="1:19" x14ac:dyDescent="0.2">
      <c r="A389" s="22" t="s">
        <v>917</v>
      </c>
      <c r="B389" s="23">
        <v>74.7</v>
      </c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</row>
    <row r="390" spans="1:19" x14ac:dyDescent="0.2">
      <c r="A390" s="22" t="s">
        <v>918</v>
      </c>
      <c r="B390" s="23">
        <v>37.6</v>
      </c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</row>
    <row r="391" spans="1:19" x14ac:dyDescent="0.2">
      <c r="A391" s="22" t="s">
        <v>919</v>
      </c>
      <c r="B391" s="23">
        <v>51.2</v>
      </c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</row>
    <row r="392" spans="1:19" x14ac:dyDescent="0.2">
      <c r="A392" s="22" t="s">
        <v>920</v>
      </c>
      <c r="B392" s="23">
        <v>60.3</v>
      </c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</row>
    <row r="393" spans="1:19" x14ac:dyDescent="0.2">
      <c r="A393" s="22" t="s">
        <v>921</v>
      </c>
      <c r="B393" s="23">
        <v>37.6</v>
      </c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</row>
    <row r="394" spans="1:19" x14ac:dyDescent="0.2">
      <c r="A394" s="22" t="s">
        <v>922</v>
      </c>
      <c r="B394" s="23">
        <v>74.3</v>
      </c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</row>
    <row r="395" spans="1:19" x14ac:dyDescent="0.2">
      <c r="A395" s="22" t="s">
        <v>923</v>
      </c>
      <c r="B395" s="23">
        <v>38</v>
      </c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</row>
    <row r="396" spans="1:19" x14ac:dyDescent="0.2">
      <c r="A396" s="22" t="s">
        <v>924</v>
      </c>
      <c r="B396" s="23">
        <v>51.3</v>
      </c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</row>
    <row r="397" spans="1:19" x14ac:dyDescent="0.2">
      <c r="A397" s="22" t="s">
        <v>925</v>
      </c>
      <c r="B397" s="23">
        <v>60.7</v>
      </c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</row>
    <row r="398" spans="1:19" x14ac:dyDescent="0.2">
      <c r="A398" s="22" t="s">
        <v>926</v>
      </c>
      <c r="B398" s="23">
        <v>74.3</v>
      </c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</row>
    <row r="399" spans="1:19" x14ac:dyDescent="0.2">
      <c r="A399" s="22" t="s">
        <v>927</v>
      </c>
      <c r="B399" s="23">
        <v>37.9</v>
      </c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</row>
    <row r="400" spans="1:19" x14ac:dyDescent="0.2">
      <c r="A400" s="22" t="s">
        <v>928</v>
      </c>
      <c r="B400" s="23">
        <v>51.3</v>
      </c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</row>
    <row r="401" spans="1:19" x14ac:dyDescent="0.2">
      <c r="A401" s="22" t="s">
        <v>929</v>
      </c>
      <c r="B401" s="23">
        <v>60.4</v>
      </c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</row>
    <row r="402" spans="1:19" x14ac:dyDescent="0.2">
      <c r="A402" s="22" t="s">
        <v>930</v>
      </c>
      <c r="B402" s="23">
        <v>74.5</v>
      </c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</row>
    <row r="403" spans="1:19" x14ac:dyDescent="0.2">
      <c r="A403" s="22" t="s">
        <v>931</v>
      </c>
      <c r="B403" s="23">
        <v>37.9</v>
      </c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</row>
    <row r="404" spans="1:19" x14ac:dyDescent="0.2">
      <c r="A404" s="22" t="s">
        <v>932</v>
      </c>
      <c r="B404" s="23">
        <v>50.9</v>
      </c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</row>
    <row r="405" spans="1:19" x14ac:dyDescent="0.2">
      <c r="A405" s="22" t="s">
        <v>933</v>
      </c>
      <c r="B405" s="23">
        <v>51.4</v>
      </c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</row>
    <row r="406" spans="1:19" x14ac:dyDescent="0.2">
      <c r="A406" s="22" t="s">
        <v>934</v>
      </c>
      <c r="B406" s="23">
        <v>60.6</v>
      </c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</row>
    <row r="407" spans="1:19" x14ac:dyDescent="0.2">
      <c r="A407" s="22" t="s">
        <v>935</v>
      </c>
      <c r="B407" s="23">
        <v>74.599999999999994</v>
      </c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</row>
    <row r="408" spans="1:19" x14ac:dyDescent="0.2">
      <c r="A408" s="22" t="s">
        <v>936</v>
      </c>
      <c r="B408" s="23">
        <v>38</v>
      </c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</row>
    <row r="409" spans="1:19" x14ac:dyDescent="0.2">
      <c r="A409" s="22" t="s">
        <v>937</v>
      </c>
      <c r="B409" s="23">
        <v>51.3</v>
      </c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</row>
    <row r="410" spans="1:19" x14ac:dyDescent="0.2">
      <c r="A410" s="22" t="s">
        <v>938</v>
      </c>
      <c r="B410" s="23">
        <v>60.5</v>
      </c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</row>
    <row r="411" spans="1:19" x14ac:dyDescent="0.2">
      <c r="A411" s="22" t="s">
        <v>939</v>
      </c>
      <c r="B411" s="23">
        <v>74.400000000000006</v>
      </c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</row>
    <row r="412" spans="1:19" x14ac:dyDescent="0.2">
      <c r="A412" s="22" t="s">
        <v>940</v>
      </c>
      <c r="B412" s="23">
        <v>38</v>
      </c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</row>
    <row r="413" spans="1:19" x14ac:dyDescent="0.2">
      <c r="A413" s="22" t="s">
        <v>941</v>
      </c>
      <c r="B413" s="23">
        <v>51.3</v>
      </c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</row>
    <row r="414" spans="1:19" x14ac:dyDescent="0.2">
      <c r="A414" s="22" t="s">
        <v>942</v>
      </c>
      <c r="B414" s="23">
        <v>60.5</v>
      </c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</row>
    <row r="415" spans="1:19" x14ac:dyDescent="0.2">
      <c r="A415" s="22" t="s">
        <v>943</v>
      </c>
      <c r="B415" s="23">
        <v>60.4</v>
      </c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</row>
    <row r="416" spans="1:19" x14ac:dyDescent="0.2">
      <c r="A416" s="22" t="s">
        <v>944</v>
      </c>
      <c r="B416" s="23">
        <v>74.400000000000006</v>
      </c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</row>
    <row r="417" spans="1:19" x14ac:dyDescent="0.2">
      <c r="A417" s="22" t="s">
        <v>945</v>
      </c>
      <c r="B417" s="23">
        <v>37.9</v>
      </c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</row>
    <row r="418" spans="1:19" x14ac:dyDescent="0.2">
      <c r="A418" s="22" t="s">
        <v>946</v>
      </c>
      <c r="B418" s="23">
        <v>51.4</v>
      </c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</row>
    <row r="419" spans="1:19" x14ac:dyDescent="0.2">
      <c r="A419" s="22" t="s">
        <v>947</v>
      </c>
      <c r="B419" s="23">
        <v>60.4</v>
      </c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</row>
    <row r="420" spans="1:19" x14ac:dyDescent="0.2">
      <c r="A420" s="22" t="s">
        <v>948</v>
      </c>
      <c r="B420" s="23">
        <v>74.2</v>
      </c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</row>
    <row r="421" spans="1:19" x14ac:dyDescent="0.2">
      <c r="A421" s="22" t="s">
        <v>949</v>
      </c>
      <c r="B421" s="23">
        <v>38.1</v>
      </c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</row>
    <row r="422" spans="1:19" x14ac:dyDescent="0.2">
      <c r="A422" s="22" t="s">
        <v>950</v>
      </c>
      <c r="B422" s="23">
        <v>51.4</v>
      </c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</row>
    <row r="423" spans="1:19" x14ac:dyDescent="0.2">
      <c r="A423" s="22" t="s">
        <v>951</v>
      </c>
      <c r="B423" s="23">
        <v>60.4</v>
      </c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</row>
    <row r="424" spans="1:19" x14ac:dyDescent="0.2">
      <c r="A424" s="22" t="s">
        <v>952</v>
      </c>
      <c r="B424" s="23">
        <v>111.3</v>
      </c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</row>
    <row r="425" spans="1:19" x14ac:dyDescent="0.2">
      <c r="A425" s="22" t="s">
        <v>953</v>
      </c>
      <c r="B425" s="23">
        <v>75.8</v>
      </c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</row>
    <row r="426" spans="1:19" x14ac:dyDescent="0.2">
      <c r="A426" s="22" t="s">
        <v>954</v>
      </c>
      <c r="B426" s="23">
        <v>51.3</v>
      </c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</row>
    <row r="427" spans="1:19" x14ac:dyDescent="0.2">
      <c r="A427" s="22" t="s">
        <v>955</v>
      </c>
      <c r="B427" s="23">
        <v>60.5</v>
      </c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</row>
    <row r="428" spans="1:19" x14ac:dyDescent="0.2">
      <c r="A428" s="22" t="s">
        <v>956</v>
      </c>
      <c r="B428" s="23">
        <v>74.400000000000006</v>
      </c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</row>
    <row r="429" spans="1:19" x14ac:dyDescent="0.2">
      <c r="A429" s="22" t="s">
        <v>957</v>
      </c>
      <c r="B429" s="23">
        <v>38</v>
      </c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</row>
    <row r="430" spans="1:19" x14ac:dyDescent="0.2">
      <c r="A430" s="22" t="s">
        <v>958</v>
      </c>
      <c r="B430" s="23">
        <v>51.3</v>
      </c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</row>
    <row r="431" spans="1:19" x14ac:dyDescent="0.2">
      <c r="A431" s="22" t="s">
        <v>959</v>
      </c>
      <c r="B431" s="23">
        <v>60.6</v>
      </c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</row>
    <row r="432" spans="1:19" x14ac:dyDescent="0.2">
      <c r="A432" s="22" t="s">
        <v>960</v>
      </c>
      <c r="B432" s="23">
        <v>76.099999999999994</v>
      </c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</row>
    <row r="433" spans="1:19" x14ac:dyDescent="0.2">
      <c r="A433" s="22" t="s">
        <v>961</v>
      </c>
      <c r="B433" s="23">
        <v>37.6</v>
      </c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</row>
    <row r="434" spans="1:19" x14ac:dyDescent="0.2">
      <c r="A434" s="22" t="s">
        <v>962</v>
      </c>
      <c r="B434" s="23">
        <v>51.2</v>
      </c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</row>
    <row r="435" spans="1:19" x14ac:dyDescent="0.2">
      <c r="A435" s="22" t="s">
        <v>963</v>
      </c>
      <c r="B435" s="23">
        <v>60.3</v>
      </c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</row>
    <row r="436" spans="1:19" x14ac:dyDescent="0.2">
      <c r="A436" s="22" t="s">
        <v>964</v>
      </c>
      <c r="B436" s="23">
        <v>37.6</v>
      </c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</row>
    <row r="437" spans="1:19" x14ac:dyDescent="0.2">
      <c r="A437" s="22" t="s">
        <v>965</v>
      </c>
      <c r="B437" s="23">
        <v>76</v>
      </c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</row>
    <row r="438" spans="1:19" x14ac:dyDescent="0.2">
      <c r="A438" s="22" t="s">
        <v>966</v>
      </c>
      <c r="B438" s="23">
        <v>37.700000000000003</v>
      </c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</row>
    <row r="439" spans="1:19" x14ac:dyDescent="0.2">
      <c r="A439" s="22" t="s">
        <v>967</v>
      </c>
      <c r="B439" s="23">
        <v>50.9</v>
      </c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</row>
    <row r="440" spans="1:19" x14ac:dyDescent="0.2">
      <c r="A440" s="22" t="s">
        <v>968</v>
      </c>
      <c r="B440" s="23">
        <v>60.6</v>
      </c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</row>
    <row r="441" spans="1:19" x14ac:dyDescent="0.2">
      <c r="A441" s="22" t="s">
        <v>969</v>
      </c>
      <c r="B441" s="23">
        <v>76.2</v>
      </c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</row>
    <row r="442" spans="1:19" x14ac:dyDescent="0.2">
      <c r="A442" s="22" t="s">
        <v>970</v>
      </c>
      <c r="B442" s="23">
        <v>37.6</v>
      </c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</row>
    <row r="443" spans="1:19" x14ac:dyDescent="0.2">
      <c r="A443" s="22" t="s">
        <v>971</v>
      </c>
      <c r="B443" s="23">
        <v>51</v>
      </c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</row>
    <row r="444" spans="1:19" x14ac:dyDescent="0.2">
      <c r="A444" s="22" t="s">
        <v>972</v>
      </c>
      <c r="B444" s="23">
        <v>60.6</v>
      </c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</row>
    <row r="445" spans="1:19" x14ac:dyDescent="0.2">
      <c r="A445" s="22" t="s">
        <v>973</v>
      </c>
      <c r="B445" s="23">
        <v>76.099999999999994</v>
      </c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</row>
    <row r="446" spans="1:19" x14ac:dyDescent="0.2">
      <c r="A446" s="22" t="s">
        <v>974</v>
      </c>
      <c r="B446" s="23">
        <v>37.700000000000003</v>
      </c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</row>
    <row r="447" spans="1:19" x14ac:dyDescent="0.2">
      <c r="A447" s="22" t="s">
        <v>975</v>
      </c>
      <c r="B447" s="23">
        <v>51</v>
      </c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</row>
    <row r="448" spans="1:19" x14ac:dyDescent="0.2">
      <c r="A448" s="22" t="s">
        <v>976</v>
      </c>
      <c r="B448" s="23">
        <v>50.9</v>
      </c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</row>
    <row r="449" spans="1:19" x14ac:dyDescent="0.2">
      <c r="A449" s="22" t="s">
        <v>977</v>
      </c>
      <c r="B449" s="23">
        <v>60.5</v>
      </c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</row>
    <row r="450" spans="1:19" x14ac:dyDescent="0.2">
      <c r="A450" s="22" t="s">
        <v>978</v>
      </c>
      <c r="B450" s="23">
        <v>76.099999999999994</v>
      </c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</row>
    <row r="451" spans="1:19" x14ac:dyDescent="0.2">
      <c r="A451" s="22" t="s">
        <v>979</v>
      </c>
      <c r="B451" s="23">
        <v>37.6</v>
      </c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</row>
    <row r="452" spans="1:19" x14ac:dyDescent="0.2">
      <c r="A452" s="22" t="s">
        <v>980</v>
      </c>
      <c r="B452" s="23">
        <v>50.9</v>
      </c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</row>
    <row r="453" spans="1:19" x14ac:dyDescent="0.2">
      <c r="A453" s="22" t="s">
        <v>981</v>
      </c>
      <c r="B453" s="23">
        <v>60.5</v>
      </c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</row>
    <row r="454" spans="1:19" x14ac:dyDescent="0.2">
      <c r="A454" s="22" t="s">
        <v>982</v>
      </c>
      <c r="B454" s="23">
        <v>76</v>
      </c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</row>
    <row r="455" spans="1:19" x14ac:dyDescent="0.2">
      <c r="A455" s="22" t="s">
        <v>983</v>
      </c>
      <c r="B455" s="23">
        <v>37.799999999999997</v>
      </c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</row>
    <row r="456" spans="1:19" x14ac:dyDescent="0.2">
      <c r="A456" s="22" t="s">
        <v>984</v>
      </c>
      <c r="B456" s="23">
        <v>51</v>
      </c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</row>
    <row r="457" spans="1:19" x14ac:dyDescent="0.2">
      <c r="A457" s="22" t="s">
        <v>985</v>
      </c>
      <c r="B457" s="23">
        <v>60.5</v>
      </c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</row>
    <row r="458" spans="1:19" x14ac:dyDescent="0.2">
      <c r="A458" s="22" t="s">
        <v>986</v>
      </c>
      <c r="B458" s="23">
        <v>60.4</v>
      </c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</row>
    <row r="459" spans="1:19" x14ac:dyDescent="0.2">
      <c r="A459" s="22" t="s">
        <v>987</v>
      </c>
      <c r="B459" s="23">
        <v>76</v>
      </c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</row>
    <row r="460" spans="1:19" x14ac:dyDescent="0.2">
      <c r="A460" s="22" t="s">
        <v>988</v>
      </c>
      <c r="B460" s="23">
        <v>37.799999999999997</v>
      </c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</row>
    <row r="461" spans="1:19" x14ac:dyDescent="0.2">
      <c r="A461" s="22" t="s">
        <v>989</v>
      </c>
      <c r="B461" s="23">
        <v>51</v>
      </c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</row>
    <row r="462" spans="1:19" x14ac:dyDescent="0.2">
      <c r="A462" s="22" t="s">
        <v>990</v>
      </c>
      <c r="B462" s="23">
        <v>60.2</v>
      </c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</row>
    <row r="463" spans="1:19" x14ac:dyDescent="0.2">
      <c r="A463" s="22" t="s">
        <v>991</v>
      </c>
      <c r="B463" s="23">
        <v>76.099999999999994</v>
      </c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</row>
    <row r="464" spans="1:19" x14ac:dyDescent="0.2">
      <c r="A464" s="22" t="s">
        <v>992</v>
      </c>
      <c r="B464" s="23">
        <v>37.9</v>
      </c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</row>
    <row r="465" spans="1:19" x14ac:dyDescent="0.2">
      <c r="A465" s="22" t="s">
        <v>993</v>
      </c>
      <c r="B465" s="23">
        <v>51.2</v>
      </c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</row>
    <row r="466" spans="1:19" x14ac:dyDescent="0.2">
      <c r="A466" s="22" t="s">
        <v>994</v>
      </c>
      <c r="B466" s="23">
        <v>60.3</v>
      </c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</row>
    <row r="467" spans="1:19" x14ac:dyDescent="0.2">
      <c r="A467" s="22" t="s">
        <v>995</v>
      </c>
      <c r="B467" s="23">
        <v>76.099999999999994</v>
      </c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</row>
    <row r="468" spans="1:19" x14ac:dyDescent="0.2">
      <c r="A468" s="22" t="s">
        <v>996</v>
      </c>
      <c r="B468" s="23">
        <v>37.9</v>
      </c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</row>
    <row r="469" spans="1:19" x14ac:dyDescent="0.2">
      <c r="A469" s="22" t="s">
        <v>997</v>
      </c>
      <c r="B469" s="23">
        <v>76.2</v>
      </c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</row>
    <row r="470" spans="1:19" x14ac:dyDescent="0.2">
      <c r="A470" s="22" t="s">
        <v>998</v>
      </c>
      <c r="B470" s="23">
        <v>51.2</v>
      </c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</row>
    <row r="471" spans="1:19" x14ac:dyDescent="0.2">
      <c r="A471" s="22" t="s">
        <v>999</v>
      </c>
      <c r="B471" s="23">
        <v>60.3</v>
      </c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</row>
    <row r="472" spans="1:19" x14ac:dyDescent="0.2">
      <c r="A472" s="22" t="s">
        <v>1000</v>
      </c>
      <c r="B472" s="23">
        <v>76</v>
      </c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</row>
    <row r="473" spans="1:19" x14ac:dyDescent="0.2">
      <c r="A473" s="22" t="s">
        <v>1001</v>
      </c>
      <c r="B473" s="23">
        <v>37.9</v>
      </c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</row>
    <row r="474" spans="1:19" x14ac:dyDescent="0.2">
      <c r="A474" s="22" t="s">
        <v>1002</v>
      </c>
      <c r="B474" s="23">
        <v>51.1</v>
      </c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</row>
    <row r="475" spans="1:19" x14ac:dyDescent="0.2">
      <c r="A475" s="22" t="s">
        <v>1003</v>
      </c>
      <c r="B475" s="23">
        <v>60.5</v>
      </c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</row>
    <row r="476" spans="1:19" x14ac:dyDescent="0.2">
      <c r="A476" s="22" t="s">
        <v>1004</v>
      </c>
      <c r="B476" s="23">
        <v>76</v>
      </c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</row>
    <row r="477" spans="1:19" x14ac:dyDescent="0.2">
      <c r="A477" s="22" t="s">
        <v>1005</v>
      </c>
      <c r="B477" s="23">
        <v>37.9</v>
      </c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</row>
    <row r="478" spans="1:19" x14ac:dyDescent="0.2">
      <c r="A478" s="22" t="s">
        <v>1006</v>
      </c>
      <c r="B478" s="23">
        <v>51.3</v>
      </c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</row>
    <row r="479" spans="1:19" x14ac:dyDescent="0.2">
      <c r="A479" s="22" t="s">
        <v>1007</v>
      </c>
      <c r="B479" s="23">
        <v>60.4</v>
      </c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</row>
    <row r="480" spans="1:19" x14ac:dyDescent="0.2">
      <c r="A480" s="22" t="s">
        <v>1008</v>
      </c>
      <c r="B480" s="23">
        <v>51.1</v>
      </c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</row>
    <row r="481" spans="1:19" x14ac:dyDescent="0.2">
      <c r="A481" s="22" t="s">
        <v>1009</v>
      </c>
      <c r="B481" s="23">
        <v>37.9</v>
      </c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</row>
    <row r="482" spans="1:19" x14ac:dyDescent="0.2">
      <c r="A482" s="22" t="s">
        <v>1010</v>
      </c>
      <c r="B482" s="23">
        <v>112.8</v>
      </c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</row>
    <row r="483" spans="1:19" x14ac:dyDescent="0.2">
      <c r="A483" s="22" t="s">
        <v>1011</v>
      </c>
      <c r="B483" s="23">
        <v>51.2</v>
      </c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</row>
    <row r="484" spans="1:19" x14ac:dyDescent="0.2">
      <c r="A484" s="22" t="s">
        <v>1012</v>
      </c>
      <c r="B484" s="23">
        <v>60.5</v>
      </c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</row>
    <row r="485" spans="1:19" x14ac:dyDescent="0.2">
      <c r="A485" s="22" t="s">
        <v>1013</v>
      </c>
      <c r="B485" s="23">
        <v>76.099999999999994</v>
      </c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</row>
    <row r="486" spans="1:19" x14ac:dyDescent="0.2">
      <c r="A486" s="22" t="s">
        <v>1014</v>
      </c>
      <c r="B486" s="23">
        <v>37.799999999999997</v>
      </c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</row>
    <row r="487" spans="1:19" x14ac:dyDescent="0.2">
      <c r="A487" s="22" t="s">
        <v>1015</v>
      </c>
      <c r="B487" s="23">
        <v>51.2</v>
      </c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</row>
    <row r="488" spans="1:19" x14ac:dyDescent="0.2">
      <c r="A488" s="22" t="s">
        <v>1016</v>
      </c>
      <c r="B488" s="23">
        <v>60.4</v>
      </c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</row>
    <row r="489" spans="1:19" x14ac:dyDescent="0.2">
      <c r="A489" s="22" t="s">
        <v>1017</v>
      </c>
      <c r="B489" s="23">
        <v>75.900000000000006</v>
      </c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</row>
    <row r="490" spans="1:19" x14ac:dyDescent="0.2">
      <c r="A490" s="22" t="s">
        <v>1018</v>
      </c>
      <c r="B490" s="23">
        <v>37.799999999999997</v>
      </c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</row>
    <row r="491" spans="1:19" x14ac:dyDescent="0.2">
      <c r="A491" s="22" t="s">
        <v>1019</v>
      </c>
      <c r="B491" s="23">
        <v>51.2</v>
      </c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</row>
    <row r="492" spans="1:19" x14ac:dyDescent="0.2">
      <c r="A492" s="22" t="s">
        <v>1020</v>
      </c>
      <c r="B492" s="23">
        <v>51.1</v>
      </c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</row>
    <row r="493" spans="1:19" x14ac:dyDescent="0.2">
      <c r="A493" s="22" t="s">
        <v>1021</v>
      </c>
      <c r="B493" s="23">
        <v>60.4</v>
      </c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</row>
    <row r="494" spans="1:19" x14ac:dyDescent="0.2">
      <c r="A494" s="22" t="s">
        <v>1022</v>
      </c>
      <c r="B494" s="23">
        <v>75.900000000000006</v>
      </c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</row>
    <row r="495" spans="1:19" x14ac:dyDescent="0.2">
      <c r="A495" s="22" t="s">
        <v>1023</v>
      </c>
      <c r="B495" s="23">
        <v>37.799999999999997</v>
      </c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</row>
    <row r="496" spans="1:19" x14ac:dyDescent="0.2">
      <c r="A496" s="22" t="s">
        <v>1024</v>
      </c>
      <c r="B496" s="23">
        <v>51.2</v>
      </c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</row>
    <row r="497" spans="1:19" x14ac:dyDescent="0.2">
      <c r="A497" s="22" t="s">
        <v>1025</v>
      </c>
      <c r="B497" s="23">
        <v>60.5</v>
      </c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</row>
    <row r="498" spans="1:19" x14ac:dyDescent="0.2">
      <c r="A498" s="22" t="s">
        <v>1026</v>
      </c>
      <c r="B498" s="23">
        <v>75.900000000000006</v>
      </c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</row>
    <row r="499" spans="1:19" x14ac:dyDescent="0.2">
      <c r="A499" s="22" t="s">
        <v>1027</v>
      </c>
      <c r="B499" s="23">
        <v>37.9</v>
      </c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</row>
    <row r="500" spans="1:19" x14ac:dyDescent="0.2">
      <c r="A500" s="22" t="s">
        <v>1028</v>
      </c>
      <c r="B500" s="23">
        <v>51.1</v>
      </c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</row>
    <row r="501" spans="1:19" x14ac:dyDescent="0.2">
      <c r="A501" s="22" t="s">
        <v>1029</v>
      </c>
      <c r="B501" s="23">
        <v>60.5</v>
      </c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</row>
    <row r="502" spans="1:19" x14ac:dyDescent="0.2">
      <c r="A502" s="22" t="s">
        <v>1030</v>
      </c>
      <c r="B502" s="23">
        <v>60.3</v>
      </c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</row>
    <row r="503" spans="1:19" x14ac:dyDescent="0.2">
      <c r="A503" s="22" t="s">
        <v>1031</v>
      </c>
      <c r="B503" s="23">
        <v>75.900000000000006</v>
      </c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</row>
    <row r="504" spans="1:19" x14ac:dyDescent="0.2">
      <c r="A504" s="22" t="s">
        <v>1032</v>
      </c>
      <c r="B504" s="23">
        <v>37.6</v>
      </c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</row>
    <row r="505" spans="1:19" x14ac:dyDescent="0.2">
      <c r="A505" s="22" t="s">
        <v>1033</v>
      </c>
      <c r="B505" s="23">
        <v>50.9</v>
      </c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</row>
    <row r="506" spans="1:19" x14ac:dyDescent="0.2">
      <c r="A506" s="22" t="s">
        <v>1034</v>
      </c>
      <c r="B506" s="23">
        <v>58.3</v>
      </c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</row>
    <row r="507" spans="1:19" x14ac:dyDescent="0.2">
      <c r="A507" s="22" t="s">
        <v>1035</v>
      </c>
      <c r="B507" s="23">
        <v>76.099999999999994</v>
      </c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</row>
    <row r="508" spans="1:19" x14ac:dyDescent="0.2">
      <c r="A508" s="22" t="s">
        <v>1036</v>
      </c>
      <c r="B508" s="23">
        <v>37.5</v>
      </c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</row>
    <row r="509" spans="1:19" x14ac:dyDescent="0.2">
      <c r="A509" s="22" t="s">
        <v>1037</v>
      </c>
      <c r="B509" s="23">
        <v>51.2</v>
      </c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</row>
    <row r="510" spans="1:19" x14ac:dyDescent="0.2">
      <c r="A510" s="22" t="s">
        <v>1038</v>
      </c>
      <c r="B510" s="23">
        <v>58.4</v>
      </c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</row>
    <row r="511" spans="1:19" x14ac:dyDescent="0.2">
      <c r="A511" s="22" t="s">
        <v>1039</v>
      </c>
      <c r="B511" s="23">
        <v>75.7</v>
      </c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</row>
    <row r="512" spans="1:19" x14ac:dyDescent="0.2">
      <c r="A512" s="22" t="s">
        <v>1040</v>
      </c>
      <c r="B512" s="23">
        <v>37.5</v>
      </c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</row>
    <row r="513" spans="1:19" x14ac:dyDescent="0.2">
      <c r="A513" s="22" t="s">
        <v>1041</v>
      </c>
      <c r="B513" s="23">
        <v>76</v>
      </c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</row>
    <row r="514" spans="1:19" x14ac:dyDescent="0.2">
      <c r="A514" s="22" t="s">
        <v>1042</v>
      </c>
      <c r="B514" s="23">
        <v>51</v>
      </c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</row>
    <row r="515" spans="1:19" x14ac:dyDescent="0.2">
      <c r="A515" s="22" t="s">
        <v>1043</v>
      </c>
      <c r="B515" s="23">
        <v>58.6</v>
      </c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</row>
    <row r="516" spans="1:19" x14ac:dyDescent="0.2">
      <c r="A516" s="22" t="s">
        <v>1044</v>
      </c>
      <c r="B516" s="23">
        <v>76</v>
      </c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</row>
    <row r="517" spans="1:19" x14ac:dyDescent="0.2">
      <c r="A517" s="22" t="s">
        <v>1045</v>
      </c>
      <c r="B517" s="23">
        <v>37.6</v>
      </c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</row>
    <row r="518" spans="1:19" x14ac:dyDescent="0.2">
      <c r="A518" s="22" t="s">
        <v>1046</v>
      </c>
      <c r="B518" s="23">
        <v>51</v>
      </c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</row>
    <row r="519" spans="1:19" x14ac:dyDescent="0.2">
      <c r="A519" s="22" t="s">
        <v>1047</v>
      </c>
      <c r="B519" s="23">
        <v>58.6</v>
      </c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</row>
    <row r="520" spans="1:19" x14ac:dyDescent="0.2">
      <c r="A520" s="22" t="s">
        <v>1048</v>
      </c>
      <c r="B520" s="23">
        <v>75.900000000000006</v>
      </c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</row>
    <row r="521" spans="1:19" x14ac:dyDescent="0.2">
      <c r="A521" s="22" t="s">
        <v>1049</v>
      </c>
      <c r="B521" s="23">
        <v>37.6</v>
      </c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</row>
    <row r="522" spans="1:19" x14ac:dyDescent="0.2">
      <c r="A522" s="22" t="s">
        <v>1050</v>
      </c>
      <c r="B522" s="23">
        <v>51.1</v>
      </c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</row>
    <row r="523" spans="1:19" x14ac:dyDescent="0.2">
      <c r="A523" s="22" t="s">
        <v>1051</v>
      </c>
      <c r="B523" s="23">
        <v>58.4</v>
      </c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</row>
    <row r="524" spans="1:19" x14ac:dyDescent="0.2">
      <c r="A524" s="22" t="s">
        <v>1052</v>
      </c>
      <c r="B524" s="23">
        <v>38.1</v>
      </c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</row>
    <row r="525" spans="1:19" x14ac:dyDescent="0.2">
      <c r="A525" s="22" t="s">
        <v>1053</v>
      </c>
      <c r="B525" s="23">
        <v>75.7</v>
      </c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</row>
    <row r="526" spans="1:19" x14ac:dyDescent="0.2">
      <c r="A526" s="22" t="s">
        <v>1054</v>
      </c>
      <c r="B526" s="23">
        <v>37.6</v>
      </c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</row>
    <row r="527" spans="1:19" x14ac:dyDescent="0.2">
      <c r="A527" s="22" t="s">
        <v>1055</v>
      </c>
      <c r="B527" s="23">
        <v>51.1</v>
      </c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</row>
    <row r="528" spans="1:19" x14ac:dyDescent="0.2">
      <c r="A528" s="22" t="s">
        <v>1056</v>
      </c>
      <c r="B528" s="23">
        <v>58.4</v>
      </c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</row>
    <row r="529" spans="1:19" x14ac:dyDescent="0.2">
      <c r="A529" s="22" t="s">
        <v>1057</v>
      </c>
      <c r="B529" s="23">
        <v>75.7</v>
      </c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</row>
    <row r="530" spans="1:19" x14ac:dyDescent="0.2">
      <c r="A530" s="22" t="s">
        <v>1058</v>
      </c>
      <c r="B530" s="23">
        <v>37.5</v>
      </c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</row>
    <row r="531" spans="1:19" x14ac:dyDescent="0.2">
      <c r="A531" s="22" t="s">
        <v>1059</v>
      </c>
      <c r="B531" s="23">
        <v>51.1</v>
      </c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</row>
    <row r="532" spans="1:19" x14ac:dyDescent="0.2">
      <c r="A532" s="22" t="s">
        <v>1060</v>
      </c>
      <c r="B532" s="23">
        <v>58.5</v>
      </c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</row>
    <row r="533" spans="1:19" x14ac:dyDescent="0.2">
      <c r="A533" s="22" t="s">
        <v>1061</v>
      </c>
      <c r="B533" s="23">
        <v>76</v>
      </c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</row>
    <row r="534" spans="1:19" x14ac:dyDescent="0.2">
      <c r="A534" s="22" t="s">
        <v>1062</v>
      </c>
      <c r="B534" s="23">
        <v>37.700000000000003</v>
      </c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</row>
    <row r="535" spans="1:19" x14ac:dyDescent="0.2">
      <c r="A535" s="22" t="s">
        <v>1063</v>
      </c>
      <c r="B535" s="23">
        <v>51.1</v>
      </c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</row>
    <row r="536" spans="1:19" x14ac:dyDescent="0.2">
      <c r="A536" s="22" t="s">
        <v>1064</v>
      </c>
      <c r="B536" s="23">
        <v>51.2</v>
      </c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</row>
    <row r="537" spans="1:19" x14ac:dyDescent="0.2">
      <c r="A537" s="22" t="s">
        <v>1065</v>
      </c>
      <c r="B537" s="23">
        <v>58.5</v>
      </c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</row>
    <row r="538" spans="1:19" x14ac:dyDescent="0.2">
      <c r="A538" s="22" t="s">
        <v>1066</v>
      </c>
      <c r="B538" s="23">
        <v>76.099999999999994</v>
      </c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</row>
    <row r="539" spans="1:19" x14ac:dyDescent="0.2">
      <c r="A539" s="22" t="s">
        <v>1067</v>
      </c>
      <c r="B539" s="23">
        <v>37.799999999999997</v>
      </c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</row>
    <row r="540" spans="1:19" x14ac:dyDescent="0.2">
      <c r="A540" s="22" t="s">
        <v>1068</v>
      </c>
      <c r="B540" s="23">
        <v>51.2</v>
      </c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</row>
    <row r="541" spans="1:19" x14ac:dyDescent="0.2">
      <c r="A541" s="22" t="s">
        <v>1069</v>
      </c>
      <c r="B541" s="23">
        <v>58.6</v>
      </c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</row>
    <row r="542" spans="1:19" x14ac:dyDescent="0.2">
      <c r="A542" s="22" t="s">
        <v>1070</v>
      </c>
      <c r="B542" s="23">
        <v>76</v>
      </c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</row>
    <row r="543" spans="1:19" x14ac:dyDescent="0.2">
      <c r="A543" s="22" t="s">
        <v>1071</v>
      </c>
      <c r="B543" s="23">
        <v>37.799999999999997</v>
      </c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</row>
    <row r="544" spans="1:19" x14ac:dyDescent="0.2">
      <c r="A544" s="22" t="s">
        <v>1072</v>
      </c>
      <c r="B544" s="23">
        <v>51.3</v>
      </c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</row>
    <row r="545" spans="1:19" x14ac:dyDescent="0.2">
      <c r="A545" s="22" t="s">
        <v>1073</v>
      </c>
      <c r="B545" s="23">
        <v>58.5</v>
      </c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</row>
    <row r="546" spans="1:19" x14ac:dyDescent="0.2">
      <c r="A546" s="22" t="s">
        <v>1074</v>
      </c>
      <c r="B546" s="23">
        <v>60.4</v>
      </c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</row>
    <row r="547" spans="1:19" x14ac:dyDescent="0.2">
      <c r="A547" s="22" t="s">
        <v>1075</v>
      </c>
      <c r="B547" s="23">
        <v>75.8</v>
      </c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</row>
    <row r="548" spans="1:19" x14ac:dyDescent="0.2">
      <c r="A548" s="22" t="s">
        <v>1076</v>
      </c>
      <c r="B548" s="23">
        <v>37.799999999999997</v>
      </c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</row>
    <row r="549" spans="1:19" x14ac:dyDescent="0.2">
      <c r="A549" s="22" t="s">
        <v>1077</v>
      </c>
      <c r="B549" s="23">
        <v>51.3</v>
      </c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</row>
    <row r="550" spans="1:19" x14ac:dyDescent="0.2">
      <c r="A550" s="22" t="s">
        <v>1078</v>
      </c>
      <c r="B550" s="23">
        <v>58.6</v>
      </c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</row>
    <row r="551" spans="1:19" x14ac:dyDescent="0.2">
      <c r="A551" s="22" t="s">
        <v>1079</v>
      </c>
      <c r="B551" s="23">
        <v>75.7</v>
      </c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</row>
    <row r="552" spans="1:19" x14ac:dyDescent="0.2">
      <c r="A552" s="22" t="s">
        <v>1080</v>
      </c>
      <c r="B552" s="23">
        <v>38</v>
      </c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</row>
    <row r="553" spans="1:19" x14ac:dyDescent="0.2">
      <c r="A553" s="22" t="s">
        <v>1081</v>
      </c>
      <c r="B553" s="23">
        <v>51.3</v>
      </c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</row>
    <row r="554" spans="1:19" x14ac:dyDescent="0.2">
      <c r="A554" s="22" t="s">
        <v>1082</v>
      </c>
      <c r="B554" s="23">
        <v>58.5</v>
      </c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</row>
    <row r="555" spans="1:19" x14ac:dyDescent="0.2">
      <c r="A555" s="22" t="s">
        <v>1083</v>
      </c>
      <c r="B555" s="23">
        <v>76</v>
      </c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</row>
    <row r="556" spans="1:19" x14ac:dyDescent="0.2">
      <c r="A556" s="22" t="s">
        <v>1084</v>
      </c>
      <c r="B556" s="23">
        <v>37.799999999999997</v>
      </c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</row>
    <row r="557" spans="1:19" x14ac:dyDescent="0.2">
      <c r="A557" s="22" t="s">
        <v>1085</v>
      </c>
      <c r="B557" s="23">
        <v>76</v>
      </c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</row>
    <row r="558" spans="1:19" x14ac:dyDescent="0.2">
      <c r="A558" s="22" t="s">
        <v>1086</v>
      </c>
      <c r="B558" s="23">
        <v>51.3</v>
      </c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</row>
    <row r="559" spans="1:19" x14ac:dyDescent="0.2">
      <c r="A559" s="22" t="s">
        <v>1087</v>
      </c>
      <c r="B559" s="23">
        <v>58.2</v>
      </c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</row>
    <row r="560" spans="1:19" x14ac:dyDescent="0.2">
      <c r="A560" s="22" t="s">
        <v>1088</v>
      </c>
      <c r="B560" s="23">
        <v>75.8</v>
      </c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</row>
    <row r="561" spans="1:19" x14ac:dyDescent="0.2">
      <c r="A561" s="22" t="s">
        <v>1089</v>
      </c>
      <c r="B561" s="23">
        <v>37.9</v>
      </c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</row>
    <row r="562" spans="1:19" x14ac:dyDescent="0.2">
      <c r="A562" s="22" t="s">
        <v>1090</v>
      </c>
      <c r="B562" s="23">
        <v>51.2</v>
      </c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</row>
    <row r="563" spans="1:19" x14ac:dyDescent="0.2">
      <c r="A563" s="22" t="s">
        <v>1091</v>
      </c>
      <c r="B563" s="23">
        <v>58.7</v>
      </c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</row>
    <row r="564" spans="1:19" x14ac:dyDescent="0.2">
      <c r="A564" s="22" t="s">
        <v>1092</v>
      </c>
      <c r="B564" s="23">
        <v>76</v>
      </c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</row>
    <row r="565" spans="1:19" x14ac:dyDescent="0.2">
      <c r="A565" s="22" t="s">
        <v>1093</v>
      </c>
      <c r="B565" s="23">
        <v>37.700000000000003</v>
      </c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</row>
    <row r="566" spans="1:19" x14ac:dyDescent="0.2">
      <c r="A566" s="22" t="s">
        <v>1094</v>
      </c>
      <c r="B566" s="23">
        <v>51.1</v>
      </c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</row>
    <row r="567" spans="1:19" x14ac:dyDescent="0.2">
      <c r="A567" s="22" t="s">
        <v>1095</v>
      </c>
      <c r="B567" s="23">
        <v>58.5</v>
      </c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</row>
    <row r="568" spans="1:19" x14ac:dyDescent="0.2">
      <c r="A568" s="22" t="s">
        <v>1096</v>
      </c>
      <c r="B568" s="23">
        <v>37.700000000000003</v>
      </c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</row>
    <row r="569" spans="1:19" x14ac:dyDescent="0.2">
      <c r="A569" s="22" t="s">
        <v>1097</v>
      </c>
      <c r="B569" s="23">
        <v>76</v>
      </c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</row>
    <row r="570" spans="1:19" x14ac:dyDescent="0.2">
      <c r="A570" s="22" t="s">
        <v>1098</v>
      </c>
      <c r="B570" s="23">
        <v>37.799999999999997</v>
      </c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</row>
    <row r="571" spans="1:19" x14ac:dyDescent="0.2">
      <c r="A571" s="22" t="s">
        <v>1099</v>
      </c>
      <c r="B571" s="23">
        <v>51.2</v>
      </c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</row>
    <row r="572" spans="1:19" x14ac:dyDescent="0.2">
      <c r="A572" s="22" t="s">
        <v>1100</v>
      </c>
      <c r="B572" s="23">
        <v>58.5</v>
      </c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</row>
    <row r="573" spans="1:19" x14ac:dyDescent="0.2">
      <c r="A573" s="22" t="s">
        <v>1101</v>
      </c>
      <c r="B573" s="23">
        <v>74.099999999999994</v>
      </c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</row>
    <row r="574" spans="1:19" x14ac:dyDescent="0.2">
      <c r="A574" s="22" t="s">
        <v>1102</v>
      </c>
      <c r="B574" s="23">
        <v>37.700000000000003</v>
      </c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</row>
    <row r="575" spans="1:19" x14ac:dyDescent="0.2">
      <c r="A575" s="22" t="s">
        <v>1103</v>
      </c>
      <c r="B575" s="23">
        <v>51</v>
      </c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</row>
    <row r="576" spans="1:19" x14ac:dyDescent="0.2">
      <c r="A576" s="22" t="s">
        <v>1104</v>
      </c>
      <c r="B576" s="23">
        <v>60.6</v>
      </c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</row>
    <row r="577" spans="1:19" x14ac:dyDescent="0.2">
      <c r="A577" s="22" t="s">
        <v>1105</v>
      </c>
      <c r="B577" s="23">
        <v>74.3</v>
      </c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</row>
    <row r="578" spans="1:19" x14ac:dyDescent="0.2">
      <c r="A578" s="22" t="s">
        <v>1106</v>
      </c>
      <c r="B578" s="23">
        <v>37.6</v>
      </c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</row>
    <row r="579" spans="1:19" x14ac:dyDescent="0.2">
      <c r="A579" s="22" t="s">
        <v>1107</v>
      </c>
      <c r="B579" s="23">
        <v>51.2</v>
      </c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</row>
    <row r="580" spans="1:19" x14ac:dyDescent="0.2">
      <c r="A580" s="22" t="s">
        <v>1108</v>
      </c>
      <c r="B580" s="23">
        <v>51</v>
      </c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</row>
    <row r="581" spans="1:19" x14ac:dyDescent="0.2">
      <c r="A581" s="22" t="s">
        <v>1109</v>
      </c>
      <c r="B581" s="23">
        <v>60.5</v>
      </c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</row>
    <row r="582" spans="1:19" x14ac:dyDescent="0.2">
      <c r="A582" s="22" t="s">
        <v>1110</v>
      </c>
      <c r="B582" s="23">
        <v>74.3</v>
      </c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</row>
    <row r="583" spans="1:19" x14ac:dyDescent="0.2">
      <c r="A583" s="22" t="s">
        <v>1111</v>
      </c>
      <c r="B583" s="23">
        <v>37.700000000000003</v>
      </c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</row>
    <row r="584" spans="1:19" x14ac:dyDescent="0.2">
      <c r="A584" s="22" t="s">
        <v>1112</v>
      </c>
      <c r="B584" s="23">
        <v>51</v>
      </c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</row>
    <row r="585" spans="1:19" x14ac:dyDescent="0.2">
      <c r="A585" s="22" t="s">
        <v>1113</v>
      </c>
      <c r="B585" s="23">
        <v>60.3</v>
      </c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</row>
    <row r="586" spans="1:19" x14ac:dyDescent="0.2">
      <c r="A586" s="22" t="s">
        <v>1114</v>
      </c>
      <c r="B586" s="23">
        <v>74.3</v>
      </c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</row>
    <row r="587" spans="1:19" x14ac:dyDescent="0.2">
      <c r="A587" s="22" t="s">
        <v>1115</v>
      </c>
      <c r="B587" s="23">
        <v>37.6</v>
      </c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</row>
    <row r="588" spans="1:19" x14ac:dyDescent="0.2">
      <c r="A588" s="22" t="s">
        <v>1116</v>
      </c>
      <c r="B588" s="23">
        <v>50.9</v>
      </c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</row>
    <row r="589" spans="1:19" x14ac:dyDescent="0.2">
      <c r="A589" s="22" t="s">
        <v>1117</v>
      </c>
      <c r="B589" s="23">
        <v>60.2</v>
      </c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</row>
    <row r="590" spans="1:19" x14ac:dyDescent="0.2">
      <c r="A590" s="22" t="s">
        <v>1118</v>
      </c>
      <c r="B590" s="23">
        <v>60.4</v>
      </c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</row>
    <row r="591" spans="1:19" x14ac:dyDescent="0.2">
      <c r="A591" s="22" t="s">
        <v>1119</v>
      </c>
      <c r="B591" s="23">
        <v>60.4</v>
      </c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</row>
    <row r="592" spans="1:19" x14ac:dyDescent="0.2">
      <c r="A592" s="22" t="s">
        <v>1120</v>
      </c>
      <c r="B592" s="23">
        <v>73.900000000000006</v>
      </c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</row>
    <row r="593" spans="1:19" x14ac:dyDescent="0.2">
      <c r="A593" s="22" t="s">
        <v>1121</v>
      </c>
      <c r="B593" s="23">
        <v>37.700000000000003</v>
      </c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</row>
    <row r="594" spans="1:19" x14ac:dyDescent="0.2">
      <c r="A594" s="22" t="s">
        <v>1122</v>
      </c>
      <c r="B594" s="23">
        <v>51.2</v>
      </c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</row>
    <row r="595" spans="1:19" x14ac:dyDescent="0.2">
      <c r="A595" s="22" t="s">
        <v>1123</v>
      </c>
      <c r="B595" s="23">
        <v>60.3</v>
      </c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</row>
    <row r="596" spans="1:19" x14ac:dyDescent="0.2">
      <c r="A596" s="22" t="s">
        <v>1124</v>
      </c>
      <c r="B596" s="23">
        <v>74.3</v>
      </c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</row>
    <row r="597" spans="1:19" x14ac:dyDescent="0.2">
      <c r="A597" s="22" t="s">
        <v>1125</v>
      </c>
      <c r="B597" s="23">
        <v>37.4</v>
      </c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</row>
    <row r="598" spans="1:19" x14ac:dyDescent="0.2">
      <c r="A598" s="22" t="s">
        <v>1126</v>
      </c>
      <c r="B598" s="23">
        <v>51.1</v>
      </c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</row>
    <row r="599" spans="1:19" x14ac:dyDescent="0.2">
      <c r="A599" s="22" t="s">
        <v>1127</v>
      </c>
      <c r="B599" s="23">
        <v>60.5</v>
      </c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</row>
    <row r="600" spans="1:19" x14ac:dyDescent="0.2">
      <c r="A600" s="22" t="s">
        <v>1128</v>
      </c>
      <c r="B600" s="23">
        <v>74.3</v>
      </c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</row>
    <row r="601" spans="1:19" x14ac:dyDescent="0.2">
      <c r="A601" s="22" t="s">
        <v>1129</v>
      </c>
      <c r="B601" s="23">
        <v>37.700000000000003</v>
      </c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</row>
    <row r="602" spans="1:19" x14ac:dyDescent="0.2">
      <c r="A602" s="22" t="s">
        <v>1130</v>
      </c>
      <c r="B602" s="23">
        <v>76</v>
      </c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</row>
    <row r="603" spans="1:19" x14ac:dyDescent="0.2">
      <c r="A603" s="22" t="s">
        <v>1131</v>
      </c>
      <c r="B603" s="23">
        <v>51</v>
      </c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</row>
    <row r="604" spans="1:19" x14ac:dyDescent="0.2">
      <c r="A604" s="22" t="s">
        <v>1132</v>
      </c>
      <c r="B604" s="23">
        <v>60.5</v>
      </c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</row>
    <row r="605" spans="1:19" x14ac:dyDescent="0.2">
      <c r="A605" s="22" t="s">
        <v>1133</v>
      </c>
      <c r="B605" s="23">
        <v>74.400000000000006</v>
      </c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</row>
    <row r="606" spans="1:19" x14ac:dyDescent="0.2">
      <c r="A606" s="22" t="s">
        <v>1134</v>
      </c>
      <c r="B606" s="23">
        <v>37.799999999999997</v>
      </c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</row>
    <row r="607" spans="1:19" x14ac:dyDescent="0.2">
      <c r="A607" s="22" t="s">
        <v>1135</v>
      </c>
      <c r="B607" s="23">
        <v>51.2</v>
      </c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</row>
    <row r="608" spans="1:19" x14ac:dyDescent="0.2">
      <c r="A608" s="22" t="s">
        <v>1136</v>
      </c>
      <c r="B608" s="23">
        <v>60.4</v>
      </c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</row>
    <row r="609" spans="1:19" x14ac:dyDescent="0.2">
      <c r="A609" s="22" t="s">
        <v>1137</v>
      </c>
      <c r="B609" s="23">
        <v>74.3</v>
      </c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</row>
    <row r="610" spans="1:19" x14ac:dyDescent="0.2">
      <c r="A610" s="22" t="s">
        <v>1138</v>
      </c>
      <c r="B610" s="23">
        <v>37.9</v>
      </c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</row>
    <row r="611" spans="1:19" x14ac:dyDescent="0.2">
      <c r="A611" s="22" t="s">
        <v>1139</v>
      </c>
      <c r="B611" s="23">
        <v>51.5</v>
      </c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</row>
    <row r="612" spans="1:19" x14ac:dyDescent="0.2">
      <c r="A612" s="22" t="s">
        <v>1140</v>
      </c>
      <c r="B612" s="23">
        <v>60.6</v>
      </c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</row>
    <row r="613" spans="1:19" x14ac:dyDescent="0.2">
      <c r="A613" s="22" t="s">
        <v>1141</v>
      </c>
      <c r="B613" s="23">
        <v>38</v>
      </c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</row>
    <row r="614" spans="1:19" x14ac:dyDescent="0.2">
      <c r="A614" s="22" t="s">
        <v>1142</v>
      </c>
      <c r="B614" s="23">
        <v>73.900000000000006</v>
      </c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</row>
    <row r="615" spans="1:19" x14ac:dyDescent="0.2">
      <c r="A615" s="22" t="s">
        <v>1143</v>
      </c>
      <c r="B615" s="23">
        <v>37.799999999999997</v>
      </c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</row>
    <row r="616" spans="1:19" x14ac:dyDescent="0.2">
      <c r="A616" s="22" t="s">
        <v>1144</v>
      </c>
      <c r="B616" s="23">
        <v>51.1</v>
      </c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</row>
    <row r="617" spans="1:19" x14ac:dyDescent="0.2">
      <c r="A617" s="22" t="s">
        <v>1145</v>
      </c>
      <c r="B617" s="23">
        <v>60.5</v>
      </c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</row>
    <row r="618" spans="1:19" x14ac:dyDescent="0.2">
      <c r="A618" s="22" t="s">
        <v>1146</v>
      </c>
      <c r="B618" s="23">
        <v>74.2</v>
      </c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</row>
    <row r="619" spans="1:19" x14ac:dyDescent="0.2">
      <c r="A619" s="22" t="s">
        <v>1147</v>
      </c>
      <c r="B619" s="23">
        <v>37.9</v>
      </c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</row>
    <row r="620" spans="1:19" x14ac:dyDescent="0.2">
      <c r="A620" s="22" t="s">
        <v>1148</v>
      </c>
      <c r="B620" s="23">
        <v>51.4</v>
      </c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</row>
    <row r="621" spans="1:19" x14ac:dyDescent="0.2">
      <c r="A621" s="22" t="s">
        <v>1149</v>
      </c>
      <c r="B621" s="23">
        <v>60.3</v>
      </c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</row>
    <row r="622" spans="1:19" x14ac:dyDescent="0.2">
      <c r="A622" s="22" t="s">
        <v>1150</v>
      </c>
      <c r="B622" s="23">
        <v>74.2</v>
      </c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</row>
    <row r="623" spans="1:19" x14ac:dyDescent="0.2">
      <c r="A623" s="22" t="s">
        <v>1151</v>
      </c>
      <c r="B623" s="23">
        <v>37.9</v>
      </c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</row>
    <row r="624" spans="1:19" x14ac:dyDescent="0.2">
      <c r="A624" s="22" t="s">
        <v>1152</v>
      </c>
      <c r="B624" s="23">
        <v>51</v>
      </c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</row>
    <row r="625" spans="1:19" x14ac:dyDescent="0.2">
      <c r="A625" s="22" t="s">
        <v>1153</v>
      </c>
      <c r="B625" s="23">
        <v>51.2</v>
      </c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</row>
    <row r="626" spans="1:19" x14ac:dyDescent="0.2">
      <c r="A626" s="22" t="s">
        <v>1154</v>
      </c>
      <c r="B626" s="23">
        <v>60.3</v>
      </c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</row>
    <row r="627" spans="1:19" x14ac:dyDescent="0.2">
      <c r="A627" s="22" t="s">
        <v>1155</v>
      </c>
      <c r="B627" s="23">
        <v>74.2</v>
      </c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</row>
    <row r="628" spans="1:19" x14ac:dyDescent="0.2">
      <c r="A628" s="22" t="s">
        <v>1156</v>
      </c>
      <c r="B628" s="23">
        <v>37.799999999999997</v>
      </c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</row>
    <row r="629" spans="1:19" x14ac:dyDescent="0.2">
      <c r="A629" s="22" t="s">
        <v>1157</v>
      </c>
      <c r="B629" s="23">
        <v>51.4</v>
      </c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</row>
    <row r="630" spans="1:19" x14ac:dyDescent="0.2">
      <c r="A630" s="22" t="s">
        <v>1158</v>
      </c>
      <c r="B630" s="23">
        <v>60.3</v>
      </c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</row>
    <row r="631" spans="1:19" x14ac:dyDescent="0.2">
      <c r="A631" s="22" t="s">
        <v>1159</v>
      </c>
      <c r="B631" s="23">
        <v>74.2</v>
      </c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</row>
    <row r="632" spans="1:19" x14ac:dyDescent="0.2">
      <c r="A632" s="22" t="s">
        <v>1160</v>
      </c>
      <c r="B632" s="23">
        <v>37.799999999999997</v>
      </c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</row>
    <row r="633" spans="1:19" x14ac:dyDescent="0.2">
      <c r="A633" s="22" t="s">
        <v>1161</v>
      </c>
      <c r="B633" s="23">
        <v>51.3</v>
      </c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</row>
    <row r="634" spans="1:19" x14ac:dyDescent="0.2">
      <c r="A634" s="22" t="s">
        <v>1162</v>
      </c>
      <c r="B634" s="23">
        <v>60.4</v>
      </c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</row>
    <row r="635" spans="1:19" x14ac:dyDescent="0.2">
      <c r="A635" s="22" t="s">
        <v>1163</v>
      </c>
      <c r="B635" s="23">
        <v>60.2</v>
      </c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</row>
    <row r="636" spans="1:19" x14ac:dyDescent="0.2">
      <c r="A636" s="22" t="s">
        <v>1164</v>
      </c>
      <c r="B636" s="23">
        <v>74.099999999999994</v>
      </c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</row>
    <row r="637" spans="1:19" x14ac:dyDescent="0.2">
      <c r="A637" s="22" t="s">
        <v>1165</v>
      </c>
      <c r="B637" s="23">
        <v>37.700000000000003</v>
      </c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</row>
    <row r="638" spans="1:19" x14ac:dyDescent="0.2">
      <c r="A638" s="22" t="s">
        <v>1166</v>
      </c>
      <c r="B638" s="23">
        <v>51.2</v>
      </c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</row>
    <row r="639" spans="1:19" x14ac:dyDescent="0.2">
      <c r="A639" s="22" t="s">
        <v>1167</v>
      </c>
      <c r="B639" s="23">
        <v>60.3</v>
      </c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</row>
    <row r="640" spans="1:19" x14ac:dyDescent="0.2">
      <c r="A640" s="22" t="s">
        <v>1168</v>
      </c>
      <c r="B640" s="23">
        <v>74</v>
      </c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</row>
    <row r="641" spans="1:19" x14ac:dyDescent="0.2">
      <c r="A641" s="22" t="s">
        <v>1169</v>
      </c>
      <c r="B641" s="23">
        <v>37.700000000000003</v>
      </c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</row>
    <row r="642" spans="1:19" x14ac:dyDescent="0.2">
      <c r="A642" s="22" t="s">
        <v>1170</v>
      </c>
      <c r="B642" s="23">
        <v>51.2</v>
      </c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</row>
    <row r="643" spans="1:19" x14ac:dyDescent="0.2">
      <c r="A643" s="22" t="s">
        <v>1171</v>
      </c>
      <c r="B643" s="23">
        <v>60.2</v>
      </c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</row>
    <row r="644" spans="1:19" x14ac:dyDescent="0.2">
      <c r="A644" s="22" t="s">
        <v>1172</v>
      </c>
      <c r="B644" s="23">
        <v>76</v>
      </c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</row>
    <row r="645" spans="1:19" x14ac:dyDescent="0.2">
      <c r="A645" s="22" t="s">
        <v>1173</v>
      </c>
      <c r="B645" s="23">
        <v>37.799999999999997</v>
      </c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</row>
    <row r="646" spans="1:19" x14ac:dyDescent="0.2">
      <c r="A646" s="22" t="s">
        <v>1174</v>
      </c>
      <c r="B646" s="23">
        <v>76.099999999999994</v>
      </c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</row>
    <row r="647" spans="1:19" x14ac:dyDescent="0.2">
      <c r="A647" s="22" t="s">
        <v>1175</v>
      </c>
      <c r="B647" s="23">
        <v>51.1</v>
      </c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</row>
    <row r="648" spans="1:19" x14ac:dyDescent="0.2">
      <c r="A648" s="22" t="s">
        <v>1176</v>
      </c>
      <c r="B648" s="23">
        <v>59.5</v>
      </c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</row>
    <row r="649" spans="1:19" x14ac:dyDescent="0.2">
      <c r="A649" s="22" t="s">
        <v>1177</v>
      </c>
      <c r="B649" s="23">
        <v>76.2</v>
      </c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</row>
    <row r="650" spans="1:19" x14ac:dyDescent="0.2">
      <c r="A650" s="22" t="s">
        <v>1178</v>
      </c>
      <c r="B650" s="23">
        <v>37.6</v>
      </c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</row>
    <row r="651" spans="1:19" x14ac:dyDescent="0.2">
      <c r="A651" s="22" t="s">
        <v>1179</v>
      </c>
      <c r="B651" s="23">
        <v>51</v>
      </c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</row>
    <row r="652" spans="1:19" x14ac:dyDescent="0.2">
      <c r="A652" s="22" t="s">
        <v>1180</v>
      </c>
      <c r="B652" s="23">
        <v>59</v>
      </c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</row>
    <row r="653" spans="1:19" x14ac:dyDescent="0.2">
      <c r="A653" s="22" t="s">
        <v>1181</v>
      </c>
      <c r="B653" s="23">
        <v>76</v>
      </c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</row>
    <row r="654" spans="1:19" x14ac:dyDescent="0.2">
      <c r="A654" s="22" t="s">
        <v>1182</v>
      </c>
      <c r="B654" s="23">
        <v>37.5</v>
      </c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</row>
    <row r="655" spans="1:19" x14ac:dyDescent="0.2">
      <c r="A655" s="22" t="s">
        <v>1183</v>
      </c>
      <c r="B655" s="23">
        <v>50.9</v>
      </c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</row>
    <row r="656" spans="1:19" x14ac:dyDescent="0.2">
      <c r="A656" s="22" t="s">
        <v>1184</v>
      </c>
      <c r="B656" s="23">
        <v>59.2</v>
      </c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</row>
    <row r="657" spans="1:19" x14ac:dyDescent="0.2">
      <c r="A657" s="22" t="s">
        <v>1185</v>
      </c>
      <c r="B657" s="23">
        <v>37.9</v>
      </c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</row>
    <row r="658" spans="1:19" x14ac:dyDescent="0.2">
      <c r="A658" s="22" t="s">
        <v>1186</v>
      </c>
      <c r="B658" s="23">
        <v>76.099999999999994</v>
      </c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</row>
    <row r="659" spans="1:19" x14ac:dyDescent="0.2">
      <c r="A659" s="22" t="s">
        <v>1187</v>
      </c>
      <c r="B659" s="23">
        <v>37.700000000000003</v>
      </c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</row>
    <row r="660" spans="1:19" x14ac:dyDescent="0.2">
      <c r="A660" s="22" t="s">
        <v>1188</v>
      </c>
      <c r="B660" s="23">
        <v>51</v>
      </c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</row>
    <row r="661" spans="1:19" x14ac:dyDescent="0.2">
      <c r="A661" s="22" t="s">
        <v>1189</v>
      </c>
      <c r="B661" s="23">
        <v>59.2</v>
      </c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</row>
    <row r="662" spans="1:19" x14ac:dyDescent="0.2">
      <c r="A662" s="22" t="s">
        <v>1190</v>
      </c>
      <c r="B662" s="23">
        <v>76</v>
      </c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</row>
    <row r="663" spans="1:19" x14ac:dyDescent="0.2">
      <c r="A663" s="22" t="s">
        <v>1191</v>
      </c>
      <c r="B663" s="23">
        <v>37.799999999999997</v>
      </c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</row>
    <row r="664" spans="1:19" x14ac:dyDescent="0.2">
      <c r="A664" s="22" t="s">
        <v>1192</v>
      </c>
      <c r="B664" s="23">
        <v>51</v>
      </c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</row>
    <row r="665" spans="1:19" x14ac:dyDescent="0.2">
      <c r="A665" s="22" t="s">
        <v>1193</v>
      </c>
      <c r="B665" s="23">
        <v>59.3</v>
      </c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</row>
    <row r="666" spans="1:19" x14ac:dyDescent="0.2">
      <c r="A666" s="22" t="s">
        <v>1194</v>
      </c>
      <c r="B666" s="23">
        <v>76.099999999999994</v>
      </c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</row>
    <row r="667" spans="1:19" x14ac:dyDescent="0.2">
      <c r="A667" s="22" t="s">
        <v>1195</v>
      </c>
      <c r="B667" s="23">
        <v>37.9</v>
      </c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</row>
    <row r="668" spans="1:19" x14ac:dyDescent="0.2">
      <c r="A668" s="22" t="s">
        <v>1196</v>
      </c>
      <c r="B668" s="23">
        <v>51.1</v>
      </c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</row>
    <row r="669" spans="1:19" x14ac:dyDescent="0.2">
      <c r="A669" s="22" t="s">
        <v>1197</v>
      </c>
      <c r="B669" s="23">
        <v>51.2</v>
      </c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</row>
    <row r="670" spans="1:19" x14ac:dyDescent="0.2">
      <c r="A670" s="22" t="s">
        <v>1198</v>
      </c>
      <c r="B670" s="23">
        <v>59.2</v>
      </c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</row>
    <row r="671" spans="1:19" x14ac:dyDescent="0.2">
      <c r="A671" s="22" t="s">
        <v>1199</v>
      </c>
      <c r="B671" s="23">
        <v>76</v>
      </c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</row>
    <row r="672" spans="1:19" x14ac:dyDescent="0.2">
      <c r="A672" s="22" t="s">
        <v>1200</v>
      </c>
      <c r="B672" s="23">
        <v>37.6</v>
      </c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</row>
    <row r="673" spans="1:19" x14ac:dyDescent="0.2">
      <c r="A673" s="22" t="s">
        <v>1201</v>
      </c>
      <c r="B673" s="23">
        <v>51</v>
      </c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</row>
    <row r="674" spans="1:19" x14ac:dyDescent="0.2">
      <c r="A674" s="22" t="s">
        <v>1202</v>
      </c>
      <c r="B674" s="23">
        <v>59.2</v>
      </c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</row>
    <row r="675" spans="1:19" x14ac:dyDescent="0.2">
      <c r="A675" s="22" t="s">
        <v>1203</v>
      </c>
      <c r="B675" s="23">
        <v>76.3</v>
      </c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</row>
    <row r="676" spans="1:19" x14ac:dyDescent="0.2">
      <c r="A676" s="22" t="s">
        <v>1204</v>
      </c>
      <c r="B676" s="23">
        <v>37.700000000000003</v>
      </c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</row>
    <row r="677" spans="1:19" x14ac:dyDescent="0.2">
      <c r="A677" s="22" t="s">
        <v>1205</v>
      </c>
      <c r="B677" s="23">
        <v>51.3</v>
      </c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</row>
    <row r="678" spans="1:19" x14ac:dyDescent="0.2">
      <c r="A678" s="22" t="s">
        <v>1206</v>
      </c>
      <c r="B678" s="23">
        <v>59.1</v>
      </c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</row>
    <row r="679" spans="1:19" x14ac:dyDescent="0.2">
      <c r="A679" s="22" t="s">
        <v>1207</v>
      </c>
      <c r="B679" s="23">
        <v>60.2</v>
      </c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</row>
    <row r="680" spans="1:19" x14ac:dyDescent="0.2">
      <c r="A680" s="22" t="s">
        <v>1208</v>
      </c>
      <c r="B680" s="23">
        <v>76</v>
      </c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</row>
    <row r="681" spans="1:19" x14ac:dyDescent="0.2">
      <c r="A681" s="22" t="s">
        <v>1209</v>
      </c>
      <c r="B681" s="23">
        <v>37.700000000000003</v>
      </c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</row>
    <row r="682" spans="1:19" x14ac:dyDescent="0.2">
      <c r="A682" s="22" t="s">
        <v>1210</v>
      </c>
      <c r="B682" s="23">
        <v>51.2</v>
      </c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</row>
    <row r="683" spans="1:19" x14ac:dyDescent="0.2">
      <c r="A683" s="22" t="s">
        <v>1211</v>
      </c>
      <c r="B683" s="23">
        <v>59.4</v>
      </c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</row>
    <row r="684" spans="1:19" x14ac:dyDescent="0.2">
      <c r="A684" s="22" t="s">
        <v>1212</v>
      </c>
      <c r="B684" s="23">
        <v>76.099999999999994</v>
      </c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</row>
    <row r="685" spans="1:19" x14ac:dyDescent="0.2">
      <c r="A685" s="22" t="s">
        <v>1213</v>
      </c>
      <c r="B685" s="23">
        <v>37.700000000000003</v>
      </c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</row>
    <row r="686" spans="1:19" x14ac:dyDescent="0.2">
      <c r="A686" s="22" t="s">
        <v>1214</v>
      </c>
      <c r="B686" s="23">
        <v>51.3</v>
      </c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</row>
    <row r="687" spans="1:19" x14ac:dyDescent="0.2">
      <c r="A687" s="22" t="s">
        <v>1215</v>
      </c>
      <c r="B687" s="23">
        <v>59.2</v>
      </c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</row>
    <row r="688" spans="1:19" x14ac:dyDescent="0.2">
      <c r="A688" s="22" t="s">
        <v>1216</v>
      </c>
      <c r="B688" s="23">
        <v>75.900000000000006</v>
      </c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</row>
    <row r="689" spans="1:19" x14ac:dyDescent="0.2">
      <c r="A689" s="22" t="s">
        <v>1217</v>
      </c>
      <c r="B689" s="23">
        <v>37.9</v>
      </c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</row>
    <row r="690" spans="1:19" x14ac:dyDescent="0.2">
      <c r="A690" s="22" t="s">
        <v>1218</v>
      </c>
      <c r="B690" s="23">
        <v>76.099999999999994</v>
      </c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</row>
    <row r="691" spans="1:19" x14ac:dyDescent="0.2">
      <c r="A691" s="22" t="s">
        <v>1219</v>
      </c>
      <c r="B691" s="23">
        <v>51.3</v>
      </c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</row>
    <row r="692" spans="1:19" x14ac:dyDescent="0.2">
      <c r="A692" s="22" t="s">
        <v>1220</v>
      </c>
      <c r="B692" s="23">
        <v>59.3</v>
      </c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</row>
    <row r="693" spans="1:19" x14ac:dyDescent="0.2">
      <c r="A693" s="22" t="s">
        <v>1221</v>
      </c>
      <c r="B693" s="23">
        <v>75.900000000000006</v>
      </c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</row>
    <row r="694" spans="1:19" x14ac:dyDescent="0.2">
      <c r="A694" s="22" t="s">
        <v>1222</v>
      </c>
      <c r="B694" s="23">
        <v>37.9</v>
      </c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</row>
    <row r="695" spans="1:19" x14ac:dyDescent="0.2">
      <c r="A695" s="22" t="s">
        <v>1223</v>
      </c>
      <c r="B695" s="23">
        <v>51.4</v>
      </c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</row>
    <row r="696" spans="1:19" x14ac:dyDescent="0.2">
      <c r="A696" s="22" t="s">
        <v>1224</v>
      </c>
      <c r="B696" s="23">
        <v>59.3</v>
      </c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</row>
    <row r="697" spans="1:19" x14ac:dyDescent="0.2">
      <c r="A697" s="22" t="s">
        <v>1225</v>
      </c>
      <c r="B697" s="23">
        <v>75.8</v>
      </c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</row>
    <row r="698" spans="1:19" x14ac:dyDescent="0.2">
      <c r="A698" s="22" t="s">
        <v>1226</v>
      </c>
      <c r="B698" s="23">
        <v>38</v>
      </c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</row>
    <row r="699" spans="1:19" x14ac:dyDescent="0.2">
      <c r="A699" s="22" t="s">
        <v>1227</v>
      </c>
      <c r="B699" s="23">
        <v>51.1</v>
      </c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</row>
    <row r="700" spans="1:19" x14ac:dyDescent="0.2">
      <c r="A700" s="22" t="s">
        <v>1228</v>
      </c>
      <c r="B700" s="23">
        <v>59.3</v>
      </c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</row>
    <row r="701" spans="1:19" x14ac:dyDescent="0.2">
      <c r="A701" s="22" t="s">
        <v>1229</v>
      </c>
      <c r="B701" s="23">
        <v>75.900000000000006</v>
      </c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</row>
    <row r="702" spans="1:19" x14ac:dyDescent="0.2">
      <c r="A702" s="22" t="s">
        <v>1230</v>
      </c>
      <c r="B702" s="23">
        <v>38</v>
      </c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</row>
    <row r="703" spans="1:19" x14ac:dyDescent="0.2">
      <c r="A703" s="22" t="s">
        <v>1231</v>
      </c>
      <c r="B703" s="23">
        <v>76</v>
      </c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</row>
    <row r="704" spans="1:19" x14ac:dyDescent="0.2">
      <c r="A704" s="22" t="s">
        <v>1232</v>
      </c>
      <c r="B704" s="23">
        <v>37.9</v>
      </c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</row>
    <row r="705" spans="1:19" x14ac:dyDescent="0.2">
      <c r="A705" s="22" t="s">
        <v>1233</v>
      </c>
      <c r="B705" s="23">
        <v>51.2</v>
      </c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</row>
    <row r="706" spans="1:19" x14ac:dyDescent="0.2">
      <c r="A706" s="22" t="s">
        <v>1234</v>
      </c>
      <c r="B706" s="23">
        <v>59.1</v>
      </c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</row>
    <row r="707" spans="1:19" x14ac:dyDescent="0.2">
      <c r="A707" s="22" t="s">
        <v>1235</v>
      </c>
      <c r="B707" s="23">
        <v>76</v>
      </c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</row>
    <row r="708" spans="1:19" x14ac:dyDescent="0.2">
      <c r="A708" s="22" t="s">
        <v>1236</v>
      </c>
      <c r="B708" s="23">
        <v>37.799999999999997</v>
      </c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</row>
    <row r="709" spans="1:19" x14ac:dyDescent="0.2">
      <c r="A709" s="22" t="s">
        <v>1237</v>
      </c>
      <c r="B709" s="23">
        <v>51.4</v>
      </c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</row>
    <row r="710" spans="1:19" x14ac:dyDescent="0.2">
      <c r="A710" s="22" t="s">
        <v>1238</v>
      </c>
      <c r="B710" s="23">
        <v>59.3</v>
      </c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</row>
    <row r="711" spans="1:19" x14ac:dyDescent="0.2">
      <c r="A711" s="22" t="s">
        <v>1239</v>
      </c>
      <c r="B711" s="23">
        <v>76</v>
      </c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</row>
    <row r="712" spans="1:19" x14ac:dyDescent="0.2">
      <c r="A712" s="22" t="s">
        <v>1240</v>
      </c>
      <c r="B712" s="23">
        <v>37.799999999999997</v>
      </c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</row>
    <row r="713" spans="1:19" x14ac:dyDescent="0.2">
      <c r="A713" s="22" t="s">
        <v>1241</v>
      </c>
      <c r="B713" s="23">
        <v>51.1</v>
      </c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</row>
    <row r="714" spans="1:19" x14ac:dyDescent="0.2">
      <c r="A714" s="22" t="s">
        <v>1242</v>
      </c>
      <c r="B714" s="23">
        <v>51.3</v>
      </c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</row>
    <row r="715" spans="1:19" x14ac:dyDescent="0.2">
      <c r="A715" s="22" t="s">
        <v>1243</v>
      </c>
      <c r="B715" s="23">
        <v>59.3</v>
      </c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</row>
    <row r="716" spans="1:19" x14ac:dyDescent="0.2">
      <c r="A716" s="22" t="s">
        <v>1244</v>
      </c>
      <c r="B716" s="23">
        <v>60.4</v>
      </c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</row>
    <row r="717" spans="1:19" x14ac:dyDescent="0.2">
      <c r="A717" s="22" t="s">
        <v>1245</v>
      </c>
      <c r="B717" s="23">
        <v>75.7</v>
      </c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</row>
    <row r="718" spans="1:19" x14ac:dyDescent="0.2">
      <c r="A718" s="22" t="s">
        <v>1246</v>
      </c>
      <c r="B718" s="23">
        <v>37.9</v>
      </c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</row>
    <row r="719" spans="1:19" x14ac:dyDescent="0.2">
      <c r="A719" s="22" t="s">
        <v>1247</v>
      </c>
      <c r="B719" s="23">
        <v>51.2</v>
      </c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</row>
    <row r="720" spans="1:19" x14ac:dyDescent="0.2">
      <c r="A720" s="22" t="s">
        <v>1248</v>
      </c>
      <c r="B720" s="23">
        <v>60.4</v>
      </c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</row>
    <row r="721" spans="1:19" x14ac:dyDescent="0.2">
      <c r="A721" s="22" t="s">
        <v>1249</v>
      </c>
      <c r="B721" s="23">
        <v>76</v>
      </c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</row>
    <row r="722" spans="1:19" x14ac:dyDescent="0.2">
      <c r="A722" s="22" t="s">
        <v>1250</v>
      </c>
      <c r="B722" s="23">
        <v>38</v>
      </c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</row>
    <row r="723" spans="1:19" x14ac:dyDescent="0.2">
      <c r="A723" s="22" t="s">
        <v>1251</v>
      </c>
      <c r="B723" s="23">
        <v>51.4</v>
      </c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</row>
    <row r="724" spans="1:19" x14ac:dyDescent="0.2">
      <c r="A724" s="22" t="s">
        <v>1252</v>
      </c>
      <c r="B724" s="23">
        <v>37.6</v>
      </c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</row>
    <row r="725" spans="1:19" x14ac:dyDescent="0.2">
      <c r="A725" s="22" t="s">
        <v>1253</v>
      </c>
      <c r="B725" s="23">
        <v>60.3</v>
      </c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</row>
    <row r="726" spans="1:19" x14ac:dyDescent="0.2">
      <c r="A726" s="22" t="s">
        <v>1254</v>
      </c>
      <c r="B726" s="23">
        <v>75.900000000000006</v>
      </c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</row>
    <row r="727" spans="1:19" x14ac:dyDescent="0.2">
      <c r="A727" s="22" t="s">
        <v>1255</v>
      </c>
      <c r="B727" s="23">
        <v>38</v>
      </c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</row>
    <row r="728" spans="1:19" x14ac:dyDescent="0.2">
      <c r="A728" s="22" t="s">
        <v>1256</v>
      </c>
      <c r="B728" s="23">
        <v>51.1</v>
      </c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</row>
    <row r="729" spans="1:19" x14ac:dyDescent="0.2">
      <c r="A729" s="22" t="s">
        <v>1257</v>
      </c>
      <c r="B729" s="23">
        <v>60.5</v>
      </c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</row>
    <row r="730" spans="1:19" x14ac:dyDescent="0.2">
      <c r="A730" s="22" t="s">
        <v>1258</v>
      </c>
      <c r="B730" s="23">
        <v>75.900000000000006</v>
      </c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</row>
    <row r="731" spans="1:19" x14ac:dyDescent="0.2">
      <c r="A731" s="22" t="s">
        <v>1259</v>
      </c>
      <c r="B731" s="23">
        <v>37.700000000000003</v>
      </c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</row>
    <row r="732" spans="1:19" x14ac:dyDescent="0.2">
      <c r="A732" s="22" t="s">
        <v>1260</v>
      </c>
      <c r="B732" s="23">
        <v>51.2</v>
      </c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</row>
    <row r="733" spans="1:19" x14ac:dyDescent="0.2">
      <c r="A733" s="22" t="s">
        <v>1261</v>
      </c>
      <c r="B733" s="23">
        <v>58.3</v>
      </c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</row>
    <row r="734" spans="1:19" x14ac:dyDescent="0.2">
      <c r="A734" s="22" t="s">
        <v>1262</v>
      </c>
      <c r="B734" s="23">
        <v>75.7</v>
      </c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</row>
    <row r="735" spans="1:19" x14ac:dyDescent="0.2">
      <c r="A735" s="22" t="s">
        <v>1263</v>
      </c>
      <c r="B735" s="23">
        <v>51.1</v>
      </c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</row>
    <row r="736" spans="1:19" x14ac:dyDescent="0.2">
      <c r="A736" s="22" t="s">
        <v>1264</v>
      </c>
      <c r="B736" s="23">
        <v>37.6</v>
      </c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</row>
    <row r="737" spans="1:19" x14ac:dyDescent="0.2">
      <c r="A737" s="22" t="s">
        <v>1265</v>
      </c>
      <c r="B737" s="23">
        <v>51.1</v>
      </c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</row>
    <row r="738" spans="1:19" x14ac:dyDescent="0.2">
      <c r="A738" s="22" t="s">
        <v>1266</v>
      </c>
      <c r="B738" s="23">
        <v>58.4</v>
      </c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</row>
    <row r="739" spans="1:19" x14ac:dyDescent="0.2">
      <c r="A739" s="22" t="s">
        <v>1267</v>
      </c>
      <c r="B739" s="23">
        <v>76</v>
      </c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</row>
    <row r="740" spans="1:19" x14ac:dyDescent="0.2">
      <c r="A740" s="22" t="s">
        <v>1268</v>
      </c>
      <c r="B740" s="23">
        <v>37.700000000000003</v>
      </c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</row>
    <row r="741" spans="1:19" x14ac:dyDescent="0.2">
      <c r="A741" s="22" t="s">
        <v>1269</v>
      </c>
      <c r="B741" s="23">
        <v>50.9</v>
      </c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</row>
    <row r="742" spans="1:19" x14ac:dyDescent="0.2">
      <c r="A742" s="22" t="s">
        <v>1270</v>
      </c>
      <c r="B742" s="23">
        <v>58.2</v>
      </c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</row>
    <row r="743" spans="1:19" x14ac:dyDescent="0.2">
      <c r="A743" s="22" t="s">
        <v>1271</v>
      </c>
      <c r="B743" s="23">
        <v>76</v>
      </c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</row>
    <row r="744" spans="1:19" x14ac:dyDescent="0.2">
      <c r="A744" s="22" t="s">
        <v>1272</v>
      </c>
      <c r="B744" s="23">
        <v>37.700000000000003</v>
      </c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</row>
    <row r="745" spans="1:19" x14ac:dyDescent="0.2">
      <c r="A745" s="22" t="s">
        <v>1273</v>
      </c>
      <c r="B745" s="23">
        <v>51</v>
      </c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</row>
    <row r="746" spans="1:19" x14ac:dyDescent="0.2">
      <c r="A746" s="22" t="s">
        <v>1274</v>
      </c>
      <c r="B746" s="23">
        <v>60.5</v>
      </c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</row>
    <row r="747" spans="1:19" x14ac:dyDescent="0.2">
      <c r="A747" s="22" t="s">
        <v>1275</v>
      </c>
      <c r="B747" s="23">
        <v>58.2</v>
      </c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</row>
    <row r="748" spans="1:19" x14ac:dyDescent="0.2">
      <c r="A748" s="22" t="s">
        <v>1276</v>
      </c>
      <c r="B748" s="23">
        <v>75.900000000000006</v>
      </c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</row>
    <row r="749" spans="1:19" x14ac:dyDescent="0.2">
      <c r="A749" s="22" t="s">
        <v>1277</v>
      </c>
      <c r="B749" s="23">
        <v>37.6</v>
      </c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</row>
    <row r="750" spans="1:19" x14ac:dyDescent="0.2">
      <c r="A750" s="22" t="s">
        <v>1278</v>
      </c>
      <c r="B750" s="23">
        <v>51</v>
      </c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</row>
    <row r="751" spans="1:19" x14ac:dyDescent="0.2">
      <c r="A751" s="22" t="s">
        <v>1279</v>
      </c>
      <c r="B751" s="23">
        <v>58.5</v>
      </c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</row>
    <row r="752" spans="1:19" x14ac:dyDescent="0.2">
      <c r="A752" s="22" t="s">
        <v>1280</v>
      </c>
      <c r="B752" s="23">
        <v>75.900000000000006</v>
      </c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</row>
    <row r="753" spans="1:19" x14ac:dyDescent="0.2">
      <c r="A753" s="22" t="s">
        <v>1281</v>
      </c>
      <c r="B753" s="23">
        <v>37.700000000000003</v>
      </c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</row>
    <row r="754" spans="1:19" x14ac:dyDescent="0.2">
      <c r="A754" s="22" t="s">
        <v>1282</v>
      </c>
      <c r="B754" s="23">
        <v>51</v>
      </c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</row>
    <row r="755" spans="1:19" x14ac:dyDescent="0.2">
      <c r="A755" s="22" t="s">
        <v>1283</v>
      </c>
      <c r="B755" s="23">
        <v>58.4</v>
      </c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</row>
    <row r="756" spans="1:19" x14ac:dyDescent="0.2">
      <c r="A756" s="22" t="s">
        <v>1284</v>
      </c>
      <c r="B756" s="23">
        <v>75.900000000000006</v>
      </c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</row>
    <row r="757" spans="1:19" x14ac:dyDescent="0.2">
      <c r="A757" s="22" t="s">
        <v>1285</v>
      </c>
      <c r="B757" s="23">
        <v>75.900000000000006</v>
      </c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</row>
    <row r="758" spans="1:19" x14ac:dyDescent="0.2">
      <c r="A758" s="22" t="s">
        <v>1286</v>
      </c>
      <c r="B758" s="23">
        <v>37.700000000000003</v>
      </c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</row>
    <row r="759" spans="1:19" x14ac:dyDescent="0.2">
      <c r="A759" s="22" t="s">
        <v>1287</v>
      </c>
      <c r="B759" s="23">
        <v>50.9</v>
      </c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</row>
    <row r="760" spans="1:19" x14ac:dyDescent="0.2">
      <c r="A760" s="22" t="s">
        <v>1288</v>
      </c>
      <c r="B760" s="23">
        <v>58.1</v>
      </c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</row>
    <row r="761" spans="1:19" x14ac:dyDescent="0.2">
      <c r="A761" s="22" t="s">
        <v>1289</v>
      </c>
      <c r="B761" s="23">
        <v>75.900000000000006</v>
      </c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</row>
    <row r="762" spans="1:19" x14ac:dyDescent="0.2">
      <c r="A762" s="22" t="s">
        <v>1290</v>
      </c>
      <c r="B762" s="23">
        <v>37.799999999999997</v>
      </c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</row>
    <row r="763" spans="1:19" x14ac:dyDescent="0.2">
      <c r="A763" s="22" t="s">
        <v>1291</v>
      </c>
      <c r="B763" s="23">
        <v>51.2</v>
      </c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</row>
    <row r="764" spans="1:19" x14ac:dyDescent="0.2">
      <c r="A764" s="22" t="s">
        <v>1292</v>
      </c>
      <c r="B764" s="23">
        <v>58.4</v>
      </c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</row>
    <row r="765" spans="1:19" x14ac:dyDescent="0.2">
      <c r="A765" s="22" t="s">
        <v>1293</v>
      </c>
      <c r="B765" s="23">
        <v>76.099999999999994</v>
      </c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</row>
    <row r="766" spans="1:19" x14ac:dyDescent="0.2">
      <c r="A766" s="22" t="s">
        <v>1294</v>
      </c>
      <c r="B766" s="23">
        <v>37.700000000000003</v>
      </c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</row>
    <row r="767" spans="1:19" x14ac:dyDescent="0.2">
      <c r="A767" s="22" t="s">
        <v>1295</v>
      </c>
      <c r="B767" s="23">
        <v>51.4</v>
      </c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</row>
    <row r="768" spans="1:19" x14ac:dyDescent="0.2">
      <c r="A768" s="22" t="s">
        <v>1296</v>
      </c>
      <c r="B768" s="23">
        <v>114.6</v>
      </c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</row>
    <row r="769" spans="1:19" x14ac:dyDescent="0.2">
      <c r="A769" s="22" t="s">
        <v>1297</v>
      </c>
      <c r="B769" s="23">
        <v>114.7</v>
      </c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</row>
    <row r="770" spans="1:19" x14ac:dyDescent="0.2">
      <c r="A770" s="22" t="s">
        <v>1298</v>
      </c>
      <c r="B770" s="23">
        <v>148.19999999999999</v>
      </c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</row>
    <row r="771" spans="1:19" x14ac:dyDescent="0.2">
      <c r="A771" s="22" t="s">
        <v>1299</v>
      </c>
      <c r="B771" s="23">
        <v>114.7</v>
      </c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</row>
    <row r="772" spans="1:19" x14ac:dyDescent="0.2">
      <c r="A772" s="22" t="s">
        <v>1300</v>
      </c>
      <c r="B772" s="23">
        <v>63.8</v>
      </c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</row>
    <row r="773" spans="1:19" x14ac:dyDescent="0.2">
      <c r="A773" s="22" t="s">
        <v>1301</v>
      </c>
      <c r="B773" s="23">
        <v>62.5</v>
      </c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</row>
    <row r="774" spans="1:19" x14ac:dyDescent="0.2">
      <c r="A774" s="22" t="s">
        <v>1302</v>
      </c>
      <c r="B774" s="23">
        <v>63.7</v>
      </c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</row>
    <row r="775" spans="1:19" x14ac:dyDescent="0.2">
      <c r="A775" s="22" t="s">
        <v>1303</v>
      </c>
      <c r="B775" s="23">
        <v>80.2</v>
      </c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</row>
    <row r="776" spans="1:19" x14ac:dyDescent="0.2">
      <c r="A776" s="22" t="s">
        <v>1304</v>
      </c>
      <c r="B776" s="23">
        <v>269.60000000000002</v>
      </c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</row>
    <row r="777" spans="1:19" x14ac:dyDescent="0.2">
      <c r="A777" s="22" t="s">
        <v>1305</v>
      </c>
      <c r="B777" s="23">
        <v>114.4</v>
      </c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</row>
    <row r="778" spans="1:19" x14ac:dyDescent="0.2">
      <c r="A778" s="22" t="s">
        <v>1306</v>
      </c>
      <c r="B778" s="23">
        <v>62.9</v>
      </c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</row>
    <row r="779" spans="1:19" x14ac:dyDescent="0.2">
      <c r="A779" s="22" t="s">
        <v>1307</v>
      </c>
      <c r="B779" s="23">
        <v>113</v>
      </c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</row>
    <row r="780" spans="1:19" x14ac:dyDescent="0.2">
      <c r="A780" s="22" t="s">
        <v>0</v>
      </c>
      <c r="B780" s="23">
        <v>14984</v>
      </c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</row>
    <row r="781" spans="1:19" x14ac:dyDescent="0.2">
      <c r="A781" s="22" t="s">
        <v>1308</v>
      </c>
      <c r="B781" s="23">
        <v>30174.7</v>
      </c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</row>
    <row r="782" spans="1:19" x14ac:dyDescent="0.2"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</row>
    <row r="783" spans="1:19" x14ac:dyDescent="0.2"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</row>
    <row r="784" spans="1:19" x14ac:dyDescent="0.2"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</row>
    <row r="785" spans="3:19" x14ac:dyDescent="0.2"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</row>
    <row r="786" spans="3:19" x14ac:dyDescent="0.2"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1"/>
  <sheetViews>
    <sheetView workbookViewId="0">
      <selection activeCell="B20" sqref="B20"/>
    </sheetView>
  </sheetViews>
  <sheetFormatPr defaultRowHeight="14.4" x14ac:dyDescent="0.3"/>
  <cols>
    <col min="1" max="1" width="16.33203125" bestFit="1" customWidth="1"/>
    <col min="2" max="2" width="51.88671875" bestFit="1" customWidth="1"/>
  </cols>
  <sheetData>
    <row r="1" spans="1:2" x14ac:dyDescent="0.3">
      <c r="A1" s="25" t="s">
        <v>268</v>
      </c>
      <c r="B1" s="25" t="s">
        <v>1309</v>
      </c>
    </row>
    <row r="2" spans="1:2" x14ac:dyDescent="0.3">
      <c r="A2" s="1" t="s">
        <v>393</v>
      </c>
      <c r="B2" s="26" t="s">
        <v>0</v>
      </c>
    </row>
    <row r="3" spans="1:2" x14ac:dyDescent="0.3">
      <c r="A3" s="1" t="s">
        <v>391</v>
      </c>
      <c r="B3" s="26" t="s">
        <v>0</v>
      </c>
    </row>
    <row r="4" spans="1:2" x14ac:dyDescent="0.3">
      <c r="A4" s="1" t="s">
        <v>394</v>
      </c>
      <c r="B4" s="26" t="s">
        <v>0</v>
      </c>
    </row>
    <row r="5" spans="1:2" x14ac:dyDescent="0.3">
      <c r="A5" s="1" t="s">
        <v>395</v>
      </c>
      <c r="B5" s="26" t="s">
        <v>0</v>
      </c>
    </row>
    <row r="6" spans="1:2" x14ac:dyDescent="0.3">
      <c r="A6" s="1" t="s">
        <v>312</v>
      </c>
      <c r="B6" s="26" t="s">
        <v>0</v>
      </c>
    </row>
    <row r="7" spans="1:2" x14ac:dyDescent="0.3">
      <c r="A7" s="1" t="s">
        <v>297</v>
      </c>
      <c r="B7" s="26" t="s">
        <v>0</v>
      </c>
    </row>
    <row r="8" spans="1:2" x14ac:dyDescent="0.3">
      <c r="A8" s="1" t="s">
        <v>275</v>
      </c>
      <c r="B8" s="26" t="s">
        <v>0</v>
      </c>
    </row>
    <row r="9" spans="1:2" x14ac:dyDescent="0.3">
      <c r="A9" s="1" t="s">
        <v>415</v>
      </c>
      <c r="B9" s="26" t="s">
        <v>0</v>
      </c>
    </row>
    <row r="10" spans="1:2" x14ac:dyDescent="0.3">
      <c r="A10" s="1" t="s">
        <v>515</v>
      </c>
      <c r="B10" s="26" t="s">
        <v>0</v>
      </c>
    </row>
    <row r="11" spans="1:2" x14ac:dyDescent="0.3">
      <c r="A11" s="1" t="s">
        <v>467</v>
      </c>
      <c r="B11" s="26" t="s">
        <v>0</v>
      </c>
    </row>
    <row r="12" spans="1:2" x14ac:dyDescent="0.3">
      <c r="A12" s="1" t="s">
        <v>448</v>
      </c>
      <c r="B12" s="26" t="s">
        <v>0</v>
      </c>
    </row>
    <row r="13" spans="1:2" x14ac:dyDescent="0.3">
      <c r="A13" s="1" t="s">
        <v>507</v>
      </c>
      <c r="B13" s="26" t="s">
        <v>0</v>
      </c>
    </row>
    <row r="14" spans="1:2" x14ac:dyDescent="0.3">
      <c r="A14" s="1" t="s">
        <v>414</v>
      </c>
      <c r="B14" s="26" t="s">
        <v>0</v>
      </c>
    </row>
    <row r="15" spans="1:2" x14ac:dyDescent="0.3">
      <c r="A15" s="1" t="s">
        <v>349</v>
      </c>
      <c r="B15" s="26" t="s">
        <v>0</v>
      </c>
    </row>
    <row r="16" spans="1:2" x14ac:dyDescent="0.3">
      <c r="A16" s="1" t="s">
        <v>379</v>
      </c>
      <c r="B16" s="26" t="s">
        <v>0</v>
      </c>
    </row>
    <row r="17" spans="1:2" x14ac:dyDescent="0.3">
      <c r="A17" s="1" t="s">
        <v>465</v>
      </c>
      <c r="B17" s="26" t="s">
        <v>0</v>
      </c>
    </row>
    <row r="18" spans="1:2" x14ac:dyDescent="0.3">
      <c r="A18" s="1" t="s">
        <v>354</v>
      </c>
      <c r="B18" s="26" t="s">
        <v>0</v>
      </c>
    </row>
    <row r="19" spans="1:2" x14ac:dyDescent="0.3">
      <c r="A19" s="1" t="s">
        <v>277</v>
      </c>
      <c r="B19" s="26" t="s">
        <v>0</v>
      </c>
    </row>
    <row r="20" spans="1:2" x14ac:dyDescent="0.3">
      <c r="A20" s="1" t="s">
        <v>399</v>
      </c>
      <c r="B20" s="26" t="s">
        <v>0</v>
      </c>
    </row>
    <row r="21" spans="1:2" x14ac:dyDescent="0.3">
      <c r="A21" s="1" t="s">
        <v>356</v>
      </c>
      <c r="B21" s="26" t="s">
        <v>0</v>
      </c>
    </row>
    <row r="22" spans="1:2" x14ac:dyDescent="0.3">
      <c r="A22" s="1" t="s">
        <v>351</v>
      </c>
      <c r="B22" s="26" t="s">
        <v>0</v>
      </c>
    </row>
    <row r="23" spans="1:2" x14ac:dyDescent="0.3">
      <c r="A23" s="1" t="s">
        <v>302</v>
      </c>
      <c r="B23" s="26" t="s">
        <v>0</v>
      </c>
    </row>
    <row r="24" spans="1:2" x14ac:dyDescent="0.3">
      <c r="A24" s="1" t="s">
        <v>429</v>
      </c>
      <c r="B24" s="26" t="s">
        <v>0</v>
      </c>
    </row>
    <row r="25" spans="1:2" x14ac:dyDescent="0.3">
      <c r="A25" s="1" t="s">
        <v>383</v>
      </c>
      <c r="B25" s="26" t="s">
        <v>0</v>
      </c>
    </row>
    <row r="26" spans="1:2" x14ac:dyDescent="0.3">
      <c r="A26" s="1" t="s">
        <v>455</v>
      </c>
      <c r="B26" s="26" t="s">
        <v>0</v>
      </c>
    </row>
    <row r="27" spans="1:2" x14ac:dyDescent="0.3">
      <c r="A27" s="1" t="s">
        <v>485</v>
      </c>
      <c r="B27" s="26" t="s">
        <v>0</v>
      </c>
    </row>
    <row r="28" spans="1:2" x14ac:dyDescent="0.3">
      <c r="A28" s="1" t="s">
        <v>400</v>
      </c>
      <c r="B28" s="26" t="s">
        <v>0</v>
      </c>
    </row>
    <row r="29" spans="1:2" x14ac:dyDescent="0.3">
      <c r="A29" s="1" t="s">
        <v>477</v>
      </c>
      <c r="B29" s="26" t="s">
        <v>0</v>
      </c>
    </row>
    <row r="30" spans="1:2" x14ac:dyDescent="0.3">
      <c r="A30" s="1" t="s">
        <v>305</v>
      </c>
      <c r="B30" s="26" t="s">
        <v>0</v>
      </c>
    </row>
    <row r="31" spans="1:2" x14ac:dyDescent="0.3">
      <c r="A31" s="1" t="s">
        <v>326</v>
      </c>
      <c r="B31" s="26" t="s">
        <v>0</v>
      </c>
    </row>
    <row r="32" spans="1:2" x14ac:dyDescent="0.3">
      <c r="A32" s="1" t="s">
        <v>511</v>
      </c>
      <c r="B32" s="26" t="s">
        <v>0</v>
      </c>
    </row>
    <row r="33" spans="1:2" x14ac:dyDescent="0.3">
      <c r="A33" s="1" t="s">
        <v>317</v>
      </c>
      <c r="B33" s="26" t="s">
        <v>0</v>
      </c>
    </row>
    <row r="34" spans="1:2" x14ac:dyDescent="0.3">
      <c r="A34" s="1" t="s">
        <v>350</v>
      </c>
      <c r="B34" s="26" t="s">
        <v>0</v>
      </c>
    </row>
    <row r="35" spans="1:2" x14ac:dyDescent="0.3">
      <c r="A35" s="1" t="s">
        <v>388</v>
      </c>
      <c r="B35" s="26" t="s">
        <v>0</v>
      </c>
    </row>
    <row r="36" spans="1:2" x14ac:dyDescent="0.3">
      <c r="A36" s="1" t="s">
        <v>1310</v>
      </c>
      <c r="B36" s="26" t="s">
        <v>0</v>
      </c>
    </row>
    <row r="37" spans="1:2" x14ac:dyDescent="0.3">
      <c r="A37" s="1" t="s">
        <v>476</v>
      </c>
      <c r="B37" s="26" t="s">
        <v>0</v>
      </c>
    </row>
    <row r="38" spans="1:2" x14ac:dyDescent="0.3">
      <c r="A38" s="1" t="s">
        <v>422</v>
      </c>
      <c r="B38" s="26" t="s">
        <v>0</v>
      </c>
    </row>
    <row r="39" spans="1:2" x14ac:dyDescent="0.3">
      <c r="A39" s="1" t="s">
        <v>337</v>
      </c>
      <c r="B39" s="26" t="s">
        <v>0</v>
      </c>
    </row>
    <row r="40" spans="1:2" x14ac:dyDescent="0.3">
      <c r="A40" s="1" t="s">
        <v>478</v>
      </c>
      <c r="B40" s="26" t="s">
        <v>0</v>
      </c>
    </row>
    <row r="41" spans="1:2" x14ac:dyDescent="0.3">
      <c r="A41" s="1" t="s">
        <v>330</v>
      </c>
      <c r="B41" s="26" t="s">
        <v>0</v>
      </c>
    </row>
    <row r="42" spans="1:2" x14ac:dyDescent="0.3">
      <c r="A42" s="1" t="s">
        <v>329</v>
      </c>
      <c r="B42" s="26" t="s">
        <v>0</v>
      </c>
    </row>
    <row r="43" spans="1:2" x14ac:dyDescent="0.3">
      <c r="A43" s="1" t="s">
        <v>304</v>
      </c>
      <c r="B43" s="26" t="s">
        <v>0</v>
      </c>
    </row>
    <row r="44" spans="1:2" x14ac:dyDescent="0.3">
      <c r="A44" s="1" t="s">
        <v>489</v>
      </c>
      <c r="B44" s="26" t="s">
        <v>0</v>
      </c>
    </row>
    <row r="45" spans="1:2" x14ac:dyDescent="0.3">
      <c r="A45" s="1" t="s">
        <v>339</v>
      </c>
      <c r="B45" s="26" t="s">
        <v>0</v>
      </c>
    </row>
    <row r="46" spans="1:2" x14ac:dyDescent="0.3">
      <c r="A46" s="1" t="s">
        <v>1311</v>
      </c>
      <c r="B46" s="26" t="s">
        <v>0</v>
      </c>
    </row>
    <row r="47" spans="1:2" x14ac:dyDescent="0.3">
      <c r="A47" s="1" t="s">
        <v>291</v>
      </c>
      <c r="B47" s="26" t="s">
        <v>0</v>
      </c>
    </row>
    <row r="48" spans="1:2" x14ac:dyDescent="0.3">
      <c r="A48" s="1" t="s">
        <v>496</v>
      </c>
      <c r="B48" s="26" t="s">
        <v>0</v>
      </c>
    </row>
    <row r="49" spans="1:2" x14ac:dyDescent="0.3">
      <c r="A49" s="1" t="s">
        <v>1312</v>
      </c>
      <c r="B49" s="26" t="s">
        <v>0</v>
      </c>
    </row>
    <row r="50" spans="1:2" x14ac:dyDescent="0.3">
      <c r="A50" s="1" t="s">
        <v>426</v>
      </c>
      <c r="B50" s="26" t="s">
        <v>0</v>
      </c>
    </row>
    <row r="51" spans="1:2" x14ac:dyDescent="0.3">
      <c r="A51" s="1" t="s">
        <v>1313</v>
      </c>
      <c r="B51" s="26" t="s">
        <v>0</v>
      </c>
    </row>
    <row r="52" spans="1:2" x14ac:dyDescent="0.3">
      <c r="A52" s="1" t="s">
        <v>519</v>
      </c>
      <c r="B52" s="26" t="s">
        <v>0</v>
      </c>
    </row>
    <row r="53" spans="1:2" x14ac:dyDescent="0.3">
      <c r="A53" s="1" t="s">
        <v>325</v>
      </c>
      <c r="B53" s="26" t="s">
        <v>0</v>
      </c>
    </row>
    <row r="54" spans="1:2" x14ac:dyDescent="0.3">
      <c r="A54" s="1" t="s">
        <v>495</v>
      </c>
      <c r="B54" s="26" t="s">
        <v>0</v>
      </c>
    </row>
    <row r="55" spans="1:2" x14ac:dyDescent="0.3">
      <c r="A55" s="1" t="s">
        <v>512</v>
      </c>
      <c r="B55" s="26" t="s">
        <v>0</v>
      </c>
    </row>
    <row r="56" spans="1:2" x14ac:dyDescent="0.3">
      <c r="A56" s="1" t="s">
        <v>293</v>
      </c>
      <c r="B56" s="26" t="s">
        <v>0</v>
      </c>
    </row>
    <row r="57" spans="1:2" x14ac:dyDescent="0.3">
      <c r="A57" s="1" t="s">
        <v>346</v>
      </c>
      <c r="B57" s="26" t="s">
        <v>0</v>
      </c>
    </row>
    <row r="58" spans="1:2" x14ac:dyDescent="0.3">
      <c r="A58" s="1" t="s">
        <v>392</v>
      </c>
      <c r="B58" s="26" t="s">
        <v>0</v>
      </c>
    </row>
    <row r="59" spans="1:2" x14ac:dyDescent="0.3">
      <c r="A59" s="1" t="s">
        <v>373</v>
      </c>
      <c r="B59" s="26" t="s">
        <v>0</v>
      </c>
    </row>
    <row r="60" spans="1:2" x14ac:dyDescent="0.3">
      <c r="A60" s="1" t="s">
        <v>276</v>
      </c>
      <c r="B60" s="26" t="s">
        <v>0</v>
      </c>
    </row>
    <row r="61" spans="1:2" x14ac:dyDescent="0.3">
      <c r="A61" s="1" t="s">
        <v>458</v>
      </c>
      <c r="B61" s="26" t="s">
        <v>0</v>
      </c>
    </row>
    <row r="62" spans="1:2" x14ac:dyDescent="0.3">
      <c r="A62" s="1" t="s">
        <v>459</v>
      </c>
      <c r="B62" s="26" t="s">
        <v>0</v>
      </c>
    </row>
    <row r="63" spans="1:2" x14ac:dyDescent="0.3">
      <c r="A63" s="1" t="s">
        <v>517</v>
      </c>
      <c r="B63" s="26" t="s">
        <v>0</v>
      </c>
    </row>
    <row r="64" spans="1:2" x14ac:dyDescent="0.3">
      <c r="A64" s="1" t="s">
        <v>283</v>
      </c>
      <c r="B64" s="26" t="s">
        <v>0</v>
      </c>
    </row>
    <row r="65" spans="1:2" x14ac:dyDescent="0.3">
      <c r="A65" s="1" t="s">
        <v>331</v>
      </c>
      <c r="B65" s="26" t="s">
        <v>0</v>
      </c>
    </row>
    <row r="66" spans="1:2" x14ac:dyDescent="0.3">
      <c r="A66" s="1" t="s">
        <v>518</v>
      </c>
      <c r="B66" s="26" t="s">
        <v>0</v>
      </c>
    </row>
    <row r="67" spans="1:2" x14ac:dyDescent="0.3">
      <c r="A67" s="1" t="s">
        <v>499</v>
      </c>
      <c r="B67" s="26" t="s">
        <v>0</v>
      </c>
    </row>
    <row r="68" spans="1:2" x14ac:dyDescent="0.3">
      <c r="A68" s="1" t="s">
        <v>431</v>
      </c>
      <c r="B68" s="26" t="s">
        <v>0</v>
      </c>
    </row>
    <row r="69" spans="1:2" x14ac:dyDescent="0.3">
      <c r="A69" s="1" t="s">
        <v>271</v>
      </c>
      <c r="B69" s="26" t="s">
        <v>0</v>
      </c>
    </row>
    <row r="70" spans="1:2" x14ac:dyDescent="0.3">
      <c r="A70" s="1" t="s">
        <v>299</v>
      </c>
      <c r="B70" s="26" t="s">
        <v>0</v>
      </c>
    </row>
    <row r="71" spans="1:2" x14ac:dyDescent="0.3">
      <c r="A71" s="1" t="s">
        <v>492</v>
      </c>
      <c r="B71" s="26" t="s">
        <v>0</v>
      </c>
    </row>
    <row r="72" spans="1:2" x14ac:dyDescent="0.3">
      <c r="A72" s="1" t="s">
        <v>516</v>
      </c>
      <c r="B72" s="26" t="s">
        <v>0</v>
      </c>
    </row>
    <row r="73" spans="1:2" x14ac:dyDescent="0.3">
      <c r="A73" s="1" t="s">
        <v>509</v>
      </c>
      <c r="B73" s="26" t="s">
        <v>0</v>
      </c>
    </row>
    <row r="74" spans="1:2" x14ac:dyDescent="0.3">
      <c r="A74" s="1" t="s">
        <v>451</v>
      </c>
      <c r="B74" s="26" t="s">
        <v>0</v>
      </c>
    </row>
    <row r="75" spans="1:2" x14ac:dyDescent="0.3">
      <c r="A75" s="1" t="s">
        <v>307</v>
      </c>
      <c r="B75" s="26" t="s">
        <v>0</v>
      </c>
    </row>
    <row r="76" spans="1:2" x14ac:dyDescent="0.3">
      <c r="A76" s="1" t="s">
        <v>281</v>
      </c>
      <c r="B76" s="26" t="s">
        <v>0</v>
      </c>
    </row>
    <row r="77" spans="1:2" x14ac:dyDescent="0.3">
      <c r="A77" s="1" t="s">
        <v>490</v>
      </c>
      <c r="B77" s="26" t="s">
        <v>0</v>
      </c>
    </row>
    <row r="78" spans="1:2" x14ac:dyDescent="0.3">
      <c r="A78" s="1" t="s">
        <v>443</v>
      </c>
      <c r="B78" s="26" t="s">
        <v>0</v>
      </c>
    </row>
    <row r="79" spans="1:2" x14ac:dyDescent="0.3">
      <c r="A79" s="1" t="s">
        <v>374</v>
      </c>
      <c r="B79" s="26" t="s">
        <v>0</v>
      </c>
    </row>
    <row r="80" spans="1:2" x14ac:dyDescent="0.3">
      <c r="A80" s="1" t="s">
        <v>407</v>
      </c>
      <c r="B80" s="26" t="s">
        <v>0</v>
      </c>
    </row>
    <row r="81" spans="1:2" x14ac:dyDescent="0.3">
      <c r="A81" s="1" t="s">
        <v>401</v>
      </c>
      <c r="B81" s="26" t="s">
        <v>0</v>
      </c>
    </row>
    <row r="82" spans="1:2" x14ac:dyDescent="0.3">
      <c r="A82" s="1" t="s">
        <v>525</v>
      </c>
      <c r="B82" s="26" t="s">
        <v>0</v>
      </c>
    </row>
    <row r="83" spans="1:2" x14ac:dyDescent="0.3">
      <c r="A83" s="1" t="s">
        <v>381</v>
      </c>
      <c r="B83" s="26" t="s">
        <v>0</v>
      </c>
    </row>
    <row r="84" spans="1:2" x14ac:dyDescent="0.3">
      <c r="A84" s="1" t="s">
        <v>372</v>
      </c>
      <c r="B84" s="26" t="s">
        <v>0</v>
      </c>
    </row>
    <row r="85" spans="1:2" x14ac:dyDescent="0.3">
      <c r="A85" s="1" t="s">
        <v>408</v>
      </c>
      <c r="B85" s="26" t="s">
        <v>0</v>
      </c>
    </row>
    <row r="86" spans="1:2" x14ac:dyDescent="0.3">
      <c r="A86" s="1" t="s">
        <v>318</v>
      </c>
      <c r="B86" s="26" t="s">
        <v>0</v>
      </c>
    </row>
    <row r="87" spans="1:2" x14ac:dyDescent="0.3">
      <c r="A87" s="1" t="s">
        <v>423</v>
      </c>
      <c r="B87" s="26" t="s">
        <v>0</v>
      </c>
    </row>
    <row r="88" spans="1:2" x14ac:dyDescent="0.3">
      <c r="A88" s="1" t="s">
        <v>520</v>
      </c>
      <c r="B88" s="26" t="s">
        <v>0</v>
      </c>
    </row>
    <row r="89" spans="1:2" x14ac:dyDescent="0.3">
      <c r="A89" s="1" t="s">
        <v>298</v>
      </c>
      <c r="B89" s="26" t="s">
        <v>0</v>
      </c>
    </row>
    <row r="90" spans="1:2" x14ac:dyDescent="0.3">
      <c r="A90" s="1" t="s">
        <v>290</v>
      </c>
      <c r="B90" s="26" t="s">
        <v>0</v>
      </c>
    </row>
    <row r="91" spans="1:2" x14ac:dyDescent="0.3">
      <c r="A91" s="1" t="s">
        <v>385</v>
      </c>
      <c r="B91" s="26" t="s">
        <v>0</v>
      </c>
    </row>
    <row r="92" spans="1:2" x14ac:dyDescent="0.3">
      <c r="A92" s="1" t="s">
        <v>310</v>
      </c>
      <c r="B92" s="26" t="s">
        <v>0</v>
      </c>
    </row>
    <row r="93" spans="1:2" x14ac:dyDescent="0.3">
      <c r="A93" s="1" t="s">
        <v>376</v>
      </c>
      <c r="B93" s="26" t="s">
        <v>0</v>
      </c>
    </row>
    <row r="94" spans="1:2" x14ac:dyDescent="0.3">
      <c r="A94" s="1" t="s">
        <v>338</v>
      </c>
      <c r="B94" s="26" t="s">
        <v>0</v>
      </c>
    </row>
    <row r="95" spans="1:2" x14ac:dyDescent="0.3">
      <c r="A95" s="1" t="s">
        <v>319</v>
      </c>
      <c r="B95" s="26" t="s">
        <v>0</v>
      </c>
    </row>
    <row r="96" spans="1:2" x14ac:dyDescent="0.3">
      <c r="A96" s="1" t="s">
        <v>481</v>
      </c>
      <c r="B96" s="26" t="s">
        <v>0</v>
      </c>
    </row>
    <row r="97" spans="1:2" x14ac:dyDescent="0.3">
      <c r="A97" s="1" t="s">
        <v>301</v>
      </c>
      <c r="B97" s="26" t="s">
        <v>0</v>
      </c>
    </row>
    <row r="98" spans="1:2" x14ac:dyDescent="0.3">
      <c r="A98" s="1" t="s">
        <v>292</v>
      </c>
      <c r="B98" s="26" t="s">
        <v>0</v>
      </c>
    </row>
    <row r="99" spans="1:2" x14ac:dyDescent="0.3">
      <c r="A99" s="1" t="s">
        <v>389</v>
      </c>
      <c r="B99" s="26" t="s">
        <v>0</v>
      </c>
    </row>
    <row r="100" spans="1:2" x14ac:dyDescent="0.3">
      <c r="A100" s="1" t="s">
        <v>504</v>
      </c>
      <c r="B100" s="26" t="s">
        <v>0</v>
      </c>
    </row>
    <row r="101" spans="1:2" x14ac:dyDescent="0.3">
      <c r="A101" s="1" t="s">
        <v>359</v>
      </c>
      <c r="B101" s="26" t="s">
        <v>0</v>
      </c>
    </row>
    <row r="102" spans="1:2" x14ac:dyDescent="0.3">
      <c r="A102" s="1" t="s">
        <v>510</v>
      </c>
      <c r="B102" s="26" t="s">
        <v>0</v>
      </c>
    </row>
    <row r="103" spans="1:2" x14ac:dyDescent="0.3">
      <c r="A103" s="1" t="s">
        <v>386</v>
      </c>
      <c r="B103" s="26" t="s">
        <v>0</v>
      </c>
    </row>
    <row r="104" spans="1:2" x14ac:dyDescent="0.3">
      <c r="A104" s="1" t="s">
        <v>333</v>
      </c>
      <c r="B104" s="26" t="s">
        <v>0</v>
      </c>
    </row>
    <row r="105" spans="1:2" x14ac:dyDescent="0.3">
      <c r="A105" s="1" t="s">
        <v>417</v>
      </c>
      <c r="B105" s="26" t="s">
        <v>0</v>
      </c>
    </row>
    <row r="106" spans="1:2" x14ac:dyDescent="0.3">
      <c r="A106" s="1" t="s">
        <v>347</v>
      </c>
      <c r="B106" s="26" t="s">
        <v>0</v>
      </c>
    </row>
    <row r="107" spans="1:2" x14ac:dyDescent="0.3">
      <c r="A107" s="1" t="s">
        <v>503</v>
      </c>
      <c r="B107" s="26" t="s">
        <v>0</v>
      </c>
    </row>
    <row r="108" spans="1:2" x14ac:dyDescent="0.3">
      <c r="A108" s="1" t="s">
        <v>432</v>
      </c>
      <c r="B108" s="26" t="s">
        <v>0</v>
      </c>
    </row>
    <row r="109" spans="1:2" x14ac:dyDescent="0.3">
      <c r="A109" s="1" t="s">
        <v>487</v>
      </c>
      <c r="B109" s="26" t="s">
        <v>0</v>
      </c>
    </row>
    <row r="110" spans="1:2" x14ac:dyDescent="0.3">
      <c r="A110" s="1" t="s">
        <v>522</v>
      </c>
      <c r="B110" s="26" t="s">
        <v>0</v>
      </c>
    </row>
    <row r="111" spans="1:2" x14ac:dyDescent="0.3">
      <c r="A111" s="1" t="s">
        <v>274</v>
      </c>
      <c r="B111" s="26" t="s">
        <v>0</v>
      </c>
    </row>
    <row r="112" spans="1:2" x14ac:dyDescent="0.3">
      <c r="A112" s="1" t="s">
        <v>410</v>
      </c>
      <c r="B112" s="26" t="s">
        <v>0</v>
      </c>
    </row>
    <row r="113" spans="1:2" x14ac:dyDescent="0.3">
      <c r="A113" s="1" t="s">
        <v>433</v>
      </c>
      <c r="B113" s="26" t="s">
        <v>0</v>
      </c>
    </row>
    <row r="114" spans="1:2" x14ac:dyDescent="0.3">
      <c r="A114" s="1" t="s">
        <v>289</v>
      </c>
      <c r="B114" s="26" t="s">
        <v>0</v>
      </c>
    </row>
    <row r="115" spans="1:2" x14ac:dyDescent="0.3">
      <c r="A115" s="1" t="s">
        <v>498</v>
      </c>
      <c r="B115" s="26" t="s">
        <v>0</v>
      </c>
    </row>
    <row r="116" spans="1:2" x14ac:dyDescent="0.3">
      <c r="A116" s="1" t="s">
        <v>438</v>
      </c>
      <c r="B116" s="26" t="s">
        <v>0</v>
      </c>
    </row>
    <row r="117" spans="1:2" x14ac:dyDescent="0.3">
      <c r="A117" s="1" t="s">
        <v>453</v>
      </c>
      <c r="B117" s="26" t="s">
        <v>0</v>
      </c>
    </row>
    <row r="118" spans="1:2" x14ac:dyDescent="0.3">
      <c r="A118" s="1" t="s">
        <v>360</v>
      </c>
      <c r="B118" s="26" t="s">
        <v>0</v>
      </c>
    </row>
    <row r="119" spans="1:2" x14ac:dyDescent="0.3">
      <c r="A119" s="1" t="s">
        <v>320</v>
      </c>
      <c r="B119" s="26" t="s">
        <v>0</v>
      </c>
    </row>
    <row r="120" spans="1:2" x14ac:dyDescent="0.3">
      <c r="A120" s="1" t="s">
        <v>341</v>
      </c>
      <c r="B120" s="26" t="s">
        <v>0</v>
      </c>
    </row>
    <row r="121" spans="1:2" x14ac:dyDescent="0.3">
      <c r="A121" s="1" t="s">
        <v>466</v>
      </c>
      <c r="B121" s="26" t="s">
        <v>0</v>
      </c>
    </row>
    <row r="122" spans="1:2" x14ac:dyDescent="0.3">
      <c r="A122" s="1" t="s">
        <v>336</v>
      </c>
      <c r="B122" s="26" t="s">
        <v>0</v>
      </c>
    </row>
    <row r="123" spans="1:2" x14ac:dyDescent="0.3">
      <c r="A123" s="1" t="s">
        <v>340</v>
      </c>
      <c r="B123" s="26" t="s">
        <v>0</v>
      </c>
    </row>
    <row r="124" spans="1:2" x14ac:dyDescent="0.3">
      <c r="A124" s="1" t="s">
        <v>523</v>
      </c>
      <c r="B124" s="26" t="s">
        <v>0</v>
      </c>
    </row>
    <row r="125" spans="1:2" x14ac:dyDescent="0.3">
      <c r="A125" s="1" t="s">
        <v>1314</v>
      </c>
      <c r="B125" s="26" t="s">
        <v>0</v>
      </c>
    </row>
    <row r="126" spans="1:2" x14ac:dyDescent="0.3">
      <c r="A126" s="1" t="s">
        <v>472</v>
      </c>
      <c r="B126" s="26" t="s">
        <v>0</v>
      </c>
    </row>
    <row r="127" spans="1:2" x14ac:dyDescent="0.3">
      <c r="A127" s="1" t="s">
        <v>521</v>
      </c>
      <c r="B127" s="26" t="s">
        <v>0</v>
      </c>
    </row>
    <row r="128" spans="1:2" x14ac:dyDescent="0.3">
      <c r="A128" s="1" t="s">
        <v>286</v>
      </c>
      <c r="B128" s="26" t="s">
        <v>0</v>
      </c>
    </row>
    <row r="129" spans="1:2" x14ac:dyDescent="0.3">
      <c r="A129" s="1" t="s">
        <v>288</v>
      </c>
      <c r="B129" s="26" t="s">
        <v>0</v>
      </c>
    </row>
    <row r="130" spans="1:2" x14ac:dyDescent="0.3">
      <c r="A130" s="1" t="s">
        <v>435</v>
      </c>
      <c r="B130" s="26" t="s">
        <v>0</v>
      </c>
    </row>
    <row r="131" spans="1:2" x14ac:dyDescent="0.3">
      <c r="A131" s="1" t="s">
        <v>405</v>
      </c>
      <c r="B131" s="26" t="s">
        <v>0</v>
      </c>
    </row>
    <row r="132" spans="1:2" x14ac:dyDescent="0.3">
      <c r="A132" s="1" t="s">
        <v>1315</v>
      </c>
      <c r="B132" s="26" t="s">
        <v>0</v>
      </c>
    </row>
    <row r="133" spans="1:2" x14ac:dyDescent="0.3">
      <c r="A133" s="1" t="s">
        <v>334</v>
      </c>
      <c r="B133" s="26" t="s">
        <v>0</v>
      </c>
    </row>
    <row r="134" spans="1:2" x14ac:dyDescent="0.3">
      <c r="A134" s="1" t="s">
        <v>324</v>
      </c>
      <c r="B134" s="26" t="s">
        <v>0</v>
      </c>
    </row>
    <row r="135" spans="1:2" x14ac:dyDescent="0.3">
      <c r="A135" s="1" t="s">
        <v>285</v>
      </c>
      <c r="B135" s="26" t="s">
        <v>0</v>
      </c>
    </row>
    <row r="136" spans="1:2" x14ac:dyDescent="0.3">
      <c r="A136" s="1" t="s">
        <v>371</v>
      </c>
      <c r="B136" s="26" t="s">
        <v>0</v>
      </c>
    </row>
    <row r="137" spans="1:2" x14ac:dyDescent="0.3">
      <c r="A137" s="1" t="s">
        <v>342</v>
      </c>
      <c r="B137" s="26" t="s">
        <v>0</v>
      </c>
    </row>
    <row r="138" spans="1:2" x14ac:dyDescent="0.3">
      <c r="A138" s="1" t="s">
        <v>436</v>
      </c>
      <c r="B138" s="26" t="s">
        <v>0</v>
      </c>
    </row>
    <row r="139" spans="1:2" x14ac:dyDescent="0.3">
      <c r="A139" s="1" t="s">
        <v>345</v>
      </c>
      <c r="B139" s="26" t="s">
        <v>0</v>
      </c>
    </row>
    <row r="140" spans="1:2" x14ac:dyDescent="0.3">
      <c r="A140" s="1" t="s">
        <v>1316</v>
      </c>
      <c r="B140" s="26" t="s">
        <v>0</v>
      </c>
    </row>
    <row r="141" spans="1:2" x14ac:dyDescent="0.3">
      <c r="A141" s="1" t="s">
        <v>396</v>
      </c>
      <c r="B141" s="26" t="s">
        <v>0</v>
      </c>
    </row>
    <row r="142" spans="1:2" x14ac:dyDescent="0.3">
      <c r="A142" s="1" t="s">
        <v>284</v>
      </c>
      <c r="B142" s="26" t="s">
        <v>0</v>
      </c>
    </row>
    <row r="143" spans="1:2" x14ac:dyDescent="0.3">
      <c r="A143" s="1" t="s">
        <v>309</v>
      </c>
      <c r="B143" s="26" t="s">
        <v>0</v>
      </c>
    </row>
    <row r="144" spans="1:2" x14ac:dyDescent="0.3">
      <c r="A144" s="1" t="s">
        <v>479</v>
      </c>
      <c r="B144" s="26" t="s">
        <v>0</v>
      </c>
    </row>
    <row r="145" spans="1:2" x14ac:dyDescent="0.3">
      <c r="A145" s="1" t="s">
        <v>418</v>
      </c>
      <c r="B145" s="26" t="s">
        <v>0</v>
      </c>
    </row>
    <row r="146" spans="1:2" x14ac:dyDescent="0.3">
      <c r="A146" s="1" t="s">
        <v>442</v>
      </c>
      <c r="B146" s="26" t="s">
        <v>0</v>
      </c>
    </row>
    <row r="147" spans="1:2" x14ac:dyDescent="0.3">
      <c r="A147" s="1" t="s">
        <v>430</v>
      </c>
      <c r="B147" s="26" t="s">
        <v>0</v>
      </c>
    </row>
    <row r="148" spans="1:2" x14ac:dyDescent="0.3">
      <c r="A148" s="1" t="s">
        <v>272</v>
      </c>
      <c r="B148" s="26" t="s">
        <v>0</v>
      </c>
    </row>
    <row r="149" spans="1:2" x14ac:dyDescent="0.3">
      <c r="A149" s="1" t="s">
        <v>409</v>
      </c>
      <c r="B149" s="26" t="s">
        <v>0</v>
      </c>
    </row>
    <row r="150" spans="1:2" x14ac:dyDescent="0.3">
      <c r="A150" s="1" t="s">
        <v>526</v>
      </c>
      <c r="B150" s="26" t="s">
        <v>0</v>
      </c>
    </row>
    <row r="151" spans="1:2" x14ac:dyDescent="0.3">
      <c r="A151" s="1" t="s">
        <v>390</v>
      </c>
      <c r="B151" s="26" t="s">
        <v>0</v>
      </c>
    </row>
    <row r="152" spans="1:2" x14ac:dyDescent="0.3">
      <c r="A152" s="1" t="s">
        <v>413</v>
      </c>
      <c r="B152" s="26" t="s">
        <v>0</v>
      </c>
    </row>
    <row r="153" spans="1:2" x14ac:dyDescent="0.3">
      <c r="A153" s="1" t="s">
        <v>483</v>
      </c>
      <c r="B153" s="26" t="s">
        <v>0</v>
      </c>
    </row>
    <row r="154" spans="1:2" x14ac:dyDescent="0.3">
      <c r="A154" s="1" t="s">
        <v>450</v>
      </c>
      <c r="B154" s="26" t="s">
        <v>0</v>
      </c>
    </row>
    <row r="155" spans="1:2" x14ac:dyDescent="0.3">
      <c r="A155" s="1" t="s">
        <v>460</v>
      </c>
      <c r="B155" s="26" t="s">
        <v>0</v>
      </c>
    </row>
    <row r="156" spans="1:2" x14ac:dyDescent="0.3">
      <c r="A156" s="1" t="s">
        <v>461</v>
      </c>
      <c r="B156" s="26" t="s">
        <v>0</v>
      </c>
    </row>
    <row r="157" spans="1:2" x14ac:dyDescent="0.3">
      <c r="A157" s="1" t="s">
        <v>357</v>
      </c>
      <c r="B157" s="26" t="s">
        <v>0</v>
      </c>
    </row>
    <row r="158" spans="1:2" x14ac:dyDescent="0.3">
      <c r="A158" s="1" t="s">
        <v>353</v>
      </c>
      <c r="B158" s="26" t="s">
        <v>0</v>
      </c>
    </row>
    <row r="159" spans="1:2" x14ac:dyDescent="0.3">
      <c r="A159" s="1" t="s">
        <v>375</v>
      </c>
      <c r="B159" s="26" t="s">
        <v>0</v>
      </c>
    </row>
    <row r="160" spans="1:2" x14ac:dyDescent="0.3">
      <c r="A160" s="1" t="s">
        <v>427</v>
      </c>
      <c r="B160" s="26" t="s">
        <v>0</v>
      </c>
    </row>
    <row r="161" spans="1:2" x14ac:dyDescent="0.3">
      <c r="A161" s="1" t="s">
        <v>491</v>
      </c>
      <c r="B161" s="26" t="s">
        <v>0</v>
      </c>
    </row>
    <row r="162" spans="1:2" x14ac:dyDescent="0.3">
      <c r="A162" s="1" t="s">
        <v>378</v>
      </c>
      <c r="B162" s="26" t="s">
        <v>0</v>
      </c>
    </row>
    <row r="163" spans="1:2" x14ac:dyDescent="0.3">
      <c r="A163" s="1" t="s">
        <v>361</v>
      </c>
      <c r="B163" s="26" t="s">
        <v>0</v>
      </c>
    </row>
    <row r="164" spans="1:2" x14ac:dyDescent="0.3">
      <c r="A164" s="1" t="s">
        <v>463</v>
      </c>
      <c r="B164" s="26" t="s">
        <v>0</v>
      </c>
    </row>
    <row r="165" spans="1:2" x14ac:dyDescent="0.3">
      <c r="A165" s="1" t="s">
        <v>380</v>
      </c>
      <c r="B165" s="26" t="s">
        <v>0</v>
      </c>
    </row>
    <row r="166" spans="1:2" x14ac:dyDescent="0.3">
      <c r="A166" s="1" t="s">
        <v>482</v>
      </c>
      <c r="B166" s="26" t="s">
        <v>0</v>
      </c>
    </row>
    <row r="167" spans="1:2" x14ac:dyDescent="0.3">
      <c r="A167" s="1" t="s">
        <v>352</v>
      </c>
      <c r="B167" s="26" t="s">
        <v>0</v>
      </c>
    </row>
    <row r="168" spans="1:2" x14ac:dyDescent="0.3">
      <c r="A168" s="1" t="s">
        <v>411</v>
      </c>
      <c r="B168" s="26" t="s">
        <v>0</v>
      </c>
    </row>
    <row r="169" spans="1:2" x14ac:dyDescent="0.3">
      <c r="A169" s="1" t="s">
        <v>358</v>
      </c>
      <c r="B169" s="26" t="s">
        <v>0</v>
      </c>
    </row>
    <row r="170" spans="1:2" x14ac:dyDescent="0.3">
      <c r="A170" s="1" t="s">
        <v>1317</v>
      </c>
      <c r="B170" s="26" t="s">
        <v>0</v>
      </c>
    </row>
    <row r="171" spans="1:2" x14ac:dyDescent="0.3">
      <c r="A171" s="1" t="s">
        <v>502</v>
      </c>
      <c r="B171" s="26" t="s">
        <v>0</v>
      </c>
    </row>
    <row r="172" spans="1:2" x14ac:dyDescent="0.3">
      <c r="A172" s="1" t="s">
        <v>480</v>
      </c>
      <c r="B172" s="26" t="s">
        <v>0</v>
      </c>
    </row>
    <row r="173" spans="1:2" x14ac:dyDescent="0.3">
      <c r="A173" s="1" t="s">
        <v>332</v>
      </c>
      <c r="B173" s="26" t="s">
        <v>0</v>
      </c>
    </row>
    <row r="174" spans="1:2" x14ac:dyDescent="0.3">
      <c r="A174" s="1" t="s">
        <v>348</v>
      </c>
      <c r="B174" s="26" t="s">
        <v>0</v>
      </c>
    </row>
    <row r="175" spans="1:2" x14ac:dyDescent="0.3">
      <c r="A175" s="1" t="s">
        <v>454</v>
      </c>
      <c r="B175" s="26" t="s">
        <v>0</v>
      </c>
    </row>
    <row r="176" spans="1:2" x14ac:dyDescent="0.3">
      <c r="A176" s="1" t="s">
        <v>421</v>
      </c>
      <c r="B176" s="26" t="s">
        <v>0</v>
      </c>
    </row>
    <row r="177" spans="1:2" x14ac:dyDescent="0.3">
      <c r="A177" s="1" t="s">
        <v>296</v>
      </c>
      <c r="B177" s="26" t="s">
        <v>0</v>
      </c>
    </row>
    <row r="178" spans="1:2" x14ac:dyDescent="0.3">
      <c r="A178" s="1" t="s">
        <v>416</v>
      </c>
      <c r="B178" s="26" t="s">
        <v>0</v>
      </c>
    </row>
    <row r="179" spans="1:2" x14ac:dyDescent="0.3">
      <c r="A179" s="1" t="s">
        <v>314</v>
      </c>
      <c r="B179" s="26" t="s">
        <v>0</v>
      </c>
    </row>
    <row r="180" spans="1:2" x14ac:dyDescent="0.3">
      <c r="A180" s="1" t="s">
        <v>513</v>
      </c>
      <c r="B180" s="26" t="s">
        <v>0</v>
      </c>
    </row>
    <row r="181" spans="1:2" x14ac:dyDescent="0.3">
      <c r="A181" s="1" t="s">
        <v>295</v>
      </c>
      <c r="B181" s="26" t="s">
        <v>0</v>
      </c>
    </row>
    <row r="182" spans="1:2" x14ac:dyDescent="0.3">
      <c r="A182" s="1" t="s">
        <v>464</v>
      </c>
      <c r="B182" s="26" t="s">
        <v>0</v>
      </c>
    </row>
    <row r="183" spans="1:2" x14ac:dyDescent="0.3">
      <c r="A183" s="1" t="s">
        <v>440</v>
      </c>
      <c r="B183" s="26" t="s">
        <v>0</v>
      </c>
    </row>
    <row r="184" spans="1:2" x14ac:dyDescent="0.3">
      <c r="A184" s="1" t="s">
        <v>269</v>
      </c>
      <c r="B184" s="26" t="s">
        <v>0</v>
      </c>
    </row>
    <row r="185" spans="1:2" x14ac:dyDescent="0.3">
      <c r="A185" s="1" t="s">
        <v>444</v>
      </c>
      <c r="B185" s="26" t="s">
        <v>0</v>
      </c>
    </row>
    <row r="186" spans="1:2" x14ac:dyDescent="0.3">
      <c r="A186" s="1" t="s">
        <v>445</v>
      </c>
      <c r="B186" s="26" t="s">
        <v>0</v>
      </c>
    </row>
    <row r="187" spans="1:2" x14ac:dyDescent="0.3">
      <c r="A187" s="1" t="s">
        <v>419</v>
      </c>
      <c r="B187" s="26" t="s">
        <v>0</v>
      </c>
    </row>
    <row r="188" spans="1:2" x14ac:dyDescent="0.3">
      <c r="A188" s="1" t="s">
        <v>420</v>
      </c>
      <c r="B188" s="26" t="s">
        <v>0</v>
      </c>
    </row>
    <row r="189" spans="1:2" x14ac:dyDescent="0.3">
      <c r="A189" s="1" t="s">
        <v>382</v>
      </c>
      <c r="B189" s="26" t="s">
        <v>0</v>
      </c>
    </row>
    <row r="190" spans="1:2" x14ac:dyDescent="0.3">
      <c r="A190" s="1" t="s">
        <v>306</v>
      </c>
      <c r="B190" s="26" t="s">
        <v>0</v>
      </c>
    </row>
    <row r="191" spans="1:2" x14ac:dyDescent="0.3">
      <c r="A191" s="1" t="s">
        <v>387</v>
      </c>
      <c r="B191" s="26" t="s">
        <v>0</v>
      </c>
    </row>
    <row r="192" spans="1:2" x14ac:dyDescent="0.3">
      <c r="A192" s="1" t="s">
        <v>505</v>
      </c>
      <c r="B192" s="26" t="s">
        <v>0</v>
      </c>
    </row>
    <row r="193" spans="1:2" x14ac:dyDescent="0.3">
      <c r="A193" s="1" t="s">
        <v>473</v>
      </c>
      <c r="B193" s="26" t="s">
        <v>0</v>
      </c>
    </row>
    <row r="194" spans="1:2" x14ac:dyDescent="0.3">
      <c r="A194" s="1" t="s">
        <v>508</v>
      </c>
      <c r="B194" s="26" t="s">
        <v>0</v>
      </c>
    </row>
    <row r="195" spans="1:2" x14ac:dyDescent="0.3">
      <c r="A195" s="1" t="s">
        <v>470</v>
      </c>
      <c r="B195" s="26" t="s">
        <v>0</v>
      </c>
    </row>
    <row r="196" spans="1:2" x14ac:dyDescent="0.3">
      <c r="A196" s="1" t="s">
        <v>328</v>
      </c>
      <c r="B196" s="26" t="s">
        <v>0</v>
      </c>
    </row>
    <row r="197" spans="1:2" x14ac:dyDescent="0.3">
      <c r="A197" s="1" t="s">
        <v>287</v>
      </c>
      <c r="B197" s="26" t="s">
        <v>0</v>
      </c>
    </row>
    <row r="198" spans="1:2" x14ac:dyDescent="0.3">
      <c r="A198" s="1" t="s">
        <v>500</v>
      </c>
      <c r="B198" s="26" t="s">
        <v>0</v>
      </c>
    </row>
    <row r="199" spans="1:2" x14ac:dyDescent="0.3">
      <c r="A199" s="1" t="s">
        <v>270</v>
      </c>
      <c r="B199" s="26" t="s">
        <v>0</v>
      </c>
    </row>
    <row r="200" spans="1:2" x14ac:dyDescent="0.3">
      <c r="A200" s="1" t="s">
        <v>308</v>
      </c>
      <c r="B200" s="26" t="s">
        <v>0</v>
      </c>
    </row>
    <row r="201" spans="1:2" x14ac:dyDescent="0.3">
      <c r="A201" s="1" t="s">
        <v>412</v>
      </c>
      <c r="B201" s="26" t="s">
        <v>0</v>
      </c>
    </row>
    <row r="202" spans="1:2" x14ac:dyDescent="0.3">
      <c r="A202" s="1" t="s">
        <v>402</v>
      </c>
      <c r="B202" s="26" t="s">
        <v>0</v>
      </c>
    </row>
    <row r="203" spans="1:2" x14ac:dyDescent="0.3">
      <c r="A203" s="1" t="s">
        <v>278</v>
      </c>
      <c r="B203" s="26" t="s">
        <v>0</v>
      </c>
    </row>
    <row r="204" spans="1:2" x14ac:dyDescent="0.3">
      <c r="A204" s="1" t="s">
        <v>437</v>
      </c>
      <c r="B204" s="26" t="s">
        <v>0</v>
      </c>
    </row>
    <row r="205" spans="1:2" x14ac:dyDescent="0.3">
      <c r="A205" s="1" t="s">
        <v>506</v>
      </c>
      <c r="B205" s="26" t="s">
        <v>0</v>
      </c>
    </row>
    <row r="206" spans="1:2" x14ac:dyDescent="0.3">
      <c r="A206" s="1" t="s">
        <v>335</v>
      </c>
      <c r="B206" s="26" t="s">
        <v>0</v>
      </c>
    </row>
    <row r="207" spans="1:2" x14ac:dyDescent="0.3">
      <c r="A207" s="1" t="s">
        <v>484</v>
      </c>
      <c r="B207" s="26" t="s">
        <v>0</v>
      </c>
    </row>
    <row r="208" spans="1:2" x14ac:dyDescent="0.3">
      <c r="A208" s="1" t="s">
        <v>474</v>
      </c>
      <c r="B208" s="26" t="s">
        <v>0</v>
      </c>
    </row>
    <row r="209" spans="1:2" x14ac:dyDescent="0.3">
      <c r="A209" s="1" t="s">
        <v>280</v>
      </c>
      <c r="B209" s="26" t="s">
        <v>0</v>
      </c>
    </row>
    <row r="210" spans="1:2" x14ac:dyDescent="0.3">
      <c r="A210" s="1" t="s">
        <v>428</v>
      </c>
      <c r="B210" s="26" t="s">
        <v>0</v>
      </c>
    </row>
    <row r="211" spans="1:2" x14ac:dyDescent="0.3">
      <c r="A211" s="1" t="s">
        <v>282</v>
      </c>
      <c r="B211" s="26" t="s">
        <v>0</v>
      </c>
    </row>
    <row r="212" spans="1:2" x14ac:dyDescent="0.3">
      <c r="A212" s="1" t="s">
        <v>457</v>
      </c>
      <c r="B212" s="26" t="s">
        <v>0</v>
      </c>
    </row>
    <row r="213" spans="1:2" x14ac:dyDescent="0.3">
      <c r="A213" s="1" t="s">
        <v>321</v>
      </c>
      <c r="B213" s="26" t="s">
        <v>0</v>
      </c>
    </row>
    <row r="214" spans="1:2" x14ac:dyDescent="0.3">
      <c r="A214" s="1" t="s">
        <v>300</v>
      </c>
      <c r="B214" s="26" t="s">
        <v>0</v>
      </c>
    </row>
    <row r="215" spans="1:2" x14ac:dyDescent="0.3">
      <c r="A215" s="1" t="s">
        <v>384</v>
      </c>
      <c r="B215" s="26" t="s">
        <v>0</v>
      </c>
    </row>
    <row r="216" spans="1:2" x14ac:dyDescent="0.3">
      <c r="A216" s="1" t="s">
        <v>315</v>
      </c>
      <c r="B216" s="26" t="s">
        <v>0</v>
      </c>
    </row>
    <row r="217" spans="1:2" x14ac:dyDescent="0.3">
      <c r="A217" s="1" t="s">
        <v>377</v>
      </c>
      <c r="B217" s="26" t="s">
        <v>0</v>
      </c>
    </row>
    <row r="218" spans="1:2" x14ac:dyDescent="0.3">
      <c r="A218" s="1" t="s">
        <v>1318</v>
      </c>
      <c r="B218" s="26" t="s">
        <v>0</v>
      </c>
    </row>
    <row r="219" spans="1:2" x14ac:dyDescent="0.3">
      <c r="A219" s="1" t="s">
        <v>488</v>
      </c>
      <c r="B219" s="26" t="s">
        <v>0</v>
      </c>
    </row>
    <row r="220" spans="1:2" x14ac:dyDescent="0.3">
      <c r="A220" s="1" t="s">
        <v>279</v>
      </c>
      <c r="B220" s="26" t="s">
        <v>0</v>
      </c>
    </row>
    <row r="221" spans="1:2" x14ac:dyDescent="0.3">
      <c r="A221" s="1" t="s">
        <v>294</v>
      </c>
      <c r="B221" s="26" t="s">
        <v>0</v>
      </c>
    </row>
    <row r="222" spans="1:2" x14ac:dyDescent="0.3">
      <c r="A222" s="1" t="s">
        <v>501</v>
      </c>
      <c r="B222" s="26" t="s">
        <v>0</v>
      </c>
    </row>
    <row r="223" spans="1:2" x14ac:dyDescent="0.3">
      <c r="A223" s="1" t="s">
        <v>497</v>
      </c>
      <c r="B223" s="26" t="s">
        <v>0</v>
      </c>
    </row>
    <row r="224" spans="1:2" x14ac:dyDescent="0.3">
      <c r="A224" s="1" t="s">
        <v>439</v>
      </c>
      <c r="B224" s="26" t="s">
        <v>0</v>
      </c>
    </row>
    <row r="225" spans="1:2" x14ac:dyDescent="0.3">
      <c r="A225" s="1" t="s">
        <v>494</v>
      </c>
      <c r="B225" s="26" t="s">
        <v>0</v>
      </c>
    </row>
    <row r="226" spans="1:2" x14ac:dyDescent="0.3">
      <c r="A226" s="1" t="s">
        <v>322</v>
      </c>
      <c r="B226" s="26" t="s">
        <v>0</v>
      </c>
    </row>
    <row r="227" spans="1:2" x14ac:dyDescent="0.3">
      <c r="A227" s="1" t="s">
        <v>313</v>
      </c>
      <c r="B227" s="26" t="s">
        <v>0</v>
      </c>
    </row>
    <row r="228" spans="1:2" x14ac:dyDescent="0.3">
      <c r="A228" s="1" t="s">
        <v>514</v>
      </c>
      <c r="B228" s="26" t="s">
        <v>0</v>
      </c>
    </row>
    <row r="229" spans="1:2" x14ac:dyDescent="0.3">
      <c r="A229" s="1" t="s">
        <v>323</v>
      </c>
      <c r="B229" s="26" t="s">
        <v>0</v>
      </c>
    </row>
    <row r="230" spans="1:2" x14ac:dyDescent="0.3">
      <c r="A230" s="1" t="s">
        <v>446</v>
      </c>
      <c r="B230" s="26" t="s">
        <v>0</v>
      </c>
    </row>
    <row r="231" spans="1:2" x14ac:dyDescent="0.3">
      <c r="A231" s="1" t="s">
        <v>486</v>
      </c>
      <c r="B231" s="26" t="s">
        <v>0</v>
      </c>
    </row>
    <row r="232" spans="1:2" x14ac:dyDescent="0.3">
      <c r="A232" s="1" t="s">
        <v>425</v>
      </c>
      <c r="B232" s="26" t="s">
        <v>0</v>
      </c>
    </row>
    <row r="233" spans="1:2" x14ac:dyDescent="0.3">
      <c r="A233" s="1" t="s">
        <v>316</v>
      </c>
      <c r="B233" s="26" t="s">
        <v>0</v>
      </c>
    </row>
    <row r="234" spans="1:2" x14ac:dyDescent="0.3">
      <c r="A234" s="1" t="s">
        <v>327</v>
      </c>
      <c r="B234" s="26" t="s">
        <v>0</v>
      </c>
    </row>
    <row r="235" spans="1:2" x14ac:dyDescent="0.3">
      <c r="A235" s="1" t="s">
        <v>406</v>
      </c>
      <c r="B235" s="26" t="s">
        <v>0</v>
      </c>
    </row>
    <row r="236" spans="1:2" x14ac:dyDescent="0.3">
      <c r="A236" s="1" t="s">
        <v>303</v>
      </c>
      <c r="B236" s="26" t="s">
        <v>0</v>
      </c>
    </row>
    <row r="237" spans="1:2" x14ac:dyDescent="0.3">
      <c r="A237" s="1" t="s">
        <v>404</v>
      </c>
      <c r="B237" s="26" t="s">
        <v>0</v>
      </c>
    </row>
    <row r="238" spans="1:2" x14ac:dyDescent="0.3">
      <c r="A238" s="1" t="s">
        <v>434</v>
      </c>
      <c r="B238" s="26" t="s">
        <v>0</v>
      </c>
    </row>
    <row r="239" spans="1:2" x14ac:dyDescent="0.3">
      <c r="A239" s="1" t="s">
        <v>469</v>
      </c>
      <c r="B239" s="26" t="s">
        <v>0</v>
      </c>
    </row>
    <row r="240" spans="1:2" x14ac:dyDescent="0.3">
      <c r="A240" s="1" t="s">
        <v>1319</v>
      </c>
      <c r="B240" s="26" t="s">
        <v>0</v>
      </c>
    </row>
    <row r="241" spans="1:2" x14ac:dyDescent="0.3">
      <c r="A241" s="1" t="s">
        <v>524</v>
      </c>
      <c r="B241" s="26" t="s">
        <v>0</v>
      </c>
    </row>
    <row r="242" spans="1:2" x14ac:dyDescent="0.3">
      <c r="A242" s="1" t="s">
        <v>344</v>
      </c>
      <c r="B242" s="26" t="s">
        <v>0</v>
      </c>
    </row>
    <row r="243" spans="1:2" x14ac:dyDescent="0.3">
      <c r="A243" s="1" t="s">
        <v>462</v>
      </c>
      <c r="B243" s="26" t="s">
        <v>0</v>
      </c>
    </row>
    <row r="244" spans="1:2" x14ac:dyDescent="0.3">
      <c r="A244" s="1" t="s">
        <v>447</v>
      </c>
      <c r="B244" s="26" t="s">
        <v>0</v>
      </c>
    </row>
    <row r="245" spans="1:2" x14ac:dyDescent="0.3">
      <c r="A245" s="1" t="s">
        <v>449</v>
      </c>
      <c r="B245" s="26" t="s">
        <v>0</v>
      </c>
    </row>
    <row r="246" spans="1:2" x14ac:dyDescent="0.3">
      <c r="A246" s="1" t="s">
        <v>424</v>
      </c>
      <c r="B246" s="26" t="s">
        <v>0</v>
      </c>
    </row>
    <row r="247" spans="1:2" x14ac:dyDescent="0.3">
      <c r="A247" s="1" t="s">
        <v>441</v>
      </c>
      <c r="B247" s="26" t="s">
        <v>0</v>
      </c>
    </row>
    <row r="248" spans="1:2" x14ac:dyDescent="0.3">
      <c r="A248" s="1" t="s">
        <v>471</v>
      </c>
      <c r="B248" s="26" t="s">
        <v>0</v>
      </c>
    </row>
    <row r="249" spans="1:2" x14ac:dyDescent="0.3">
      <c r="A249" s="1" t="s">
        <v>343</v>
      </c>
      <c r="B249" s="26" t="s">
        <v>0</v>
      </c>
    </row>
    <row r="250" spans="1:2" x14ac:dyDescent="0.3">
      <c r="A250" s="1" t="s">
        <v>475</v>
      </c>
      <c r="B250" s="26" t="s">
        <v>0</v>
      </c>
    </row>
    <row r="251" spans="1:2" x14ac:dyDescent="0.3">
      <c r="A251" s="1" t="s">
        <v>311</v>
      </c>
      <c r="B251" s="26" t="s">
        <v>0</v>
      </c>
    </row>
    <row r="252" spans="1:2" x14ac:dyDescent="0.3">
      <c r="A252" s="1" t="s">
        <v>456</v>
      </c>
      <c r="B252" s="26" t="s">
        <v>0</v>
      </c>
    </row>
    <row r="253" spans="1:2" x14ac:dyDescent="0.3">
      <c r="A253" s="1" t="s">
        <v>273</v>
      </c>
      <c r="B253" s="26" t="s">
        <v>0</v>
      </c>
    </row>
    <row r="254" spans="1:2" x14ac:dyDescent="0.3">
      <c r="A254" s="1" t="s">
        <v>468</v>
      </c>
      <c r="B254" s="26" t="s">
        <v>0</v>
      </c>
    </row>
    <row r="255" spans="1:2" x14ac:dyDescent="0.3">
      <c r="A255" s="1" t="s">
        <v>403</v>
      </c>
      <c r="B255" s="26" t="s">
        <v>0</v>
      </c>
    </row>
    <row r="256" spans="1:2" x14ac:dyDescent="0.3">
      <c r="A256" s="1" t="s">
        <v>1320</v>
      </c>
      <c r="B256" s="26" t="s">
        <v>0</v>
      </c>
    </row>
    <row r="257" spans="1:2" x14ac:dyDescent="0.3">
      <c r="A257" s="1" t="s">
        <v>493</v>
      </c>
      <c r="B257" s="26" t="s">
        <v>0</v>
      </c>
    </row>
    <row r="258" spans="1:2" x14ac:dyDescent="0.3">
      <c r="A258" s="1" t="s">
        <v>397</v>
      </c>
      <c r="B258" s="26" t="s">
        <v>0</v>
      </c>
    </row>
    <row r="259" spans="1:2" x14ac:dyDescent="0.3">
      <c r="A259" s="1" t="s">
        <v>1321</v>
      </c>
      <c r="B259" s="26" t="s">
        <v>0</v>
      </c>
    </row>
    <row r="260" spans="1:2" x14ac:dyDescent="0.3">
      <c r="A260" s="1" t="s">
        <v>355</v>
      </c>
      <c r="B260" s="26" t="s">
        <v>0</v>
      </c>
    </row>
    <row r="261" spans="1:2" x14ac:dyDescent="0.3">
      <c r="A261" s="1" t="s">
        <v>452</v>
      </c>
      <c r="B261" s="26" t="s">
        <v>0</v>
      </c>
    </row>
    <row r="262" spans="1:2" x14ac:dyDescent="0.3">
      <c r="A262" s="1" t="s">
        <v>398</v>
      </c>
      <c r="B262" s="26" t="s">
        <v>0</v>
      </c>
    </row>
    <row r="263" spans="1:2" x14ac:dyDescent="0.3">
      <c r="A263" s="1" t="s">
        <v>1322</v>
      </c>
      <c r="B263" s="26" t="s">
        <v>0</v>
      </c>
    </row>
    <row r="264" spans="1:2" x14ac:dyDescent="0.3">
      <c r="A264" s="1" t="s">
        <v>362</v>
      </c>
      <c r="B264" s="26" t="s">
        <v>0</v>
      </c>
    </row>
    <row r="265" spans="1:2" x14ac:dyDescent="0.3">
      <c r="A265" s="1" t="s">
        <v>363</v>
      </c>
      <c r="B265" s="26" t="s">
        <v>0</v>
      </c>
    </row>
    <row r="266" spans="1:2" x14ac:dyDescent="0.3">
      <c r="A266" s="1" t="s">
        <v>365</v>
      </c>
      <c r="B266" s="26" t="s">
        <v>0</v>
      </c>
    </row>
    <row r="267" spans="1:2" x14ac:dyDescent="0.3">
      <c r="A267" s="1" t="s">
        <v>366</v>
      </c>
      <c r="B267" s="26" t="s">
        <v>0</v>
      </c>
    </row>
    <row r="268" spans="1:2" x14ac:dyDescent="0.3">
      <c r="A268" s="1" t="s">
        <v>364</v>
      </c>
      <c r="B268" s="26" t="s">
        <v>0</v>
      </c>
    </row>
    <row r="269" spans="1:2" x14ac:dyDescent="0.3">
      <c r="A269" s="1" t="s">
        <v>367</v>
      </c>
      <c r="B269" s="26" t="s">
        <v>0</v>
      </c>
    </row>
    <row r="270" spans="1:2" x14ac:dyDescent="0.3">
      <c r="A270" s="1" t="s">
        <v>368</v>
      </c>
      <c r="B270" s="26" t="s">
        <v>0</v>
      </c>
    </row>
    <row r="271" spans="1:2" x14ac:dyDescent="0.3">
      <c r="A271" s="1" t="s">
        <v>369</v>
      </c>
      <c r="B271" s="26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Расшифровка по лс</vt:lpstr>
      <vt:lpstr>Проверка</vt:lpstr>
      <vt:lpstr>Лист7</vt:lpstr>
      <vt:lpstr>Площадь</vt:lpstr>
      <vt:lpstr>ЛС+дом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Колонистова Елена</dc:creator>
  <cp:lastModifiedBy>Колонистова Елена</cp:lastModifiedBy>
  <dcterms:created xsi:type="dcterms:W3CDTF">2024-02-08T12:33:07Z</dcterms:created>
  <dcterms:modified xsi:type="dcterms:W3CDTF">2024-02-08T13:21:13Z</dcterms:modified>
</cp:coreProperties>
</file>