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040" windowHeight="9195"/>
  </bookViews>
  <sheets>
    <sheet name="Лист1 (2)" sheetId="1" r:id="rId1"/>
  </sheets>
  <calcPr calcId="145621" refMode="R1C1"/>
</workbook>
</file>

<file path=xl/calcChain.xml><?xml version="1.0" encoding="utf-8"?>
<calcChain xmlns="http://schemas.openxmlformats.org/spreadsheetml/2006/main">
  <c r="D40" i="1" l="1"/>
  <c r="D16" i="1" l="1"/>
  <c r="D14" i="1"/>
  <c r="D12" i="1"/>
  <c r="D9" i="1"/>
  <c r="D10" i="1" s="1"/>
  <c r="D8" i="1"/>
  <c r="D36" i="1" l="1"/>
  <c r="D46" i="1" l="1"/>
  <c r="D31" i="1"/>
  <c r="D32" i="1" s="1"/>
  <c r="D38" i="1"/>
  <c r="D44" i="1"/>
  <c r="D62" i="1"/>
  <c r="D60" i="1"/>
  <c r="D57" i="1"/>
  <c r="D58" i="1" s="1"/>
  <c r="D55" i="1"/>
  <c r="D56" i="1" s="1"/>
  <c r="D42" i="1"/>
  <c r="D34" i="1"/>
  <c r="D29" i="1"/>
  <c r="D30" i="1" s="1"/>
</calcChain>
</file>

<file path=xl/sharedStrings.xml><?xml version="1.0" encoding="utf-8"?>
<sst xmlns="http://schemas.openxmlformats.org/spreadsheetml/2006/main" count="220" uniqueCount="90">
  <si>
    <t>Наименование коммунальной услуги/Поставщик коммунальной услуги</t>
  </si>
  <si>
    <t>Единица измерения</t>
  </si>
  <si>
    <t>Реквизиты нормативно-правового акта, устанавливающего тариф</t>
  </si>
  <si>
    <t>Нормативы потребления</t>
  </si>
  <si>
    <t>Для населения города Москвы за исключением населения, проживающего на территории Троицкого и Новомосковского административных округом города Москвы</t>
  </si>
  <si>
    <t>при наличии приборов учета</t>
  </si>
  <si>
    <t>руб./Гкал</t>
  </si>
  <si>
    <r>
      <t xml:space="preserve">0,016 Гкал/кв.м 
</t>
    </r>
    <r>
      <rPr>
        <b/>
        <sz val="11"/>
        <color indexed="8"/>
        <rFont val="Times New Roman"/>
        <family val="1"/>
        <charset val="204"/>
      </rPr>
      <t xml:space="preserve">население
</t>
    </r>
    <r>
      <rPr>
        <sz val="11"/>
        <color indexed="8"/>
        <rFont val="Times New Roman"/>
        <family val="1"/>
        <charset val="204"/>
      </rPr>
      <t>Постановление Правительства Москвы от 11.01.1994 г. №41</t>
    </r>
  </si>
  <si>
    <t>руб./куб.м</t>
  </si>
  <si>
    <t>при отсутствии приборов учета, либо если приборы учета не введены в эксплуатацию (норматив)</t>
  </si>
  <si>
    <t>руб./чел.</t>
  </si>
  <si>
    <r>
      <rPr>
        <b/>
        <sz val="11"/>
        <color indexed="8"/>
        <rFont val="Times New Roman"/>
        <family val="1"/>
        <charset val="204"/>
      </rPr>
      <t>Горячее водоснабжение</t>
    </r>
    <r>
      <rPr>
        <sz val="11"/>
        <color indexed="8"/>
        <rFont val="Times New Roman"/>
        <family val="1"/>
        <charset val="204"/>
      </rPr>
      <t xml:space="preserve">                        ООО Теплосетьэнерго                </t>
    </r>
  </si>
  <si>
    <r>
      <rPr>
        <b/>
        <sz val="11"/>
        <color indexed="8"/>
        <rFont val="Times New Roman"/>
        <family val="1"/>
        <charset val="204"/>
      </rPr>
      <t>Холодное водоснабжение</t>
    </r>
    <r>
      <rPr>
        <sz val="11"/>
        <color indexed="8"/>
        <rFont val="Times New Roman"/>
        <family val="1"/>
        <charset val="204"/>
      </rPr>
      <t xml:space="preserve">                        ОАО Мосводоканал                </t>
    </r>
  </si>
  <si>
    <r>
      <rPr>
        <b/>
        <sz val="11"/>
        <color indexed="8"/>
        <rFont val="Times New Roman"/>
        <family val="1"/>
        <charset val="204"/>
      </rPr>
      <t>Водоотведение</t>
    </r>
    <r>
      <rPr>
        <sz val="11"/>
        <color indexed="8"/>
        <rFont val="Times New Roman"/>
        <family val="1"/>
        <charset val="204"/>
      </rPr>
      <t xml:space="preserve">                                     ОАО Мосводоканал                     </t>
    </r>
  </si>
  <si>
    <r>
      <rPr>
        <b/>
        <sz val="11"/>
        <color indexed="8"/>
        <rFont val="Times New Roman"/>
        <family val="1"/>
        <charset val="204"/>
      </rPr>
      <t xml:space="preserve">Электроснабжение </t>
    </r>
    <r>
      <rPr>
        <sz val="11"/>
        <color indexed="8"/>
        <rFont val="Times New Roman"/>
        <family val="1"/>
        <charset val="204"/>
      </rPr>
      <t xml:space="preserve">                          (ОАО Мосэнергосбыт, 
ООО РегионЭнергоСбыт)
(в домах с электроплитами)</t>
    </r>
  </si>
  <si>
    <t>руб./кВт*ч</t>
  </si>
  <si>
    <t>Т общий</t>
  </si>
  <si>
    <t>По нерегулируемой цене</t>
  </si>
  <si>
    <t>Постановление Правительства РФ от 04.05.2012 № 442</t>
  </si>
  <si>
    <t>при наличии общедомовых приборов учета</t>
  </si>
  <si>
    <r>
      <rPr>
        <b/>
        <sz val="11"/>
        <color indexed="8"/>
        <rFont val="Times New Roman"/>
        <family val="1"/>
        <charset val="204"/>
      </rPr>
      <t xml:space="preserve">Электроснабжение
</t>
    </r>
    <r>
      <rPr>
        <sz val="11"/>
        <color indexed="8"/>
        <rFont val="Times New Roman"/>
        <family val="1"/>
        <charset val="204"/>
      </rPr>
      <t>(в домах с электроплитами)</t>
    </r>
  </si>
  <si>
    <t>Для населения городского поселения Одинцово</t>
  </si>
  <si>
    <r>
      <rPr>
        <b/>
        <sz val="11"/>
        <color indexed="8"/>
        <rFont val="Times New Roman"/>
        <family val="1"/>
        <charset val="204"/>
      </rPr>
      <t>Теплоснабжение (отопление</t>
    </r>
    <r>
      <rPr>
        <sz val="11"/>
        <color indexed="8"/>
        <rFont val="Times New Roman"/>
        <family val="1"/>
        <charset val="204"/>
      </rPr>
      <t>)
АО "Одинцовская теплосеть</t>
    </r>
  </si>
  <si>
    <t>Распоряжение Комитета по ценам и тарифам МО от 19.12.2018 №369-Р</t>
  </si>
  <si>
    <r>
      <t xml:space="preserve">0,02 Гкал/кв.м                   </t>
    </r>
    <r>
      <rPr>
        <b/>
        <sz val="11"/>
        <color indexed="8"/>
        <rFont val="Times New Roman"/>
        <family val="1"/>
        <charset val="204"/>
      </rPr>
      <t xml:space="preserve">население </t>
    </r>
    <r>
      <rPr>
        <sz val="11"/>
        <color indexed="8"/>
        <rFont val="Times New Roman"/>
        <family val="1"/>
        <charset val="204"/>
      </rPr>
      <t xml:space="preserve">               Решение Совета депутатов г.п. Одинцово № 4/15 от 22.12.2010 г.</t>
    </r>
  </si>
  <si>
    <r>
      <rPr>
        <b/>
        <sz val="11"/>
        <color indexed="8"/>
        <rFont val="Times New Roman"/>
        <family val="1"/>
        <charset val="204"/>
      </rPr>
      <t>Холодное водоснабжение</t>
    </r>
    <r>
      <rPr>
        <sz val="11"/>
        <color indexed="8"/>
        <rFont val="Times New Roman"/>
        <family val="1"/>
        <charset val="204"/>
      </rPr>
      <t xml:space="preserve">
ОАО "Одинцовский Водоканал"
</t>
    </r>
  </si>
  <si>
    <t>Распоряжение Комитета по ценам и тарифам МО от 19.12.2018 №373-Р</t>
  </si>
  <si>
    <r>
      <rPr>
        <b/>
        <sz val="11"/>
        <color indexed="8"/>
        <rFont val="Times New Roman"/>
        <family val="1"/>
        <charset val="204"/>
      </rPr>
      <t>Водоотведение</t>
    </r>
    <r>
      <rPr>
        <sz val="11"/>
        <color indexed="8"/>
        <rFont val="Times New Roman"/>
        <family val="1"/>
        <charset val="204"/>
      </rPr>
      <t xml:space="preserve">
ОАО "Одинцовский Водоканал"
</t>
    </r>
  </si>
  <si>
    <r>
      <rPr>
        <b/>
        <sz val="11"/>
        <color indexed="8"/>
        <rFont val="Times New Roman"/>
        <family val="1"/>
        <charset val="204"/>
      </rPr>
      <t xml:space="preserve">Электроснабжение </t>
    </r>
    <r>
      <rPr>
        <sz val="11"/>
        <color indexed="8"/>
        <rFont val="Times New Roman"/>
        <family val="1"/>
        <charset val="204"/>
      </rPr>
      <t xml:space="preserve">                                                 (в домах с электроплитами)
одноставочный тариф, дифференцированный по двум зонам суток</t>
    </r>
  </si>
  <si>
    <t>Не утвержден, по тарифам РСО</t>
  </si>
  <si>
    <t>Газоснабжение
ООО "Газпром Межрегионгаз Москва"</t>
  </si>
  <si>
    <t>м.куб.</t>
  </si>
  <si>
    <t>Для населения города Балашиха</t>
  </si>
  <si>
    <r>
      <rPr>
        <b/>
        <sz val="11"/>
        <color indexed="8"/>
        <rFont val="Times New Roman"/>
        <family val="1"/>
        <charset val="204"/>
      </rPr>
      <t>Теплоснабжение (отопление</t>
    </r>
    <r>
      <rPr>
        <sz val="11"/>
        <color indexed="8"/>
        <rFont val="Times New Roman"/>
        <family val="1"/>
        <charset val="204"/>
      </rPr>
      <t xml:space="preserve">)                        ООО "Теплосервис-М"                               </t>
    </r>
  </si>
  <si>
    <r>
      <rPr>
        <b/>
        <sz val="11"/>
        <color indexed="8"/>
        <rFont val="Times New Roman"/>
        <family val="1"/>
        <charset val="204"/>
      </rPr>
      <t>Холодное водоснабжение</t>
    </r>
    <r>
      <rPr>
        <sz val="11"/>
        <color indexed="8"/>
        <rFont val="Times New Roman"/>
        <family val="1"/>
        <charset val="204"/>
      </rPr>
      <t xml:space="preserve">        
МУП "Балашихинский Водоканал"          </t>
    </r>
  </si>
  <si>
    <r>
      <t xml:space="preserve">Водоотведение
</t>
    </r>
    <r>
      <rPr>
        <sz val="11"/>
        <color indexed="8"/>
        <rFont val="Times New Roman"/>
        <family val="1"/>
        <charset val="204"/>
      </rPr>
      <t xml:space="preserve">МУП "Балашихинский Водоканал"  </t>
    </r>
  </si>
  <si>
    <t>7,235 куб.м./чел.</t>
  </si>
  <si>
    <t>Постановление главы города Балашиха №952/1-ПА от 30.11.2009г</t>
  </si>
  <si>
    <t>0,0133 Гкал/кв.м 
население
Постановление главы города Балашиха №952/1-ПА от 30.11.2009г</t>
  </si>
  <si>
    <t>12,464 куб.м./чел.</t>
  </si>
  <si>
    <r>
      <rPr>
        <b/>
        <sz val="11"/>
        <color indexed="8"/>
        <rFont val="Times New Roman"/>
        <family val="1"/>
        <charset val="204"/>
      </rPr>
      <t>Теплоснабжение (отопление</t>
    </r>
    <r>
      <rPr>
        <sz val="11"/>
        <color indexed="8"/>
        <rFont val="Times New Roman"/>
        <family val="1"/>
        <charset val="204"/>
      </rPr>
      <t xml:space="preserve">)                        ООО "Радуга-Хит"                              </t>
    </r>
  </si>
  <si>
    <t>5,229 куб.м./чел.
Постановление главы города Балашиха №952/1-ПА от 30.11.2009г</t>
  </si>
  <si>
    <r>
      <rPr>
        <b/>
        <sz val="11"/>
        <color indexed="8"/>
        <rFont val="Times New Roman"/>
        <family val="1"/>
        <charset val="204"/>
      </rPr>
      <t>Холодное водоснабжение</t>
    </r>
    <r>
      <rPr>
        <sz val="11"/>
        <color indexed="8"/>
        <rFont val="Times New Roman"/>
        <family val="1"/>
        <charset val="204"/>
      </rPr>
      <t xml:space="preserve">
ООО "Водозабор "Ромашково"
</t>
    </r>
  </si>
  <si>
    <t>4,408 куб.м/чел.
Решение Совета депутатов г.п. Одинцово Одинцовского муниципального района МО № 4/15от 22.12.2010</t>
  </si>
  <si>
    <r>
      <rPr>
        <b/>
        <sz val="11"/>
        <color indexed="8"/>
        <rFont val="Times New Roman"/>
        <family val="1"/>
        <charset val="204"/>
      </rPr>
      <t>Водоотведение</t>
    </r>
    <r>
      <rPr>
        <sz val="11"/>
        <color indexed="8"/>
        <rFont val="Times New Roman"/>
        <family val="1"/>
        <charset val="204"/>
      </rPr>
      <t xml:space="preserve">
ООО "Водозабор "Ромашково"
</t>
    </r>
  </si>
  <si>
    <t>7,6 куб.м/чел.
Решение Совета депутатов г.п. Одинцово Одинцовского муниципального района МО № 4/15от 22.12.2010</t>
  </si>
  <si>
    <r>
      <rPr>
        <b/>
        <sz val="11"/>
        <color indexed="8"/>
        <rFont val="Times New Roman"/>
        <family val="1"/>
        <charset val="204"/>
      </rPr>
      <t>Холодное водоснабжение</t>
    </r>
    <r>
      <rPr>
        <sz val="11"/>
        <color indexed="8"/>
        <rFont val="Times New Roman"/>
        <family val="1"/>
        <charset val="204"/>
      </rPr>
      <t xml:space="preserve">
ООО "Теплосервис-М"
</t>
    </r>
  </si>
  <si>
    <t>Распоряжение Комитета по ценам и тарифам МО от 28.08.2019 №236-Р</t>
  </si>
  <si>
    <r>
      <rPr>
        <b/>
        <sz val="11"/>
        <color indexed="8"/>
        <rFont val="Times New Roman"/>
        <family val="1"/>
        <charset val="204"/>
      </rPr>
      <t>Теплоснабжение (отопление</t>
    </r>
    <r>
      <rPr>
        <sz val="11"/>
        <color indexed="8"/>
        <rFont val="Times New Roman"/>
        <family val="1"/>
        <charset val="204"/>
      </rPr>
      <t>)
ООО "Теплосервис-М"</t>
    </r>
  </si>
  <si>
    <t>3,192 куб.м/чел.
Решение Совета депутатов г.п. Одинцово Одинцовского муниципального района МО № 4/15от 22.12.2010</t>
  </si>
  <si>
    <r>
      <rPr>
        <b/>
        <sz val="11"/>
        <color indexed="8"/>
        <rFont val="Times New Roman"/>
        <family val="1"/>
        <charset val="204"/>
      </rPr>
      <t>Холодное водоснабжение</t>
    </r>
    <r>
      <rPr>
        <sz val="11"/>
        <color indexed="8"/>
        <rFont val="Times New Roman"/>
        <family val="1"/>
        <charset val="204"/>
      </rPr>
      <t xml:space="preserve">
АО "Одинцовская теплосеть"
</t>
    </r>
  </si>
  <si>
    <r>
      <rPr>
        <b/>
        <sz val="11"/>
        <color indexed="8"/>
        <rFont val="Times New Roman"/>
        <family val="1"/>
        <charset val="204"/>
      </rPr>
      <t>Водоотведение</t>
    </r>
    <r>
      <rPr>
        <sz val="11"/>
        <color indexed="8"/>
        <rFont val="Times New Roman"/>
        <family val="1"/>
        <charset val="204"/>
      </rPr>
      <t xml:space="preserve">
АО "Одинцовская теплосеть"
</t>
    </r>
  </si>
  <si>
    <r>
      <rPr>
        <b/>
        <sz val="11"/>
        <color indexed="8"/>
        <rFont val="Times New Roman"/>
        <family val="1"/>
        <charset val="204"/>
      </rPr>
      <t xml:space="preserve">Теплоснабжение </t>
    </r>
    <r>
      <rPr>
        <sz val="11"/>
        <color indexed="8"/>
        <rFont val="Times New Roman"/>
        <family val="1"/>
        <charset val="204"/>
      </rPr>
      <t xml:space="preserve">                       
ОАО МОЭК                             
для домов, поключенных к тепловой сети после тепловых пунктов</t>
    </r>
  </si>
  <si>
    <r>
      <rPr>
        <b/>
        <sz val="11"/>
        <color indexed="8"/>
        <rFont val="Times New Roman"/>
        <family val="1"/>
        <charset val="204"/>
      </rPr>
      <t xml:space="preserve">Теплоснабжение </t>
    </r>
    <r>
      <rPr>
        <sz val="11"/>
        <color indexed="8"/>
        <rFont val="Times New Roman"/>
        <family val="1"/>
        <charset val="204"/>
      </rPr>
      <t xml:space="preserve">                      
ОАО МОЭК
для домов, поключенных к тепловой сети до тепловых пунктов</t>
    </r>
  </si>
  <si>
    <r>
      <rPr>
        <b/>
        <sz val="11"/>
        <color indexed="8"/>
        <rFont val="Times New Roman"/>
        <family val="1"/>
        <charset val="204"/>
      </rPr>
      <t xml:space="preserve">Теплоснабжение </t>
    </r>
    <r>
      <rPr>
        <sz val="11"/>
        <color indexed="8"/>
        <rFont val="Times New Roman"/>
        <family val="1"/>
        <charset val="204"/>
      </rPr>
      <t xml:space="preserve">                       
ООО Теплосетьэнерго</t>
    </r>
  </si>
  <si>
    <r>
      <rPr>
        <b/>
        <sz val="11"/>
        <color indexed="8"/>
        <rFont val="Times New Roman"/>
        <family val="1"/>
        <charset val="204"/>
      </rPr>
      <t>Горячее водоснабжение</t>
    </r>
    <r>
      <rPr>
        <sz val="11"/>
        <color indexed="8"/>
        <rFont val="Times New Roman"/>
        <family val="1"/>
        <charset val="204"/>
      </rPr>
      <t xml:space="preserve">
ОАО МОЭК
для домов, поключенных к тепловой сети после тепловых пунктов</t>
    </r>
  </si>
  <si>
    <r>
      <rPr>
        <b/>
        <sz val="11"/>
        <color indexed="8"/>
        <rFont val="Times New Roman"/>
        <family val="1"/>
        <charset val="204"/>
      </rPr>
      <t>Горячее водоснабжение</t>
    </r>
    <r>
      <rPr>
        <sz val="11"/>
        <color indexed="8"/>
        <rFont val="Times New Roman"/>
        <family val="1"/>
        <charset val="204"/>
      </rPr>
      <t xml:space="preserve">
ОАО МОЭК/ОАО Мосводоканал 
для домов, поключенных к тепловой сети до тепловых пунктов</t>
    </r>
  </si>
  <si>
    <r>
      <rPr>
        <b/>
        <sz val="11"/>
        <color indexed="8"/>
        <rFont val="Times New Roman"/>
        <family val="1"/>
        <charset val="204"/>
      </rPr>
      <t xml:space="preserve">Электроснабжение </t>
    </r>
    <r>
      <rPr>
        <sz val="11"/>
        <color indexed="8"/>
        <rFont val="Times New Roman"/>
        <family val="1"/>
        <charset val="204"/>
      </rPr>
      <t xml:space="preserve">                          ОАО Мосэнергосбыт, 
ООО РегионЭнергоСбыт
(для потребителей, не относящихся к категории население, проживающее в домах с электроплитами)</t>
    </r>
  </si>
  <si>
    <t>Электроснабжение                           ОАО Мосэнергосбыт, 
ООО РегионЭнергоСбыт
для прочих потребителей</t>
  </si>
  <si>
    <r>
      <rPr>
        <b/>
        <sz val="11"/>
        <color indexed="8"/>
        <rFont val="Times New Roman"/>
        <family val="1"/>
        <charset val="204"/>
      </rPr>
      <t>Теплоснабжение (горячее водоснабжение</t>
    </r>
    <r>
      <rPr>
        <sz val="11"/>
        <color indexed="8"/>
        <rFont val="Times New Roman"/>
        <family val="1"/>
        <charset val="204"/>
      </rPr>
      <t xml:space="preserve">)
ООО "Теплосервис-М"/ООО "Теплосервис-М"
</t>
    </r>
  </si>
  <si>
    <r>
      <rPr>
        <b/>
        <sz val="11"/>
        <color indexed="8"/>
        <rFont val="Times New Roman"/>
        <family val="1"/>
        <charset val="204"/>
      </rPr>
      <t>Теплоснабжение (горячее водоснабжение</t>
    </r>
    <r>
      <rPr>
        <sz val="11"/>
        <color indexed="8"/>
        <rFont val="Times New Roman"/>
        <family val="1"/>
        <charset val="204"/>
      </rPr>
      <t xml:space="preserve">)                         
ООО "Теплосервис-М"/МУП "Балашихинский Водоканал"    </t>
    </r>
  </si>
  <si>
    <r>
      <rPr>
        <b/>
        <sz val="11"/>
        <color indexed="8"/>
        <rFont val="Times New Roman"/>
        <family val="1"/>
        <charset val="204"/>
      </rPr>
      <t>Теплоснабжение (горячее водоснабжение</t>
    </r>
    <r>
      <rPr>
        <sz val="11"/>
        <color indexed="8"/>
        <rFont val="Times New Roman"/>
        <family val="1"/>
        <charset val="204"/>
      </rPr>
      <t xml:space="preserve">)                         
ООО "Радуга-Хит"/МУП "Балашихинский Водоканал"    </t>
    </r>
  </si>
  <si>
    <t>4,745 куб.м/чел.
Постановление Правительства Москвы от 28.07.1998 г. №566</t>
  </si>
  <si>
    <t>6,935 куб.м/чел.
Постановление Правительства Москвы от 28.07.1998 г. №566</t>
  </si>
  <si>
    <t>11,68 куб.м/чел.
Постановление Правительства Москвы от 28.07.1998 г. №566</t>
  </si>
  <si>
    <t>Т1 (7:00-23:00)/
Т2 (23:00-7:00)</t>
  </si>
  <si>
    <t>Т1 (7:00-10:00 и 17:00-21:00)/
Т2 (23:00-7:00)
Т3 (10:00-17:00 и 21:00-23:00)</t>
  </si>
  <si>
    <t>Распоряжение Комитета по ценам и тарифам МО от 19.12.2017 №311-Р</t>
  </si>
  <si>
    <t>Приказ ДЭПиР г.Москвы от 16.12.2019 №258-ТР</t>
  </si>
  <si>
    <t>Приказ ДЭПиР г.Москвы от 18.12.2019 №417-ТР</t>
  </si>
  <si>
    <t>Приказ ДЭПиР г.Москвы от 16.12.2019 №261-ТР</t>
  </si>
  <si>
    <t>Приказ ДЭПиР г.Москвы от 18.12.2019 №418-ТР</t>
  </si>
  <si>
    <t>Приказ ДЭПиР г.Москвы от 16.12.2019 года №274-ТР</t>
  </si>
  <si>
    <t>Приказ ДЭПиР г.Москвы от 17.12.2019 года №302-ТР</t>
  </si>
  <si>
    <t>5,60/1,63</t>
  </si>
  <si>
    <t>5,84/1,63/4,87</t>
  </si>
  <si>
    <t>6,51/2,32</t>
  </si>
  <si>
    <t>6,79/2,32/5,66</t>
  </si>
  <si>
    <t>Приказ ДЭПиР от 24.06.2019 №55-ТР</t>
  </si>
  <si>
    <r>
      <rPr>
        <b/>
        <sz val="11"/>
        <color indexed="8"/>
        <rFont val="Times New Roman"/>
        <family val="1"/>
        <charset val="204"/>
      </rPr>
      <t>Теплоснабжение (горячее водоснабжение</t>
    </r>
    <r>
      <rPr>
        <sz val="11"/>
        <color indexed="8"/>
        <rFont val="Times New Roman"/>
        <family val="1"/>
        <charset val="204"/>
      </rPr>
      <t xml:space="preserve">)
АО "Одинцовская теплосеть"
</t>
    </r>
  </si>
  <si>
    <t>Распоряжением Комитета по ценам и тарифам Московской области от 17.12.2019 № 373-Р</t>
  </si>
  <si>
    <t>4,61/1,76</t>
  </si>
  <si>
    <t>5,21/1,76/4,01</t>
  </si>
  <si>
    <r>
      <rPr>
        <b/>
        <sz val="11"/>
        <color theme="1"/>
        <rFont val="Times New Roman"/>
        <family val="1"/>
        <charset val="204"/>
      </rPr>
      <t>Обращение с ТКО</t>
    </r>
    <r>
      <rPr>
        <sz val="11"/>
        <color theme="1"/>
        <rFont val="Times New Roman"/>
        <family val="1"/>
        <charset val="204"/>
      </rPr>
      <t xml:space="preserve">
ООО "Рузский региональный оператор"</t>
    </r>
  </si>
  <si>
    <t>руб./куб.м.</t>
  </si>
  <si>
    <t>Распоряжением Комитета по ценам и тарифам Московской области от 20.12.2019 № 403-Р</t>
  </si>
  <si>
    <t>0,0095 м3/1 кв.м.
Распоряжение Минэкологии МО № 424-РМ от 01.08.2018 г.</t>
  </si>
  <si>
    <r>
      <rPr>
        <b/>
        <sz val="11"/>
        <color theme="1"/>
        <rFont val="Times New Roman"/>
        <family val="1"/>
        <charset val="204"/>
      </rPr>
      <t>Обращение с ТКО</t>
    </r>
    <r>
      <rPr>
        <sz val="11"/>
        <color theme="1"/>
        <rFont val="Times New Roman"/>
        <family val="1"/>
        <charset val="204"/>
      </rPr>
      <t xml:space="preserve">
ООО "Хартия"</t>
    </r>
  </si>
  <si>
    <t>ТАРИФЫ НА КОММУНАЛЬНЫЕ УСЛУГИ ДЛЯ НАСЕЛЕНИЯ И ПРОЧИХ ПОТРЕБИТЕЛЕЙ С 01.07.2020 ГОДА</t>
  </si>
  <si>
    <t>Тариф с 01.07.2020 г. 
(с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</si>
</sst>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tabSelected="1" zoomScale="85" zoomScaleNormal="85" zoomScaleSheetLayoutView="85" workbookViewId="0">
      <selection activeCell="A52" sqref="A52:F52"/>
    </sheetView>
  </sheetViews>
  <sheetFormatPr defaultColWidth="9.140625" defaultRowHeight="15" x14ac:dyDescent="0.25"/>
  <cols>
    <col min="1" max="1" width="34" style="7" customWidth="1"/>
    <col min="2" max="2" width="27.28515625" style="7" customWidth="1"/>
    <col min="3" max="3" width="11" style="7" customWidth="1"/>
    <col min="4" max="4" width="22.5703125" style="8" customWidth="1"/>
    <col min="5" max="5" width="30" style="7" customWidth="1"/>
    <col min="6" max="6" width="25.28515625" style="7" customWidth="1"/>
    <col min="7" max="16384" width="9.140625" style="1"/>
  </cols>
  <sheetData>
    <row r="1" spans="1:6" ht="15" customHeight="1" x14ac:dyDescent="0.25">
      <c r="A1" s="48" t="s">
        <v>88</v>
      </c>
      <c r="B1" s="48"/>
      <c r="C1" s="48"/>
      <c r="D1" s="48"/>
      <c r="E1" s="48"/>
      <c r="F1" s="48"/>
    </row>
    <row r="2" spans="1:6" s="3" customFormat="1" ht="45" x14ac:dyDescent="0.25">
      <c r="A2" s="41" t="s">
        <v>0</v>
      </c>
      <c r="B2" s="42"/>
      <c r="C2" s="2" t="s">
        <v>1</v>
      </c>
      <c r="D2" s="2" t="s">
        <v>89</v>
      </c>
      <c r="E2" s="2" t="s">
        <v>2</v>
      </c>
      <c r="F2" s="2" t="s">
        <v>3</v>
      </c>
    </row>
    <row r="3" spans="1:6" s="4" customFormat="1" ht="29.25" customHeight="1" x14ac:dyDescent="0.25">
      <c r="A3" s="49" t="s">
        <v>4</v>
      </c>
      <c r="B3" s="50"/>
      <c r="C3" s="50"/>
      <c r="D3" s="50"/>
      <c r="E3" s="50"/>
      <c r="F3" s="51"/>
    </row>
    <row r="4" spans="1:6" ht="75" x14ac:dyDescent="0.25">
      <c r="A4" s="18" t="s">
        <v>52</v>
      </c>
      <c r="B4" s="20" t="s">
        <v>5</v>
      </c>
      <c r="C4" s="20" t="s">
        <v>6</v>
      </c>
      <c r="D4" s="5">
        <v>2467.38</v>
      </c>
      <c r="E4" s="22" t="s">
        <v>68</v>
      </c>
      <c r="F4" s="30" t="s">
        <v>7</v>
      </c>
    </row>
    <row r="5" spans="1:6" ht="60" x14ac:dyDescent="0.25">
      <c r="A5" s="18" t="s">
        <v>53</v>
      </c>
      <c r="B5" s="20" t="s">
        <v>5</v>
      </c>
      <c r="C5" s="20" t="s">
        <v>6</v>
      </c>
      <c r="D5" s="5">
        <v>1970.4</v>
      </c>
      <c r="E5" s="22" t="s">
        <v>68</v>
      </c>
      <c r="F5" s="31"/>
    </row>
    <row r="6" spans="1:6" ht="30" x14ac:dyDescent="0.25">
      <c r="A6" s="18" t="s">
        <v>54</v>
      </c>
      <c r="B6" s="20" t="s">
        <v>5</v>
      </c>
      <c r="C6" s="20" t="s">
        <v>6</v>
      </c>
      <c r="D6" s="5">
        <v>3324.02</v>
      </c>
      <c r="E6" s="22" t="s">
        <v>69</v>
      </c>
      <c r="F6" s="32"/>
    </row>
    <row r="7" spans="1:6" ht="45" customHeight="1" x14ac:dyDescent="0.25">
      <c r="A7" s="28" t="s">
        <v>55</v>
      </c>
      <c r="B7" s="20" t="s">
        <v>5</v>
      </c>
      <c r="C7" s="20" t="s">
        <v>8</v>
      </c>
      <c r="D7" s="5">
        <v>205.15</v>
      </c>
      <c r="E7" s="52" t="s">
        <v>70</v>
      </c>
      <c r="F7" s="38" t="s">
        <v>62</v>
      </c>
    </row>
    <row r="8" spans="1:6" ht="60" x14ac:dyDescent="0.25">
      <c r="A8" s="29"/>
      <c r="B8" s="20" t="s">
        <v>9</v>
      </c>
      <c r="C8" s="20" t="s">
        <v>10</v>
      </c>
      <c r="D8" s="5">
        <f>ROUND(D7*4.745,2)</f>
        <v>973.44</v>
      </c>
      <c r="E8" s="52"/>
      <c r="F8" s="40"/>
    </row>
    <row r="9" spans="1:6" ht="45" customHeight="1" x14ac:dyDescent="0.25">
      <c r="A9" s="28" t="s">
        <v>56</v>
      </c>
      <c r="B9" s="20" t="s">
        <v>5</v>
      </c>
      <c r="C9" s="20" t="s">
        <v>8</v>
      </c>
      <c r="D9" s="5">
        <f>ROUND(D5*0.06196+D13,2)</f>
        <v>164.39</v>
      </c>
      <c r="E9" s="30" t="s">
        <v>68</v>
      </c>
      <c r="F9" s="40"/>
    </row>
    <row r="10" spans="1:6" ht="60" x14ac:dyDescent="0.25">
      <c r="A10" s="29"/>
      <c r="B10" s="20" t="s">
        <v>9</v>
      </c>
      <c r="C10" s="20" t="s">
        <v>10</v>
      </c>
      <c r="D10" s="5">
        <f>ROUND(D9*4.745,2)</f>
        <v>780.03</v>
      </c>
      <c r="E10" s="32"/>
      <c r="F10" s="40"/>
    </row>
    <row r="11" spans="1:6" ht="45" customHeight="1" x14ac:dyDescent="0.25">
      <c r="A11" s="29" t="s">
        <v>11</v>
      </c>
      <c r="B11" s="20" t="s">
        <v>5</v>
      </c>
      <c r="C11" s="20" t="s">
        <v>8</v>
      </c>
      <c r="D11" s="5">
        <v>242.88</v>
      </c>
      <c r="E11" s="53" t="s">
        <v>71</v>
      </c>
      <c r="F11" s="40"/>
    </row>
    <row r="12" spans="1:6" ht="60" x14ac:dyDescent="0.25">
      <c r="A12" s="29"/>
      <c r="B12" s="20" t="s">
        <v>9</v>
      </c>
      <c r="C12" s="20" t="s">
        <v>10</v>
      </c>
      <c r="D12" s="5">
        <f>ROUND(D11*4.745,2)</f>
        <v>1152.47</v>
      </c>
      <c r="E12" s="54"/>
      <c r="F12" s="39"/>
    </row>
    <row r="13" spans="1:6" ht="45" customHeight="1" x14ac:dyDescent="0.25">
      <c r="A13" s="29" t="s">
        <v>12</v>
      </c>
      <c r="B13" s="20" t="s">
        <v>5</v>
      </c>
      <c r="C13" s="20" t="s">
        <v>8</v>
      </c>
      <c r="D13" s="5">
        <v>42.3</v>
      </c>
      <c r="E13" s="30" t="s">
        <v>72</v>
      </c>
      <c r="F13" s="38" t="s">
        <v>63</v>
      </c>
    </row>
    <row r="14" spans="1:6" ht="60" x14ac:dyDescent="0.25">
      <c r="A14" s="29"/>
      <c r="B14" s="20" t="s">
        <v>9</v>
      </c>
      <c r="C14" s="20" t="s">
        <v>10</v>
      </c>
      <c r="D14" s="5">
        <f>ROUND(D13*6.935,2)</f>
        <v>293.35000000000002</v>
      </c>
      <c r="E14" s="32"/>
      <c r="F14" s="40"/>
    </row>
    <row r="15" spans="1:6" ht="45" customHeight="1" x14ac:dyDescent="0.25">
      <c r="A15" s="28" t="s">
        <v>13</v>
      </c>
      <c r="B15" s="20" t="s">
        <v>5</v>
      </c>
      <c r="C15" s="20" t="s">
        <v>8</v>
      </c>
      <c r="D15" s="5">
        <v>30.9</v>
      </c>
      <c r="E15" s="30" t="s">
        <v>72</v>
      </c>
      <c r="F15" s="38" t="s">
        <v>64</v>
      </c>
    </row>
    <row r="16" spans="1:6" ht="60" x14ac:dyDescent="0.25">
      <c r="A16" s="29"/>
      <c r="B16" s="20" t="s">
        <v>9</v>
      </c>
      <c r="C16" s="20" t="s">
        <v>10</v>
      </c>
      <c r="D16" s="5">
        <f>ROUND(D15*11.68,2)</f>
        <v>360.91</v>
      </c>
      <c r="E16" s="32"/>
      <c r="F16" s="40"/>
    </row>
    <row r="17" spans="1:6" ht="30" customHeight="1" x14ac:dyDescent="0.25">
      <c r="A17" s="29" t="s">
        <v>14</v>
      </c>
      <c r="B17" s="14" t="s">
        <v>16</v>
      </c>
      <c r="C17" s="20" t="s">
        <v>15</v>
      </c>
      <c r="D17" s="5">
        <v>4.87</v>
      </c>
      <c r="E17" s="30" t="s">
        <v>73</v>
      </c>
      <c r="F17" s="16"/>
    </row>
    <row r="18" spans="1:6" ht="30" x14ac:dyDescent="0.25">
      <c r="A18" s="29"/>
      <c r="B18" s="14" t="s">
        <v>65</v>
      </c>
      <c r="C18" s="20" t="s">
        <v>15</v>
      </c>
      <c r="D18" s="5" t="s">
        <v>74</v>
      </c>
      <c r="E18" s="31"/>
      <c r="F18" s="16"/>
    </row>
    <row r="19" spans="1:6" ht="45" x14ac:dyDescent="0.25">
      <c r="A19" s="29"/>
      <c r="B19" s="14" t="s">
        <v>66</v>
      </c>
      <c r="C19" s="20" t="s">
        <v>15</v>
      </c>
      <c r="D19" s="5" t="s">
        <v>75</v>
      </c>
      <c r="E19" s="32"/>
      <c r="F19" s="16"/>
    </row>
    <row r="20" spans="1:6" ht="45" customHeight="1" x14ac:dyDescent="0.25">
      <c r="A20" s="28" t="s">
        <v>57</v>
      </c>
      <c r="B20" s="14" t="s">
        <v>16</v>
      </c>
      <c r="C20" s="20" t="s">
        <v>15</v>
      </c>
      <c r="D20" s="5">
        <v>5.66</v>
      </c>
      <c r="E20" s="30" t="s">
        <v>73</v>
      </c>
      <c r="F20" s="31"/>
    </row>
    <row r="21" spans="1:6" ht="30" x14ac:dyDescent="0.25">
      <c r="A21" s="29"/>
      <c r="B21" s="14" t="s">
        <v>65</v>
      </c>
      <c r="C21" s="20" t="s">
        <v>15</v>
      </c>
      <c r="D21" s="5" t="s">
        <v>76</v>
      </c>
      <c r="E21" s="31"/>
      <c r="F21" s="31"/>
    </row>
    <row r="22" spans="1:6" ht="45" x14ac:dyDescent="0.25">
      <c r="A22" s="29"/>
      <c r="B22" s="14" t="s">
        <v>66</v>
      </c>
      <c r="C22" s="20" t="s">
        <v>15</v>
      </c>
      <c r="D22" s="5" t="s">
        <v>77</v>
      </c>
      <c r="E22" s="32"/>
      <c r="F22" s="31"/>
    </row>
    <row r="23" spans="1:6" ht="60" x14ac:dyDescent="0.25">
      <c r="A23" s="11" t="s">
        <v>58</v>
      </c>
      <c r="B23" s="14" t="s">
        <v>16</v>
      </c>
      <c r="C23" s="20" t="s">
        <v>15</v>
      </c>
      <c r="D23" s="21" t="s">
        <v>17</v>
      </c>
      <c r="E23" s="22" t="s">
        <v>18</v>
      </c>
      <c r="F23" s="32"/>
    </row>
    <row r="24" spans="1:6" ht="45" x14ac:dyDescent="0.25">
      <c r="A24" s="11" t="s">
        <v>30</v>
      </c>
      <c r="B24" s="14" t="s">
        <v>16</v>
      </c>
      <c r="C24" s="11" t="s">
        <v>31</v>
      </c>
      <c r="D24" s="5">
        <v>4904.8599999999997</v>
      </c>
      <c r="E24" s="22" t="s">
        <v>78</v>
      </c>
      <c r="F24" s="9"/>
    </row>
    <row r="25" spans="1:6" ht="45" x14ac:dyDescent="0.25">
      <c r="A25" s="41" t="s">
        <v>0</v>
      </c>
      <c r="B25" s="42"/>
      <c r="C25" s="2" t="s">
        <v>1</v>
      </c>
      <c r="D25" s="17" t="s">
        <v>89</v>
      </c>
      <c r="E25" s="2" t="s">
        <v>2</v>
      </c>
      <c r="F25" s="2" t="s">
        <v>3</v>
      </c>
    </row>
    <row r="26" spans="1:6" ht="15" customHeight="1" x14ac:dyDescent="0.25">
      <c r="A26" s="43" t="s">
        <v>21</v>
      </c>
      <c r="B26" s="44"/>
      <c r="C26" s="44"/>
      <c r="D26" s="44"/>
      <c r="E26" s="44"/>
      <c r="F26" s="45"/>
    </row>
    <row r="27" spans="1:6" ht="75" customHeight="1" x14ac:dyDescent="0.25">
      <c r="A27" s="11" t="s">
        <v>22</v>
      </c>
      <c r="B27" s="11" t="s">
        <v>19</v>
      </c>
      <c r="C27" s="11" t="s">
        <v>6</v>
      </c>
      <c r="D27" s="5">
        <v>2046.7</v>
      </c>
      <c r="E27" s="25" t="s">
        <v>23</v>
      </c>
      <c r="F27" s="38" t="s">
        <v>24</v>
      </c>
    </row>
    <row r="28" spans="1:6" ht="30" x14ac:dyDescent="0.25">
      <c r="A28" s="18" t="s">
        <v>48</v>
      </c>
      <c r="B28" s="15" t="s">
        <v>19</v>
      </c>
      <c r="C28" s="15" t="s">
        <v>6</v>
      </c>
      <c r="D28" s="5">
        <v>2209.3200000000002</v>
      </c>
      <c r="E28" s="21" t="s">
        <v>29</v>
      </c>
      <c r="F28" s="39"/>
    </row>
    <row r="29" spans="1:6" ht="45" customHeight="1" x14ac:dyDescent="0.25">
      <c r="A29" s="28" t="s">
        <v>79</v>
      </c>
      <c r="B29" s="11" t="s">
        <v>5</v>
      </c>
      <c r="C29" s="11" t="s">
        <v>8</v>
      </c>
      <c r="D29" s="6">
        <f>ROUND(D27*0.0495+D33,2)</f>
        <v>133.66999999999999</v>
      </c>
      <c r="E29" s="34" t="s">
        <v>23</v>
      </c>
      <c r="F29" s="38" t="s">
        <v>49</v>
      </c>
    </row>
    <row r="30" spans="1:6" ht="60" x14ac:dyDescent="0.25">
      <c r="A30" s="29"/>
      <c r="B30" s="11" t="s">
        <v>9</v>
      </c>
      <c r="C30" s="11" t="s">
        <v>10</v>
      </c>
      <c r="D30" s="21">
        <f>ROUND(D29*2.62,2)</f>
        <v>350.22</v>
      </c>
      <c r="E30" s="34"/>
      <c r="F30" s="40"/>
    </row>
    <row r="31" spans="1:6" x14ac:dyDescent="0.25">
      <c r="A31" s="28" t="s">
        <v>59</v>
      </c>
      <c r="B31" s="15" t="s">
        <v>5</v>
      </c>
      <c r="C31" s="15" t="s">
        <v>8</v>
      </c>
      <c r="D31" s="6">
        <f>ROUND(D28*0.0495+D37,2)</f>
        <v>160.58000000000001</v>
      </c>
      <c r="E31" s="30" t="s">
        <v>29</v>
      </c>
      <c r="F31" s="40"/>
    </row>
    <row r="32" spans="1:6" ht="60" x14ac:dyDescent="0.25">
      <c r="A32" s="29"/>
      <c r="B32" s="15" t="s">
        <v>9</v>
      </c>
      <c r="C32" s="15" t="s">
        <v>10</v>
      </c>
      <c r="D32" s="21">
        <f>ROUND(D31*2.62,2)</f>
        <v>420.72</v>
      </c>
      <c r="E32" s="32"/>
      <c r="F32" s="39"/>
    </row>
    <row r="33" spans="1:6" ht="30" customHeight="1" x14ac:dyDescent="0.25">
      <c r="A33" s="46" t="s">
        <v>25</v>
      </c>
      <c r="B33" s="11" t="s">
        <v>5</v>
      </c>
      <c r="C33" s="11" t="s">
        <v>8</v>
      </c>
      <c r="D33" s="21">
        <v>32.36</v>
      </c>
      <c r="E33" s="34" t="s">
        <v>26</v>
      </c>
      <c r="F33" s="38" t="s">
        <v>43</v>
      </c>
    </row>
    <row r="34" spans="1:6" ht="60" x14ac:dyDescent="0.25">
      <c r="A34" s="47"/>
      <c r="B34" s="11" t="s">
        <v>9</v>
      </c>
      <c r="C34" s="11" t="s">
        <v>10</v>
      </c>
      <c r="D34" s="19">
        <f>ROUND(D33*5.5,2)</f>
        <v>177.98</v>
      </c>
      <c r="E34" s="34"/>
      <c r="F34" s="40"/>
    </row>
    <row r="35" spans="1:6" ht="60" customHeight="1" x14ac:dyDescent="0.25">
      <c r="A35" s="46" t="s">
        <v>42</v>
      </c>
      <c r="B35" s="11" t="s">
        <v>5</v>
      </c>
      <c r="C35" s="11" t="s">
        <v>8</v>
      </c>
      <c r="D35" s="6">
        <v>56.83</v>
      </c>
      <c r="E35" s="34" t="s">
        <v>67</v>
      </c>
      <c r="F35" s="40"/>
    </row>
    <row r="36" spans="1:6" ht="60" x14ac:dyDescent="0.25">
      <c r="A36" s="39"/>
      <c r="B36" s="11" t="s">
        <v>9</v>
      </c>
      <c r="C36" s="11" t="s">
        <v>10</v>
      </c>
      <c r="D36" s="19">
        <f>ROUND(D35*5.5,2)</f>
        <v>312.57</v>
      </c>
      <c r="E36" s="34"/>
      <c r="F36" s="40"/>
    </row>
    <row r="37" spans="1:6" x14ac:dyDescent="0.25">
      <c r="A37" s="46" t="s">
        <v>46</v>
      </c>
      <c r="B37" s="15" t="s">
        <v>5</v>
      </c>
      <c r="C37" s="15" t="s">
        <v>8</v>
      </c>
      <c r="D37" s="6">
        <v>51.22</v>
      </c>
      <c r="E37" s="34" t="s">
        <v>47</v>
      </c>
      <c r="F37" s="40"/>
    </row>
    <row r="38" spans="1:6" ht="60" x14ac:dyDescent="0.25">
      <c r="A38" s="39"/>
      <c r="B38" s="15" t="s">
        <v>9</v>
      </c>
      <c r="C38" s="15" t="s">
        <v>10</v>
      </c>
      <c r="D38" s="19">
        <f>ROUND(D37*5.5,2)</f>
        <v>281.70999999999998</v>
      </c>
      <c r="E38" s="34"/>
      <c r="F38" s="40"/>
    </row>
    <row r="39" spans="1:6" ht="15" customHeight="1" x14ac:dyDescent="0.25">
      <c r="A39" s="46" t="s">
        <v>50</v>
      </c>
      <c r="B39" s="15" t="s">
        <v>5</v>
      </c>
      <c r="C39" s="15" t="s">
        <v>8</v>
      </c>
      <c r="D39" s="6">
        <v>32.36</v>
      </c>
      <c r="E39" s="30"/>
      <c r="F39" s="40"/>
    </row>
    <row r="40" spans="1:6" ht="60" x14ac:dyDescent="0.25">
      <c r="A40" s="47"/>
      <c r="B40" s="15" t="s">
        <v>9</v>
      </c>
      <c r="C40" s="15" t="s">
        <v>10</v>
      </c>
      <c r="D40" s="23">
        <f>ROUND(D39*5.5,2)</f>
        <v>177.98</v>
      </c>
      <c r="E40" s="32"/>
      <c r="F40" s="39"/>
    </row>
    <row r="41" spans="1:6" ht="30" customHeight="1" x14ac:dyDescent="0.25">
      <c r="A41" s="29" t="s">
        <v>27</v>
      </c>
      <c r="B41" s="11" t="s">
        <v>5</v>
      </c>
      <c r="C41" s="11" t="s">
        <v>8</v>
      </c>
      <c r="D41" s="21">
        <v>34.31</v>
      </c>
      <c r="E41" s="30" t="s">
        <v>26</v>
      </c>
      <c r="F41" s="38" t="s">
        <v>45</v>
      </c>
    </row>
    <row r="42" spans="1:6" ht="60" x14ac:dyDescent="0.25">
      <c r="A42" s="29"/>
      <c r="B42" s="11" t="s">
        <v>9</v>
      </c>
      <c r="C42" s="11" t="s">
        <v>10</v>
      </c>
      <c r="D42" s="19">
        <f>ROUND(D41*8.12,2)</f>
        <v>278.60000000000002</v>
      </c>
      <c r="E42" s="31"/>
      <c r="F42" s="40"/>
    </row>
    <row r="43" spans="1:6" ht="30" customHeight="1" x14ac:dyDescent="0.25">
      <c r="A43" s="28" t="s">
        <v>44</v>
      </c>
      <c r="B43" s="15" t="s">
        <v>5</v>
      </c>
      <c r="C43" s="15" t="s">
        <v>8</v>
      </c>
      <c r="D43" s="21">
        <v>55.73</v>
      </c>
      <c r="E43" s="34" t="s">
        <v>67</v>
      </c>
      <c r="F43" s="40"/>
    </row>
    <row r="44" spans="1:6" ht="60" x14ac:dyDescent="0.25">
      <c r="A44" s="29"/>
      <c r="B44" s="15" t="s">
        <v>9</v>
      </c>
      <c r="C44" s="15" t="s">
        <v>10</v>
      </c>
      <c r="D44" s="19">
        <f>ROUND(D43*8.12,2)</f>
        <v>452.53</v>
      </c>
      <c r="E44" s="34"/>
      <c r="F44" s="40"/>
    </row>
    <row r="45" spans="1:6" x14ac:dyDescent="0.25">
      <c r="A45" s="28" t="s">
        <v>51</v>
      </c>
      <c r="B45" s="15" t="s">
        <v>5</v>
      </c>
      <c r="C45" s="15" t="s">
        <v>8</v>
      </c>
      <c r="D45" s="24">
        <v>33.61</v>
      </c>
      <c r="E45" s="30"/>
      <c r="F45" s="40"/>
    </row>
    <row r="46" spans="1:6" ht="60" x14ac:dyDescent="0.25">
      <c r="A46" s="29"/>
      <c r="B46" s="15" t="s">
        <v>9</v>
      </c>
      <c r="C46" s="15" t="s">
        <v>10</v>
      </c>
      <c r="D46" s="23">
        <f>ROUND(D45*8.12,2)</f>
        <v>272.91000000000003</v>
      </c>
      <c r="E46" s="32"/>
      <c r="F46" s="39"/>
    </row>
    <row r="47" spans="1:6" ht="15" customHeight="1" x14ac:dyDescent="0.25">
      <c r="A47" s="29" t="s">
        <v>20</v>
      </c>
      <c r="B47" s="14" t="s">
        <v>16</v>
      </c>
      <c r="C47" s="15" t="s">
        <v>15</v>
      </c>
      <c r="D47" s="5">
        <v>4.01</v>
      </c>
      <c r="E47" s="34" t="s">
        <v>80</v>
      </c>
      <c r="F47" s="38"/>
    </row>
    <row r="48" spans="1:6" ht="15" customHeight="1" x14ac:dyDescent="0.25">
      <c r="A48" s="29"/>
      <c r="B48" s="14" t="s">
        <v>65</v>
      </c>
      <c r="C48" s="15" t="s">
        <v>15</v>
      </c>
      <c r="D48" s="5" t="s">
        <v>81</v>
      </c>
      <c r="E48" s="34"/>
      <c r="F48" s="40"/>
    </row>
    <row r="49" spans="1:6" ht="45" x14ac:dyDescent="0.25">
      <c r="A49" s="29"/>
      <c r="B49" s="14" t="s">
        <v>66</v>
      </c>
      <c r="C49" s="15" t="s">
        <v>15</v>
      </c>
      <c r="D49" s="21" t="s">
        <v>82</v>
      </c>
      <c r="E49" s="34"/>
      <c r="F49" s="40"/>
    </row>
    <row r="50" spans="1:6" ht="60" x14ac:dyDescent="0.25">
      <c r="A50" s="20" t="s">
        <v>83</v>
      </c>
      <c r="B50" s="14"/>
      <c r="C50" s="20" t="s">
        <v>84</v>
      </c>
      <c r="D50" s="5">
        <v>949.56</v>
      </c>
      <c r="E50" s="19" t="s">
        <v>85</v>
      </c>
      <c r="F50" s="20" t="s">
        <v>86</v>
      </c>
    </row>
    <row r="51" spans="1:6" ht="45" x14ac:dyDescent="0.25">
      <c r="A51" s="26" t="s">
        <v>0</v>
      </c>
      <c r="B51" s="26"/>
      <c r="C51" s="10" t="s">
        <v>1</v>
      </c>
      <c r="D51" s="17" t="s">
        <v>89</v>
      </c>
      <c r="E51" s="10" t="s">
        <v>2</v>
      </c>
      <c r="F51" s="10" t="s">
        <v>3</v>
      </c>
    </row>
    <row r="52" spans="1:6" x14ac:dyDescent="0.25">
      <c r="A52" s="27" t="s">
        <v>32</v>
      </c>
      <c r="B52" s="27"/>
      <c r="C52" s="27"/>
      <c r="D52" s="27"/>
      <c r="E52" s="27"/>
      <c r="F52" s="27"/>
    </row>
    <row r="53" spans="1:6" ht="75" customHeight="1" x14ac:dyDescent="0.25">
      <c r="A53" s="11" t="s">
        <v>33</v>
      </c>
      <c r="B53" s="11" t="s">
        <v>19</v>
      </c>
      <c r="C53" s="11" t="s">
        <v>6</v>
      </c>
      <c r="D53" s="6">
        <v>2185.14</v>
      </c>
      <c r="E53" s="30" t="s">
        <v>23</v>
      </c>
      <c r="F53" s="38" t="s">
        <v>38</v>
      </c>
    </row>
    <row r="54" spans="1:6" ht="30" x14ac:dyDescent="0.25">
      <c r="A54" s="11" t="s">
        <v>40</v>
      </c>
      <c r="B54" s="11" t="s">
        <v>19</v>
      </c>
      <c r="C54" s="11" t="s">
        <v>6</v>
      </c>
      <c r="D54" s="6">
        <v>2119.1</v>
      </c>
      <c r="E54" s="31"/>
      <c r="F54" s="39"/>
    </row>
    <row r="55" spans="1:6" ht="30" customHeight="1" x14ac:dyDescent="0.25">
      <c r="A55" s="28" t="s">
        <v>60</v>
      </c>
      <c r="B55" s="11" t="s">
        <v>5</v>
      </c>
      <c r="C55" s="11" t="s">
        <v>8</v>
      </c>
      <c r="D55" s="6">
        <f>ROUND(D53*0.0599+D59,2)</f>
        <v>175.45</v>
      </c>
      <c r="E55" s="31"/>
      <c r="F55" s="38" t="s">
        <v>41</v>
      </c>
    </row>
    <row r="56" spans="1:6" ht="60" x14ac:dyDescent="0.25">
      <c r="A56" s="29"/>
      <c r="B56" s="11" t="s">
        <v>9</v>
      </c>
      <c r="C56" s="11" t="s">
        <v>10</v>
      </c>
      <c r="D56" s="6">
        <f>D55*5.229</f>
        <v>917.42804999999998</v>
      </c>
      <c r="E56" s="31"/>
      <c r="F56" s="40"/>
    </row>
    <row r="57" spans="1:6" x14ac:dyDescent="0.25">
      <c r="A57" s="28" t="s">
        <v>61</v>
      </c>
      <c r="B57" s="11" t="s">
        <v>5</v>
      </c>
      <c r="C57" s="11" t="s">
        <v>8</v>
      </c>
      <c r="D57" s="6">
        <f>ROUND(D54*0.0599+D59,2)</f>
        <v>171.49</v>
      </c>
      <c r="E57" s="31"/>
      <c r="F57" s="40"/>
    </row>
    <row r="58" spans="1:6" ht="60" x14ac:dyDescent="0.25">
      <c r="A58" s="29"/>
      <c r="B58" s="11" t="s">
        <v>9</v>
      </c>
      <c r="C58" s="11" t="s">
        <v>10</v>
      </c>
      <c r="D58" s="6">
        <f>D57*5.229</f>
        <v>896.72121000000004</v>
      </c>
      <c r="E58" s="32"/>
      <c r="F58" s="39"/>
    </row>
    <row r="59" spans="1:6" x14ac:dyDescent="0.25">
      <c r="A59" s="28" t="s">
        <v>34</v>
      </c>
      <c r="B59" s="11" t="s">
        <v>5</v>
      </c>
      <c r="C59" s="11" t="s">
        <v>8</v>
      </c>
      <c r="D59" s="6">
        <v>44.56</v>
      </c>
      <c r="E59" s="30" t="s">
        <v>26</v>
      </c>
      <c r="F59" s="12" t="s">
        <v>36</v>
      </c>
    </row>
    <row r="60" spans="1:6" ht="60" x14ac:dyDescent="0.25">
      <c r="A60" s="29"/>
      <c r="B60" s="11" t="s">
        <v>9</v>
      </c>
      <c r="C60" s="11" t="s">
        <v>10</v>
      </c>
      <c r="D60" s="6">
        <f>D59*7.235</f>
        <v>322.39160000000004</v>
      </c>
      <c r="E60" s="31"/>
      <c r="F60" s="13" t="s">
        <v>37</v>
      </c>
    </row>
    <row r="61" spans="1:6" x14ac:dyDescent="0.25">
      <c r="A61" s="33" t="s">
        <v>35</v>
      </c>
      <c r="B61" s="11" t="s">
        <v>5</v>
      </c>
      <c r="C61" s="11" t="s">
        <v>8</v>
      </c>
      <c r="D61" s="6">
        <v>38.86</v>
      </c>
      <c r="E61" s="31"/>
      <c r="F61" s="12" t="s">
        <v>39</v>
      </c>
    </row>
    <row r="62" spans="1:6" ht="60" x14ac:dyDescent="0.25">
      <c r="A62" s="29"/>
      <c r="B62" s="11" t="s">
        <v>9</v>
      </c>
      <c r="C62" s="11" t="s">
        <v>10</v>
      </c>
      <c r="D62" s="6">
        <f>D61*12.464</f>
        <v>484.35104000000001</v>
      </c>
      <c r="E62" s="32"/>
      <c r="F62" s="13" t="s">
        <v>37</v>
      </c>
    </row>
    <row r="63" spans="1:6" ht="15" customHeight="1" x14ac:dyDescent="0.25">
      <c r="A63" s="29" t="s">
        <v>28</v>
      </c>
      <c r="B63" s="14" t="s">
        <v>16</v>
      </c>
      <c r="C63" s="15" t="s">
        <v>15</v>
      </c>
      <c r="D63" s="5">
        <v>4.01</v>
      </c>
      <c r="E63" s="34" t="s">
        <v>80</v>
      </c>
      <c r="F63" s="35"/>
    </row>
    <row r="64" spans="1:6" ht="30" x14ac:dyDescent="0.25">
      <c r="A64" s="29"/>
      <c r="B64" s="14" t="s">
        <v>65</v>
      </c>
      <c r="C64" s="15" t="s">
        <v>15</v>
      </c>
      <c r="D64" s="5" t="s">
        <v>81</v>
      </c>
      <c r="E64" s="34"/>
      <c r="F64" s="36"/>
    </row>
    <row r="65" spans="1:6" ht="45" x14ac:dyDescent="0.25">
      <c r="A65" s="29"/>
      <c r="B65" s="14" t="s">
        <v>66</v>
      </c>
      <c r="C65" s="15" t="s">
        <v>15</v>
      </c>
      <c r="D65" s="21" t="s">
        <v>82</v>
      </c>
      <c r="E65" s="34"/>
      <c r="F65" s="37"/>
    </row>
    <row r="66" spans="1:6" ht="60" x14ac:dyDescent="0.25">
      <c r="A66" s="20" t="s">
        <v>87</v>
      </c>
      <c r="B66" s="14"/>
      <c r="C66" s="20" t="s">
        <v>84</v>
      </c>
      <c r="D66" s="5">
        <v>739.67</v>
      </c>
      <c r="E66" s="19" t="s">
        <v>85</v>
      </c>
      <c r="F66" s="20" t="s">
        <v>86</v>
      </c>
    </row>
  </sheetData>
  <mergeCells count="62">
    <mergeCell ref="A45:A46"/>
    <mergeCell ref="E45:E46"/>
    <mergeCell ref="F41:F46"/>
    <mergeCell ref="A9:A10"/>
    <mergeCell ref="E9:E10"/>
    <mergeCell ref="A11:A12"/>
    <mergeCell ref="E11:E12"/>
    <mergeCell ref="A13:A14"/>
    <mergeCell ref="E13:E14"/>
    <mergeCell ref="F13:F14"/>
    <mergeCell ref="A15:A16"/>
    <mergeCell ref="E15:E16"/>
    <mergeCell ref="F20:F23"/>
    <mergeCell ref="A20:A22"/>
    <mergeCell ref="E20:E22"/>
    <mergeCell ref="F15:F16"/>
    <mergeCell ref="A1:F1"/>
    <mergeCell ref="A2:B2"/>
    <mergeCell ref="A3:F3"/>
    <mergeCell ref="F4:F6"/>
    <mergeCell ref="A7:A8"/>
    <mergeCell ref="E7:E8"/>
    <mergeCell ref="F7:F12"/>
    <mergeCell ref="A17:A19"/>
    <mergeCell ref="A29:A30"/>
    <mergeCell ref="A33:A34"/>
    <mergeCell ref="A41:A42"/>
    <mergeCell ref="A37:A38"/>
    <mergeCell ref="F33:F40"/>
    <mergeCell ref="E31:E32"/>
    <mergeCell ref="E35:E36"/>
    <mergeCell ref="E17:E19"/>
    <mergeCell ref="E37:E38"/>
    <mergeCell ref="E29:E30"/>
    <mergeCell ref="F47:F49"/>
    <mergeCell ref="A25:B25"/>
    <mergeCell ref="A26:F26"/>
    <mergeCell ref="A47:A49"/>
    <mergeCell ref="E47:E49"/>
    <mergeCell ref="A35:A36"/>
    <mergeCell ref="E33:E34"/>
    <mergeCell ref="E41:E42"/>
    <mergeCell ref="A43:A44"/>
    <mergeCell ref="E43:E44"/>
    <mergeCell ref="F27:F28"/>
    <mergeCell ref="A31:A32"/>
    <mergeCell ref="F29:F32"/>
    <mergeCell ref="A39:A40"/>
    <mergeCell ref="E39:E40"/>
    <mergeCell ref="A63:A65"/>
    <mergeCell ref="E63:E65"/>
    <mergeCell ref="F63:F65"/>
    <mergeCell ref="F53:F54"/>
    <mergeCell ref="A57:A58"/>
    <mergeCell ref="F55:F58"/>
    <mergeCell ref="E53:E58"/>
    <mergeCell ref="A51:B51"/>
    <mergeCell ref="A52:F52"/>
    <mergeCell ref="A55:A56"/>
    <mergeCell ref="A59:A60"/>
    <mergeCell ref="E59:E62"/>
    <mergeCell ref="A61:A62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Федоренко Анастасия</dc:creator>
  <cp:lastModifiedBy>Пантелеева Ольга</cp:lastModifiedBy>
  <dcterms:created xsi:type="dcterms:W3CDTF">2019-07-04T13:20:34Z</dcterms:created>
  <dcterms:modified xsi:type="dcterms:W3CDTF">2020-07-16T08:06:29Z</dcterms:modified>
</cp:coreProperties>
</file>